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20490" windowHeight="775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1" localSheetId="1" hidden="1">Sheet1!$E$1</definedName>
    <definedName name="QB_COLUMN_19" localSheetId="1" hidden="1">Sheet1!$Q$1</definedName>
    <definedName name="QB_COLUMN_20" localSheetId="1" hidden="1">Sheet1!$S$1</definedName>
    <definedName name="QB_COLUMN_3" localSheetId="1" hidden="1">Sheet1!$G$1</definedName>
    <definedName name="QB_COLUMN_30" localSheetId="1" hidden="1">Sheet1!$U$1</definedName>
    <definedName name="QB_COLUMN_31" localSheetId="1" hidden="1">Sheet1!$W$1</definedName>
    <definedName name="QB_COLUMN_4" localSheetId="1" hidden="1">Sheet1!$I$1</definedName>
    <definedName name="QB_COLUMN_5" localSheetId="1" hidden="1">Sheet1!$K$1</definedName>
    <definedName name="QB_COLUMN_7" localSheetId="1" hidden="1">Sheet1!$M$1</definedName>
    <definedName name="QB_COLUMN_8" localSheetId="1" hidden="1">Sheet1!$O$1</definedName>
    <definedName name="QB_DATA_0" localSheetId="1" hidden="1">Sheet1!$5:$5,Sheet1!$6:$6,Sheet1!$7:$7,Sheet1!$8:$8,Sheet1!$9:$9,Sheet1!$10:$10,Sheet1!$11:$11,Sheet1!$12:$12,Sheet1!$15:$15,Sheet1!$16:$16,Sheet1!$17:$17,Sheet1!$18:$18,Sheet1!$19:$19,Sheet1!$20:$20,Sheet1!$21:$21,Sheet1!$22:$22</definedName>
    <definedName name="QB_DATA_1" localSheetId="1" hidden="1">Sheet1!$27:$27,Sheet1!$28:$28,Sheet1!$29:$29,Sheet1!$32:$32,Sheet1!$33:$33,Sheet1!$36:$36,Sheet1!$37:$37,Sheet1!$38:$38,Sheet1!$39:$39,Sheet1!$40:$40,Sheet1!$41:$41,Sheet1!$42:$42,Sheet1!$43:$43,Sheet1!$44:$44,Sheet1!$45:$45,Sheet1!$46:$46</definedName>
    <definedName name="QB_DATA_10" localSheetId="1" hidden="1">Sheet1!$201:$201,Sheet1!$202:$202,Sheet1!$203:$203,Sheet1!$204:$204,Sheet1!$205:$205,Sheet1!$206:$206,Sheet1!$207:$207,Sheet1!$208:$208,Sheet1!$209:$209,Sheet1!$210:$210,Sheet1!$211:$211,Sheet1!$212:$212,Sheet1!$213:$213,Sheet1!$214:$214,Sheet1!$215:$215,Sheet1!$216:$216</definedName>
    <definedName name="QB_DATA_11" localSheetId="1" hidden="1">Sheet1!$217:$217,Sheet1!$218:$218,Sheet1!$219:$219,Sheet1!$220:$220,Sheet1!$221:$221,Sheet1!$222:$222,Sheet1!$223:$223,Sheet1!$224:$224,Sheet1!$225:$225,Sheet1!$226:$226,Sheet1!$227:$227,Sheet1!$228:$228,Sheet1!$229:$229,Sheet1!$230:$230,Sheet1!$231:$231,Sheet1!$232:$232</definedName>
    <definedName name="QB_DATA_12" localSheetId="1" hidden="1">Sheet1!$233:$233,Sheet1!$234:$234,Sheet1!$235:$235,Sheet1!$236:$236,Sheet1!$237:$237,Sheet1!$238:$238,Sheet1!$239:$239,Sheet1!$240:$240,Sheet1!$241:$241,Sheet1!$242:$242,Sheet1!$243:$243,Sheet1!$244:$244,Sheet1!$245:$245,Sheet1!$246:$246,Sheet1!$247:$247,Sheet1!$250:$250</definedName>
    <definedName name="QB_DATA_13" localSheetId="1" hidden="1">Sheet1!$251:$251,Sheet1!$252:$252,Sheet1!$253:$253,Sheet1!$254:$254,Sheet1!$255:$255,Sheet1!$256:$256,Sheet1!$257:$257,Sheet1!$258:$258,Sheet1!$259:$259,Sheet1!$260:$260,Sheet1!$264:$264,Sheet1!$265:$265,Sheet1!$266:$266,Sheet1!$267:$267,Sheet1!$268:$268,Sheet1!$269:$269</definedName>
    <definedName name="QB_DATA_14" localSheetId="1" hidden="1">Sheet1!$270:$270,Sheet1!$271:$271,Sheet1!$272:$272,Sheet1!$273:$273,Sheet1!$274:$274,Sheet1!$275:$275,Sheet1!$276:$276,Sheet1!$277:$277,Sheet1!$278:$278,Sheet1!$279:$279,Sheet1!$280:$280,Sheet1!$281:$281,Sheet1!$282:$282,Sheet1!$283:$283,Sheet1!$284:$284,Sheet1!$285:$285</definedName>
    <definedName name="QB_DATA_15" localSheetId="1" hidden="1">Sheet1!$286:$286,Sheet1!$287:$287,Sheet1!$288:$288,Sheet1!$289:$289,Sheet1!$290:$290,Sheet1!$291:$291,Sheet1!$292:$292,Sheet1!$293:$293,Sheet1!$294:$294,Sheet1!$295:$295,Sheet1!$296:$296,Sheet1!$297:$297,Sheet1!$298:$298,Sheet1!$299:$299,Sheet1!$300:$300,Sheet1!$301:$301</definedName>
    <definedName name="QB_DATA_16" localSheetId="1" hidden="1">Sheet1!$302:$302,Sheet1!$303:$303,Sheet1!$304:$304,Sheet1!$305:$305,Sheet1!$306:$306,Sheet1!$307:$307,Sheet1!$308:$308,Sheet1!$309:$309,Sheet1!$310:$310,Sheet1!$311:$311,Sheet1!$312:$312,Sheet1!$313:$313,Sheet1!$314:$314,Sheet1!$315:$315,Sheet1!$316:$316,Sheet1!$317:$317</definedName>
    <definedName name="QB_DATA_17" localSheetId="1" hidden="1">Sheet1!$318:$318,Sheet1!$319:$319,Sheet1!$320:$320,Sheet1!$321:$321,Sheet1!$322:$322,Sheet1!$323:$323,Sheet1!$324:$324,Sheet1!$325:$325,Sheet1!$326:$326,Sheet1!$327:$327,Sheet1!$328:$328,Sheet1!$329:$329,Sheet1!$330:$330,Sheet1!$331:$331,Sheet1!$332:$332,Sheet1!$333:$333</definedName>
    <definedName name="QB_DATA_18" localSheetId="1" hidden="1">Sheet1!$334:$334,Sheet1!$335:$335,Sheet1!$336:$336,Sheet1!$337:$337,Sheet1!$338:$338,Sheet1!$339:$339,Sheet1!$340:$340,Sheet1!$341:$341,Sheet1!$342:$342,Sheet1!$343:$343,Sheet1!$344:$344,Sheet1!$345:$345,Sheet1!$346:$346,Sheet1!$347:$347,Sheet1!$348:$348,Sheet1!$349:$349</definedName>
    <definedName name="QB_DATA_19" localSheetId="1" hidden="1">Sheet1!$350:$350,Sheet1!$351:$351,Sheet1!$352:$352,Sheet1!$353:$353,Sheet1!$354:$354,Sheet1!$357:$357,Sheet1!$362:$362,Sheet1!$365:$365,Sheet1!$366:$366,Sheet1!$367:$367,Sheet1!$368:$368,Sheet1!$369:$369,Sheet1!$370:$370,Sheet1!$371:$371,Sheet1!$372:$372,Sheet1!$375:$375</definedName>
    <definedName name="QB_DATA_2" localSheetId="1" hidden="1">Sheet1!$47:$47,Sheet1!$48:$48,Sheet1!$49:$49,Sheet1!$50:$50,Sheet1!$51:$51,Sheet1!$52:$52,Sheet1!$53:$53,Sheet1!$54:$54,Sheet1!$55:$55,Sheet1!$56:$56,Sheet1!$57:$57,Sheet1!$58:$58,Sheet1!$59:$59,Sheet1!$62:$62,Sheet1!$63:$63,Sheet1!$64:$64</definedName>
    <definedName name="QB_DATA_20" localSheetId="1" hidden="1">Sheet1!$376:$376,Sheet1!$377:$377,Sheet1!$380:$380,Sheet1!$381:$381,Sheet1!$384:$384,Sheet1!$385:$385,Sheet1!$386:$386,Sheet1!$387:$387,Sheet1!$388:$388,Sheet1!$389:$389,Sheet1!$390:$390,Sheet1!$393:$393,Sheet1!$396:$396,Sheet1!$397:$397,Sheet1!$400:$400,Sheet1!$401:$401</definedName>
    <definedName name="QB_DATA_21" localSheetId="1" hidden="1">Sheet1!$404:$404,Sheet1!$405:$405,Sheet1!$406:$406,Sheet1!$407:$407,Sheet1!$408:$408,Sheet1!$409:$409,Sheet1!$410:$410,Sheet1!$411:$411,Sheet1!$412:$412,Sheet1!$413:$413,Sheet1!$416:$416,Sheet1!$417:$417,Sheet1!$418:$418,Sheet1!$419:$419,Sheet1!$420:$420,Sheet1!$421:$421</definedName>
    <definedName name="QB_DATA_22" localSheetId="1" hidden="1">Sheet1!$422:$422,Sheet1!$423:$423,Sheet1!$426:$426,Sheet1!$429:$429,Sheet1!$430:$430,Sheet1!$431:$431,Sheet1!$432:$432,Sheet1!$433:$433,Sheet1!$434:$434,Sheet1!$435:$435,Sheet1!$436:$436,Sheet1!$437:$437,Sheet1!$438:$438,Sheet1!$439:$439,Sheet1!$440:$440,Sheet1!$441:$441</definedName>
    <definedName name="QB_DATA_23" localSheetId="1" hidden="1">Sheet1!$442:$442,Sheet1!$443:$443,Sheet1!$444:$444,Sheet1!$445:$445,Sheet1!$446:$446,Sheet1!$447:$447,Sheet1!$448:$448,Sheet1!$449:$449,Sheet1!$450:$450,Sheet1!$451:$451,Sheet1!$452:$452,Sheet1!$453:$453,Sheet1!$454:$454,Sheet1!$455:$455,Sheet1!$456:$456,Sheet1!$457:$457</definedName>
    <definedName name="QB_DATA_24" localSheetId="1" hidden="1">Sheet1!$458:$458,Sheet1!$461:$461,Sheet1!$464:$464,Sheet1!$465:$465,Sheet1!$468:$468,Sheet1!$469:$469,Sheet1!$470:$470,Sheet1!$471:$471,Sheet1!$472:$472,Sheet1!$473:$473,Sheet1!$474:$474,Sheet1!$475:$475,Sheet1!$476:$476,Sheet1!$477:$477,Sheet1!$480:$480</definedName>
    <definedName name="QB_DATA_3" localSheetId="1" hidden="1">Sheet1!$65:$65,Sheet1!$66:$66,Sheet1!$67:$67,Sheet1!$68:$68,Sheet1!$69:$69,Sheet1!$70:$70,Sheet1!$71:$71,Sheet1!$72:$72,Sheet1!$73:$73,Sheet1!$77:$77,Sheet1!$78:$78,Sheet1!$79:$79,Sheet1!$80:$80,Sheet1!$81:$81,Sheet1!$82:$82,Sheet1!$83:$83</definedName>
    <definedName name="QB_DATA_4" localSheetId="1" hidden="1">Sheet1!$84:$84,Sheet1!$85:$85,Sheet1!$86:$86,Sheet1!$87:$87,Sheet1!$88:$88,Sheet1!$89:$89,Sheet1!$90:$90,Sheet1!$91:$91,Sheet1!$92:$92,Sheet1!$93:$93,Sheet1!$94:$94,Sheet1!$95:$95,Sheet1!$96:$96,Sheet1!$97:$97,Sheet1!$98:$98,Sheet1!$99:$99</definedName>
    <definedName name="QB_DATA_5" localSheetId="1" hidden="1">Sheet1!$100:$100,Sheet1!$101:$101,Sheet1!$102:$102,Sheet1!$103:$103,Sheet1!$104:$104,Sheet1!$105:$105,Sheet1!$106:$106,Sheet1!$107:$107,Sheet1!$108:$108,Sheet1!$109:$109,Sheet1!$110:$110,Sheet1!$111:$111,Sheet1!$112:$112,Sheet1!$113:$113,Sheet1!$114:$114,Sheet1!$115:$115</definedName>
    <definedName name="QB_DATA_6" localSheetId="1" hidden="1">Sheet1!$116:$116,Sheet1!$117:$117,Sheet1!$118:$118,Sheet1!$121:$121,Sheet1!$122:$122,Sheet1!$123:$123,Sheet1!$124:$124,Sheet1!$125:$125,Sheet1!$126:$126,Sheet1!$127:$127,Sheet1!$131:$131,Sheet1!$132:$132,Sheet1!$135:$135,Sheet1!$136:$136,Sheet1!$139:$139,Sheet1!$140:$140</definedName>
    <definedName name="QB_DATA_7" localSheetId="1" hidden="1">Sheet1!$143:$143,Sheet1!$144:$144,Sheet1!$145:$145,Sheet1!$146:$146,Sheet1!$147:$147,Sheet1!$148:$148,Sheet1!$149:$149,Sheet1!$154:$154,Sheet1!$155:$155,Sheet1!$156:$156,Sheet1!$157:$157,Sheet1!$160:$160,Sheet1!$161:$161,Sheet1!$162:$162,Sheet1!$163:$163,Sheet1!$164:$164</definedName>
    <definedName name="QB_DATA_8" localSheetId="1" hidden="1">Sheet1!$167:$167,Sheet1!$168:$168,Sheet1!$169:$169,Sheet1!$170:$170,Sheet1!$171:$171,Sheet1!$172:$172,Sheet1!$173:$173,Sheet1!$174:$174,Sheet1!$175:$175,Sheet1!$178:$178,Sheet1!$179:$179,Sheet1!$180:$180,Sheet1!$181:$181,Sheet1!$182:$182,Sheet1!$183:$183,Sheet1!$184:$184</definedName>
    <definedName name="QB_DATA_9" localSheetId="1" hidden="1">Sheet1!$185:$185,Sheet1!$186:$186,Sheet1!$187:$187,Sheet1!$188:$188,Sheet1!$189:$189,Sheet1!$190:$190,Sheet1!$191:$191,Sheet1!$192:$192,Sheet1!$193:$193,Sheet1!$194:$194,Sheet1!$195:$195,Sheet1!$196:$196,Sheet1!$197:$197,Sheet1!$198:$198,Sheet1!$199:$199,Sheet1!$200:$200</definedName>
    <definedName name="QB_FORMULA_0" localSheetId="1" hidden="1">Sheet1!$W$5,Sheet1!$W$6,Sheet1!$W$7,Sheet1!$W$8,Sheet1!$W$9,Sheet1!$W$10,Sheet1!$W$11,Sheet1!$W$12,Sheet1!$U$13,Sheet1!$W$13,Sheet1!$W$15,Sheet1!$W$16,Sheet1!$W$17,Sheet1!$W$18,Sheet1!$W$19,Sheet1!$W$20</definedName>
    <definedName name="QB_FORMULA_1" localSheetId="1" hidden="1">Sheet1!$W$21,Sheet1!$W$22,Sheet1!$U$23,Sheet1!$W$23,Sheet1!$U$24,Sheet1!$W$24,Sheet1!$W$27,Sheet1!$W$28,Sheet1!$W$29,Sheet1!$U$30,Sheet1!$W$30,Sheet1!$W$32,Sheet1!$W$33,Sheet1!$U$34,Sheet1!$W$34,Sheet1!$W$36</definedName>
    <definedName name="QB_FORMULA_10" localSheetId="1" hidden="1">Sheet1!$U$165,Sheet1!$W$165,Sheet1!$W$167,Sheet1!$W$168,Sheet1!$W$169,Sheet1!$W$170,Sheet1!$W$171,Sheet1!$W$172,Sheet1!$W$173,Sheet1!$W$174,Sheet1!$W$175,Sheet1!$U$176,Sheet1!$W$176,Sheet1!$W$178,Sheet1!$W$179,Sheet1!$W$180</definedName>
    <definedName name="QB_FORMULA_11" localSheetId="1" hidden="1">Sheet1!$W$181,Sheet1!$W$182,Sheet1!$W$183,Sheet1!$W$184,Sheet1!$W$185,Sheet1!$W$186,Sheet1!$W$187,Sheet1!$W$188,Sheet1!$W$189,Sheet1!$W$190,Sheet1!$W$191,Sheet1!$W$192,Sheet1!$W$193,Sheet1!$W$194,Sheet1!$W$195,Sheet1!$W$196</definedName>
    <definedName name="QB_FORMULA_12" localSheetId="1" hidden="1">Sheet1!$W$197,Sheet1!$W$198,Sheet1!$W$199,Sheet1!$W$200,Sheet1!$W$201,Sheet1!$W$202,Sheet1!$W$203,Sheet1!$W$204,Sheet1!$W$205,Sheet1!$W$206,Sheet1!$W$207,Sheet1!$W$208,Sheet1!$W$209,Sheet1!$W$210,Sheet1!$W$211,Sheet1!$W$212</definedName>
    <definedName name="QB_FORMULA_13" localSheetId="1" hidden="1">Sheet1!$W$213,Sheet1!$W$214,Sheet1!$W$215,Sheet1!$W$216,Sheet1!$W$217,Sheet1!$W$218,Sheet1!$W$219,Sheet1!$W$220,Sheet1!$W$221,Sheet1!$W$222,Sheet1!$W$223,Sheet1!$W$224,Sheet1!$W$225,Sheet1!$W$226,Sheet1!$W$227,Sheet1!$W$228</definedName>
    <definedName name="QB_FORMULA_14" localSheetId="1" hidden="1">Sheet1!$W$229,Sheet1!$W$230,Sheet1!$W$231,Sheet1!$W$232,Sheet1!$W$233,Sheet1!$W$234,Sheet1!$W$235,Sheet1!$W$236,Sheet1!$W$237,Sheet1!$W$238,Sheet1!$W$239,Sheet1!$W$240,Sheet1!$W$241,Sheet1!$W$242,Sheet1!$W$243,Sheet1!$W$244</definedName>
    <definedName name="QB_FORMULA_15" localSheetId="1" hidden="1">Sheet1!$W$245,Sheet1!$W$246,Sheet1!$W$247,Sheet1!$U$248,Sheet1!$W$248,Sheet1!$W$250,Sheet1!$W$251,Sheet1!$W$252,Sheet1!$W$253,Sheet1!$W$254,Sheet1!$W$255,Sheet1!$W$256,Sheet1!$W$257,Sheet1!$W$258,Sheet1!$W$259,Sheet1!$W$260</definedName>
    <definedName name="QB_FORMULA_16" localSheetId="1" hidden="1">Sheet1!$U$261,Sheet1!$W$261,Sheet1!$U$262,Sheet1!$W$262,Sheet1!$W$264,Sheet1!$W$265,Sheet1!$W$266,Sheet1!$W$267,Sheet1!$W$268,Sheet1!$W$269,Sheet1!$W$270,Sheet1!$W$271,Sheet1!$W$272,Sheet1!$W$273,Sheet1!$W$274,Sheet1!$W$275</definedName>
    <definedName name="QB_FORMULA_17" localSheetId="1" hidden="1">Sheet1!$W$276,Sheet1!$W$277,Sheet1!$W$278,Sheet1!$W$279,Sheet1!$W$280,Sheet1!$W$281,Sheet1!$W$282,Sheet1!$W$283,Sheet1!$W$284,Sheet1!$W$285,Sheet1!$W$286,Sheet1!$W$287,Sheet1!$W$288,Sheet1!$W$289,Sheet1!$W$290,Sheet1!$W$291</definedName>
    <definedName name="QB_FORMULA_18" localSheetId="1" hidden="1">Sheet1!$W$292,Sheet1!$W$293,Sheet1!$W$294,Sheet1!$W$295,Sheet1!$W$296,Sheet1!$W$297,Sheet1!$W$298,Sheet1!$W$299,Sheet1!$W$300,Sheet1!$W$301,Sheet1!$W$302,Sheet1!$W$303,Sheet1!$W$304,Sheet1!$W$305,Sheet1!$W$306,Sheet1!$W$307</definedName>
    <definedName name="QB_FORMULA_19" localSheetId="1" hidden="1">Sheet1!$W$308,Sheet1!$W$309,Sheet1!$W$310,Sheet1!$W$311,Sheet1!$W$312,Sheet1!$W$313,Sheet1!$W$314,Sheet1!$W$315,Sheet1!$W$316,Sheet1!$W$317,Sheet1!$W$318,Sheet1!$W$319,Sheet1!$W$320,Sheet1!$W$321,Sheet1!$W$322,Sheet1!$W$323</definedName>
    <definedName name="QB_FORMULA_2" localSheetId="1" hidden="1">Sheet1!$W$37,Sheet1!$W$38,Sheet1!$W$39,Sheet1!$W$40,Sheet1!$W$41,Sheet1!$W$42,Sheet1!$W$43,Sheet1!$W$44,Sheet1!$W$45,Sheet1!$W$46,Sheet1!$W$47,Sheet1!$W$48,Sheet1!$W$49,Sheet1!$W$50,Sheet1!$W$51,Sheet1!$W$52</definedName>
    <definedName name="QB_FORMULA_20" localSheetId="1" hidden="1">Sheet1!$W$324,Sheet1!$W$325,Sheet1!$W$326,Sheet1!$W$327,Sheet1!$W$328,Sheet1!$W$329,Sheet1!$W$330,Sheet1!$W$331,Sheet1!$W$332,Sheet1!$W$333,Sheet1!$W$334,Sheet1!$W$335,Sheet1!$W$336,Sheet1!$W$337,Sheet1!$W$338,Sheet1!$W$339</definedName>
    <definedName name="QB_FORMULA_21" localSheetId="1" hidden="1">Sheet1!$W$340,Sheet1!$W$341,Sheet1!$W$342,Sheet1!$W$343,Sheet1!$W$344,Sheet1!$W$345,Sheet1!$W$346,Sheet1!$W$347,Sheet1!$W$348,Sheet1!$W$349,Sheet1!$W$350,Sheet1!$W$351,Sheet1!$W$352,Sheet1!$W$353,Sheet1!$W$354,Sheet1!$U$355</definedName>
    <definedName name="QB_FORMULA_22" localSheetId="1" hidden="1">Sheet1!$W$355,Sheet1!$W$357,Sheet1!$U$358,Sheet1!$W$358,Sheet1!$U$359,Sheet1!$W$359,Sheet1!$W$362,Sheet1!$U$363,Sheet1!$W$363,Sheet1!$W$365,Sheet1!$W$366,Sheet1!$W$367,Sheet1!$W$368,Sheet1!$W$369,Sheet1!$W$370,Sheet1!$W$371</definedName>
    <definedName name="QB_FORMULA_23" localSheetId="1" hidden="1">Sheet1!$W$372,Sheet1!$U$373,Sheet1!$W$373,Sheet1!$W$375,Sheet1!$W$376,Sheet1!$W$377,Sheet1!$U$378,Sheet1!$W$378,Sheet1!$W$380,Sheet1!$W$381,Sheet1!$U$382,Sheet1!$W$382,Sheet1!$W$384,Sheet1!$W$385,Sheet1!$W$386,Sheet1!$W$387</definedName>
    <definedName name="QB_FORMULA_24" localSheetId="1" hidden="1">Sheet1!$W$388,Sheet1!$W$389,Sheet1!$W$390,Sheet1!$U$391,Sheet1!$W$391,Sheet1!$W$393,Sheet1!$U$394,Sheet1!$W$394,Sheet1!$W$396,Sheet1!$W$397,Sheet1!$U$398,Sheet1!$W$398,Sheet1!$W$400,Sheet1!$W$401,Sheet1!$U$402,Sheet1!$W$402</definedName>
    <definedName name="QB_FORMULA_25" localSheetId="1" hidden="1">Sheet1!$W$404,Sheet1!$W$405,Sheet1!$W$406,Sheet1!$W$407,Sheet1!$W$408,Sheet1!$W$409,Sheet1!$W$410,Sheet1!$W$411,Sheet1!$W$412,Sheet1!$W$413,Sheet1!$U$414,Sheet1!$W$414,Sheet1!$W$416,Sheet1!$W$417,Sheet1!$W$418,Sheet1!$W$419</definedName>
    <definedName name="QB_FORMULA_26" localSheetId="1" hidden="1">Sheet1!$W$420,Sheet1!$W$421,Sheet1!$W$422,Sheet1!$W$423,Sheet1!$U$424,Sheet1!$W$424,Sheet1!$W$426,Sheet1!$U$427,Sheet1!$W$427,Sheet1!$W$429,Sheet1!$W$430,Sheet1!$W$431,Sheet1!$W$432,Sheet1!$W$433,Sheet1!$W$434,Sheet1!$W$435</definedName>
    <definedName name="QB_FORMULA_27" localSheetId="1" hidden="1">Sheet1!$W$436,Sheet1!$W$437,Sheet1!$W$438,Sheet1!$W$439,Sheet1!$W$440,Sheet1!$W$441,Sheet1!$W$442,Sheet1!$W$443,Sheet1!$W$444,Sheet1!$W$445,Sheet1!$W$446,Sheet1!$W$447,Sheet1!$W$448,Sheet1!$W$449,Sheet1!$W$450,Sheet1!$W$451</definedName>
    <definedName name="QB_FORMULA_28" localSheetId="1" hidden="1">Sheet1!$W$452,Sheet1!$W$453,Sheet1!$W$454,Sheet1!$W$455,Sheet1!$W$456,Sheet1!$W$457,Sheet1!$W$458,Sheet1!$U$459,Sheet1!$W$459,Sheet1!$W$461,Sheet1!$U$462,Sheet1!$W$462,Sheet1!$W$464,Sheet1!$W$465,Sheet1!$U$466,Sheet1!$W$466</definedName>
    <definedName name="QB_FORMULA_29" localSheetId="1" hidden="1">Sheet1!$W$468,Sheet1!$W$469,Sheet1!$W$470,Sheet1!$W$471,Sheet1!$W$472,Sheet1!$W$473,Sheet1!$W$474,Sheet1!$W$475,Sheet1!$W$476,Sheet1!$W$477,Sheet1!$U$478,Sheet1!$W$478,Sheet1!$W$480,Sheet1!$U$481,Sheet1!$W$481,Sheet1!$U$482</definedName>
    <definedName name="QB_FORMULA_3" localSheetId="1" hidden="1">Sheet1!$W$53,Sheet1!$W$54,Sheet1!$W$55,Sheet1!$W$56,Sheet1!$W$57,Sheet1!$W$58,Sheet1!$W$59,Sheet1!$U$60,Sheet1!$W$60,Sheet1!$W$62,Sheet1!$W$63,Sheet1!$W$64,Sheet1!$W$65,Sheet1!$W$66,Sheet1!$W$67,Sheet1!$W$68</definedName>
    <definedName name="QB_FORMULA_30" localSheetId="1" hidden="1">Sheet1!$W$482,Sheet1!$U$483,Sheet1!$W$483</definedName>
    <definedName name="QB_FORMULA_4" localSheetId="1" hidden="1">Sheet1!$W$69,Sheet1!$W$70,Sheet1!$W$71,Sheet1!$W$72,Sheet1!$W$73,Sheet1!$U$74,Sheet1!$W$74,Sheet1!$U$75,Sheet1!$W$75,Sheet1!$W$77,Sheet1!$W$78,Sheet1!$W$79,Sheet1!$W$80,Sheet1!$W$81,Sheet1!$W$82,Sheet1!$W$83</definedName>
    <definedName name="QB_FORMULA_5" localSheetId="1" hidden="1">Sheet1!$W$84,Sheet1!$W$85,Sheet1!$W$86,Sheet1!$W$87,Sheet1!$W$88,Sheet1!$W$89,Sheet1!$W$90,Sheet1!$W$91,Sheet1!$W$92,Sheet1!$W$93,Sheet1!$W$94,Sheet1!$W$95,Sheet1!$W$96,Sheet1!$W$97,Sheet1!$W$98,Sheet1!$W$99</definedName>
    <definedName name="QB_FORMULA_6" localSheetId="1" hidden="1">Sheet1!$W$100,Sheet1!$W$101,Sheet1!$W$102,Sheet1!$W$103,Sheet1!$W$104,Sheet1!$W$105,Sheet1!$W$106,Sheet1!$W$107,Sheet1!$W$108,Sheet1!$W$109,Sheet1!$W$110,Sheet1!$W$111,Sheet1!$W$112,Sheet1!$W$113,Sheet1!$W$114,Sheet1!$W$115</definedName>
    <definedName name="QB_FORMULA_7" localSheetId="1" hidden="1">Sheet1!$W$116,Sheet1!$W$117,Sheet1!$W$118,Sheet1!$U$119,Sheet1!$W$119,Sheet1!$W$121,Sheet1!$W$122,Sheet1!$W$123,Sheet1!$W$124,Sheet1!$W$125,Sheet1!$W$126,Sheet1!$W$127,Sheet1!$U$128,Sheet1!$W$128,Sheet1!$W$131,Sheet1!$W$132</definedName>
    <definedName name="QB_FORMULA_8" localSheetId="1" hidden="1">Sheet1!$U$133,Sheet1!$W$133,Sheet1!$W$135,Sheet1!$W$136,Sheet1!$U$137,Sheet1!$W$137,Sheet1!$W$139,Sheet1!$W$140,Sheet1!$U$141,Sheet1!$W$141,Sheet1!$W$143,Sheet1!$W$144,Sheet1!$W$145,Sheet1!$W$146,Sheet1!$W$147,Sheet1!$W$148</definedName>
    <definedName name="QB_FORMULA_9" localSheetId="1" hidden="1">Sheet1!$W$149,Sheet1!$U$150,Sheet1!$W$150,Sheet1!$U$151,Sheet1!$W$151,Sheet1!$W$154,Sheet1!$W$155,Sheet1!$W$156,Sheet1!$W$157,Sheet1!$U$158,Sheet1!$W$158,Sheet1!$W$160,Sheet1!$W$161,Sheet1!$W$162,Sheet1!$W$163,Sheet1!$W$164</definedName>
    <definedName name="QB_ROW_102020" localSheetId="1" hidden="1">Sheet1!$C$25</definedName>
    <definedName name="QB_ROW_102320" localSheetId="1" hidden="1">Sheet1!$C$75</definedName>
    <definedName name="QB_ROW_103030" localSheetId="1" hidden="1">Sheet1!$D$35</definedName>
    <definedName name="QB_ROW_103330" localSheetId="1" hidden="1">Sheet1!$D$60</definedName>
    <definedName name="QB_ROW_106030" localSheetId="1" hidden="1">Sheet1!$D$61</definedName>
    <definedName name="QB_ROW_106330" localSheetId="1" hidden="1">Sheet1!$D$74</definedName>
    <definedName name="QB_ROW_107020" localSheetId="1" hidden="1">Sheet1!$C$399</definedName>
    <definedName name="QB_ROW_107320" localSheetId="1" hidden="1">Sheet1!$C$402</definedName>
    <definedName name="QB_ROW_108020" localSheetId="1" hidden="1">Sheet1!$C$479</definedName>
    <definedName name="QB_ROW_108320" localSheetId="1" hidden="1">Sheet1!$C$481</definedName>
    <definedName name="QB_ROW_109020" localSheetId="1" hidden="1">Sheet1!$C$374</definedName>
    <definedName name="QB_ROW_109320" localSheetId="1" hidden="1">Sheet1!$C$378</definedName>
    <definedName name="QB_ROW_111030" localSheetId="1" hidden="1">Sheet1!$D$26</definedName>
    <definedName name="QB_ROW_111330" localSheetId="1" hidden="1">Sheet1!$D$30</definedName>
    <definedName name="QB_ROW_112020" localSheetId="1" hidden="1">Sheet1!$C$425</definedName>
    <definedName name="QB_ROW_112320" localSheetId="1" hidden="1">Sheet1!$C$427</definedName>
    <definedName name="QB_ROW_113020" localSheetId="1" hidden="1">Sheet1!$C$428</definedName>
    <definedName name="QB_ROW_113320" localSheetId="1" hidden="1">Sheet1!$C$459</definedName>
    <definedName name="QB_ROW_114020" localSheetId="1" hidden="1">Sheet1!$C$76</definedName>
    <definedName name="QB_ROW_114320" localSheetId="1" hidden="1">Sheet1!$C$119</definedName>
    <definedName name="QB_ROW_115020" localSheetId="1" hidden="1">Sheet1!$C$152</definedName>
    <definedName name="QB_ROW_115320" localSheetId="1" hidden="1">Sheet1!$C$262</definedName>
    <definedName name="QB_ROW_116030" localSheetId="1" hidden="1">Sheet1!$D$177</definedName>
    <definedName name="QB_ROW_116330" localSheetId="1" hidden="1">Sheet1!$D$248</definedName>
    <definedName name="QB_ROW_117030" localSheetId="1" hidden="1">Sheet1!$D$249</definedName>
    <definedName name="QB_ROW_117330" localSheetId="1" hidden="1">Sheet1!$D$261</definedName>
    <definedName name="QB_ROW_118030" localSheetId="1" hidden="1">Sheet1!$D$153</definedName>
    <definedName name="QB_ROW_118330" localSheetId="1" hidden="1">Sheet1!$D$158</definedName>
    <definedName name="QB_ROW_119030" localSheetId="1" hidden="1">Sheet1!$D$159</definedName>
    <definedName name="QB_ROW_119330" localSheetId="1" hidden="1">Sheet1!$D$165</definedName>
    <definedName name="QB_ROW_122030" localSheetId="1" hidden="1">Sheet1!$D$166</definedName>
    <definedName name="QB_ROW_122330" localSheetId="1" hidden="1">Sheet1!$D$176</definedName>
    <definedName name="QB_ROW_123030" localSheetId="1" hidden="1">Sheet1!$D$31</definedName>
    <definedName name="QB_ROW_123330" localSheetId="1" hidden="1">Sheet1!$D$34</definedName>
    <definedName name="QB_ROW_125020" localSheetId="1" hidden="1">Sheet1!$C$356</definedName>
    <definedName name="QB_ROW_125320" localSheetId="1" hidden="1">Sheet1!$C$358</definedName>
    <definedName name="QB_ROW_126020" localSheetId="1" hidden="1">Sheet1!$C$379</definedName>
    <definedName name="QB_ROW_126320" localSheetId="1" hidden="1">Sheet1!$C$382</definedName>
    <definedName name="QB_ROW_18301" localSheetId="1" hidden="1">Sheet1!$A$483</definedName>
    <definedName name="QB_ROW_20012" localSheetId="1" hidden="1">Sheet1!$B$2</definedName>
    <definedName name="QB_ROW_20312" localSheetId="1" hidden="1">Sheet1!$B$359</definedName>
    <definedName name="QB_ROW_21012" localSheetId="1" hidden="1">Sheet1!$B$360</definedName>
    <definedName name="QB_ROW_21312" localSheetId="1" hidden="1">Sheet1!$B$482</definedName>
    <definedName name="QB_ROW_53020" localSheetId="1" hidden="1">Sheet1!$C$120</definedName>
    <definedName name="QB_ROW_53320" localSheetId="1" hidden="1">Sheet1!$C$128</definedName>
    <definedName name="QB_ROW_56020" localSheetId="1" hidden="1">Sheet1!$C$361</definedName>
    <definedName name="QB_ROW_56320" localSheetId="1" hidden="1">Sheet1!$C$363</definedName>
    <definedName name="QB_ROW_61020" localSheetId="1" hidden="1">Sheet1!$C$263</definedName>
    <definedName name="QB_ROW_61320" localSheetId="1" hidden="1">Sheet1!$C$355</definedName>
    <definedName name="QB_ROW_63020" localSheetId="1" hidden="1">Sheet1!$C$392</definedName>
    <definedName name="QB_ROW_63320" localSheetId="1" hidden="1">Sheet1!$C$394</definedName>
    <definedName name="QB_ROW_66020" localSheetId="1" hidden="1">Sheet1!$C$403</definedName>
    <definedName name="QB_ROW_66320" localSheetId="1" hidden="1">Sheet1!$C$414</definedName>
    <definedName name="QB_ROW_67020" localSheetId="1" hidden="1">Sheet1!$C$467</definedName>
    <definedName name="QB_ROW_67320" localSheetId="1" hidden="1">Sheet1!$C$478</definedName>
    <definedName name="QB_ROW_68020" localSheetId="1" hidden="1">Sheet1!$C$383</definedName>
    <definedName name="QB_ROW_68320" localSheetId="1" hidden="1">Sheet1!$C$391</definedName>
    <definedName name="QB_ROW_71020" localSheetId="1" hidden="1">Sheet1!$C$3</definedName>
    <definedName name="QB_ROW_71320" localSheetId="1" hidden="1">Sheet1!$C$24</definedName>
    <definedName name="QB_ROW_72030" localSheetId="1" hidden="1">Sheet1!$D$14</definedName>
    <definedName name="QB_ROW_72330" localSheetId="1" hidden="1">Sheet1!$D$23</definedName>
    <definedName name="QB_ROW_73030" localSheetId="1" hidden="1">Sheet1!$D$4</definedName>
    <definedName name="QB_ROW_73330" localSheetId="1" hidden="1">Sheet1!$D$13</definedName>
    <definedName name="QB_ROW_84020" localSheetId="1" hidden="1">Sheet1!$C$129</definedName>
    <definedName name="QB_ROW_84320" localSheetId="1" hidden="1">Sheet1!$C$151</definedName>
    <definedName name="QB_ROW_85030" localSheetId="1" hidden="1">Sheet1!$D$138</definedName>
    <definedName name="QB_ROW_85330" localSheetId="1" hidden="1">Sheet1!$D$141</definedName>
    <definedName name="QB_ROW_86020" localSheetId="1" hidden="1">Sheet1!$C$364</definedName>
    <definedName name="QB_ROW_86320" localSheetId="1" hidden="1">Sheet1!$C$373</definedName>
    <definedName name="QB_ROW_89030" localSheetId="1" hidden="1">Sheet1!$D$142</definedName>
    <definedName name="QB_ROW_89330" localSheetId="1" hidden="1">Sheet1!$D$150</definedName>
    <definedName name="QB_ROW_90030" localSheetId="1" hidden="1">Sheet1!$D$130</definedName>
    <definedName name="QB_ROW_90330" localSheetId="1" hidden="1">Sheet1!$D$133</definedName>
    <definedName name="QB_ROW_91030" localSheetId="1" hidden="1">Sheet1!$D$134</definedName>
    <definedName name="QB_ROW_91330" localSheetId="1" hidden="1">Sheet1!$D$137</definedName>
    <definedName name="QB_ROW_94020" localSheetId="1" hidden="1">Sheet1!$C$395</definedName>
    <definedName name="QB_ROW_94320" localSheetId="1" hidden="1">Sheet1!$C$398</definedName>
    <definedName name="QB_ROW_95020" localSheetId="1" hidden="1">Sheet1!$C$415</definedName>
    <definedName name="QB_ROW_95320" localSheetId="1" hidden="1">Sheet1!$C$424</definedName>
    <definedName name="QB_ROW_97020" localSheetId="1" hidden="1">Sheet1!$C$463</definedName>
    <definedName name="QB_ROW_97320" localSheetId="1" hidden="1">Sheet1!$C$466</definedName>
    <definedName name="QB_ROW_99020" localSheetId="1" hidden="1">Sheet1!$C$460</definedName>
    <definedName name="QB_ROW_99320" localSheetId="1" hidden="1">Sheet1!$C$462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20160131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4</definedName>
    <definedName name="QBSTARTDATE" localSheetId="1">20150701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83" i="1" l="1"/>
  <c r="U483" i="1"/>
  <c r="W482" i="1"/>
  <c r="U482" i="1"/>
  <c r="W481" i="1"/>
  <c r="U481" i="1"/>
  <c r="W480" i="1"/>
  <c r="W478" i="1"/>
  <c r="U478" i="1"/>
  <c r="W477" i="1"/>
  <c r="W476" i="1"/>
  <c r="W475" i="1"/>
  <c r="W474" i="1"/>
  <c r="W473" i="1"/>
  <c r="W472" i="1"/>
  <c r="W471" i="1"/>
  <c r="W470" i="1"/>
  <c r="W469" i="1"/>
  <c r="W468" i="1"/>
  <c r="W466" i="1"/>
  <c r="U466" i="1"/>
  <c r="W465" i="1"/>
  <c r="W464" i="1"/>
  <c r="W462" i="1"/>
  <c r="U462" i="1"/>
  <c r="W461" i="1"/>
  <c r="W459" i="1"/>
  <c r="U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7" i="1"/>
  <c r="U427" i="1"/>
  <c r="W426" i="1"/>
  <c r="W424" i="1"/>
  <c r="U424" i="1"/>
  <c r="W423" i="1"/>
  <c r="W422" i="1"/>
  <c r="W421" i="1"/>
  <c r="W420" i="1"/>
  <c r="W419" i="1"/>
  <c r="W418" i="1"/>
  <c r="W417" i="1"/>
  <c r="W416" i="1"/>
  <c r="W414" i="1"/>
  <c r="U414" i="1"/>
  <c r="W413" i="1"/>
  <c r="W412" i="1"/>
  <c r="W411" i="1"/>
  <c r="W410" i="1"/>
  <c r="W409" i="1"/>
  <c r="W408" i="1"/>
  <c r="W407" i="1"/>
  <c r="W406" i="1"/>
  <c r="W405" i="1"/>
  <c r="W404" i="1"/>
  <c r="W402" i="1"/>
  <c r="U402" i="1"/>
  <c r="W401" i="1"/>
  <c r="W400" i="1"/>
  <c r="W398" i="1"/>
  <c r="U398" i="1"/>
  <c r="W397" i="1"/>
  <c r="W396" i="1"/>
  <c r="W394" i="1"/>
  <c r="U394" i="1"/>
  <c r="W393" i="1"/>
  <c r="W391" i="1"/>
  <c r="U391" i="1"/>
  <c r="W390" i="1"/>
  <c r="W389" i="1"/>
  <c r="W388" i="1"/>
  <c r="W387" i="1"/>
  <c r="W386" i="1"/>
  <c r="W385" i="1"/>
  <c r="W384" i="1"/>
  <c r="W382" i="1"/>
  <c r="U382" i="1"/>
  <c r="W381" i="1"/>
  <c r="W380" i="1"/>
  <c r="W378" i="1"/>
  <c r="U378" i="1"/>
  <c r="W377" i="1"/>
  <c r="W376" i="1"/>
  <c r="W375" i="1"/>
  <c r="W373" i="1"/>
  <c r="U373" i="1"/>
  <c r="W372" i="1"/>
  <c r="W371" i="1"/>
  <c r="W370" i="1"/>
  <c r="W369" i="1"/>
  <c r="W368" i="1"/>
  <c r="W367" i="1"/>
  <c r="W366" i="1"/>
  <c r="W365" i="1"/>
  <c r="W363" i="1"/>
  <c r="U363" i="1"/>
  <c r="W362" i="1"/>
  <c r="W359" i="1"/>
  <c r="U359" i="1"/>
  <c r="W358" i="1"/>
  <c r="U358" i="1"/>
  <c r="W357" i="1"/>
  <c r="W355" i="1"/>
  <c r="U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2" i="1"/>
  <c r="U262" i="1"/>
  <c r="W261" i="1"/>
  <c r="U261" i="1"/>
  <c r="W260" i="1"/>
  <c r="W259" i="1"/>
  <c r="W258" i="1"/>
  <c r="W257" i="1"/>
  <c r="W256" i="1"/>
  <c r="W255" i="1"/>
  <c r="W254" i="1"/>
  <c r="W253" i="1"/>
  <c r="W252" i="1"/>
  <c r="W251" i="1"/>
  <c r="W250" i="1"/>
  <c r="W248" i="1"/>
  <c r="U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6" i="1"/>
  <c r="U176" i="1"/>
  <c r="W175" i="1"/>
  <c r="W174" i="1"/>
  <c r="W173" i="1"/>
  <c r="W172" i="1"/>
  <c r="W171" i="1"/>
  <c r="W170" i="1"/>
  <c r="W169" i="1"/>
  <c r="W168" i="1"/>
  <c r="W167" i="1"/>
  <c r="W165" i="1"/>
  <c r="U165" i="1"/>
  <c r="W164" i="1"/>
  <c r="W163" i="1"/>
  <c r="W162" i="1"/>
  <c r="W161" i="1"/>
  <c r="W160" i="1"/>
  <c r="W158" i="1"/>
  <c r="U158" i="1"/>
  <c r="W157" i="1"/>
  <c r="W156" i="1"/>
  <c r="W155" i="1"/>
  <c r="W154" i="1"/>
  <c r="W151" i="1"/>
  <c r="U151" i="1"/>
  <c r="W150" i="1"/>
  <c r="U150" i="1"/>
  <c r="W149" i="1"/>
  <c r="W148" i="1"/>
  <c r="W147" i="1"/>
  <c r="W146" i="1"/>
  <c r="W145" i="1"/>
  <c r="W144" i="1"/>
  <c r="W143" i="1"/>
  <c r="W141" i="1"/>
  <c r="U141" i="1"/>
  <c r="W140" i="1"/>
  <c r="W139" i="1"/>
  <c r="W137" i="1"/>
  <c r="U137" i="1"/>
  <c r="W136" i="1"/>
  <c r="W135" i="1"/>
  <c r="W133" i="1"/>
  <c r="U133" i="1"/>
  <c r="W132" i="1"/>
  <c r="W131" i="1"/>
  <c r="W128" i="1"/>
  <c r="U128" i="1"/>
  <c r="W127" i="1"/>
  <c r="W126" i="1"/>
  <c r="W125" i="1"/>
  <c r="W124" i="1"/>
  <c r="W123" i="1"/>
  <c r="W122" i="1"/>
  <c r="W121" i="1"/>
  <c r="W119" i="1"/>
  <c r="U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5" i="1"/>
  <c r="U75" i="1"/>
  <c r="W74" i="1"/>
  <c r="U74" i="1"/>
  <c r="W73" i="1"/>
  <c r="W72" i="1"/>
  <c r="W71" i="1"/>
  <c r="W70" i="1"/>
  <c r="W69" i="1"/>
  <c r="W68" i="1"/>
  <c r="W67" i="1"/>
  <c r="W66" i="1"/>
  <c r="W65" i="1"/>
  <c r="W64" i="1"/>
  <c r="W63" i="1"/>
  <c r="W62" i="1"/>
  <c r="W60" i="1"/>
  <c r="U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4" i="1"/>
  <c r="U34" i="1"/>
  <c r="W33" i="1"/>
  <c r="W32" i="1"/>
  <c r="W30" i="1"/>
  <c r="U30" i="1"/>
  <c r="W29" i="1"/>
  <c r="W28" i="1"/>
  <c r="W27" i="1"/>
  <c r="W24" i="1"/>
  <c r="U24" i="1"/>
  <c r="W23" i="1"/>
  <c r="U23" i="1"/>
  <c r="W22" i="1"/>
  <c r="W21" i="1"/>
  <c r="W20" i="1"/>
  <c r="W19" i="1"/>
  <c r="W18" i="1"/>
  <c r="W17" i="1"/>
  <c r="W16" i="1"/>
  <c r="W15" i="1"/>
  <c r="W13" i="1"/>
  <c r="U13" i="1"/>
  <c r="W12" i="1"/>
  <c r="W11" i="1"/>
  <c r="W10" i="1"/>
  <c r="W9" i="1"/>
  <c r="W8" i="1"/>
  <c r="W7" i="1"/>
  <c r="W6" i="1"/>
  <c r="W5" i="1"/>
</calcChain>
</file>

<file path=xl/sharedStrings.xml><?xml version="1.0" encoding="utf-8"?>
<sst xmlns="http://schemas.openxmlformats.org/spreadsheetml/2006/main" count="1743" uniqueCount="294">
  <si>
    <t>Type</t>
  </si>
  <si>
    <t>Date</t>
  </si>
  <si>
    <t>Num</t>
  </si>
  <si>
    <t>Name</t>
  </si>
  <si>
    <t>Memo</t>
  </si>
  <si>
    <t>Clr</t>
  </si>
  <si>
    <t>Split</t>
  </si>
  <si>
    <t>Amount</t>
  </si>
  <si>
    <t>Balance</t>
  </si>
  <si>
    <t>Income</t>
  </si>
  <si>
    <t>Chapter Rebate</t>
  </si>
  <si>
    <t>Chapter Rebate - Corporate</t>
  </si>
  <si>
    <t>Total Chapter Rebate - Corporate</t>
  </si>
  <si>
    <t>Chapter Rebate - Government</t>
  </si>
  <si>
    <t>Total Chapter Rebate - Government</t>
  </si>
  <si>
    <t>Total Chapter Rebate</t>
  </si>
  <si>
    <t>Golf Tournament 2015</t>
  </si>
  <si>
    <t>Golf Tournament 2015 - Mulligan</t>
  </si>
  <si>
    <t>Total Golf Tournament 2015 - Mulligan</t>
  </si>
  <si>
    <t>Golf Tournament 2015 - Other</t>
  </si>
  <si>
    <t>Total Golf Tournament 2015 - Other</t>
  </si>
  <si>
    <t>Golf Tournament 2015 - Register</t>
  </si>
  <si>
    <t>Total Golf Tournament 2015 - Register</t>
  </si>
  <si>
    <t>Golf Tournament 2015 - Sponsor</t>
  </si>
  <si>
    <t>Total Golf Tournament 2015 - Sponsor</t>
  </si>
  <si>
    <t>Total Golf Tournament 2015</t>
  </si>
  <si>
    <t>Holiday Social - 2015</t>
  </si>
  <si>
    <t>Total Holiday Social - 2015</t>
  </si>
  <si>
    <t>Interest</t>
  </si>
  <si>
    <t>Total Interest</t>
  </si>
  <si>
    <t>Mini-PDI 2015 - Income</t>
  </si>
  <si>
    <t>Mini-PDI 2015 - Advertising</t>
  </si>
  <si>
    <t>Total Mini-PDI 2015 - Advertising</t>
  </si>
  <si>
    <t>Mini-PDI 2015 - Exhibit Table</t>
  </si>
  <si>
    <t>Total Mini-PDI 2015 - Exhibit Table</t>
  </si>
  <si>
    <t>Mini-PDI 2015 - Register</t>
  </si>
  <si>
    <t>Total Mini-PDI 2015 - Register</t>
  </si>
  <si>
    <t>Mini-PDI 2015 - Sponsor</t>
  </si>
  <si>
    <t>Total Mini-PDI 2015 - Sponsor</t>
  </si>
  <si>
    <t>Total Mini-PDI 2015 - Income</t>
  </si>
  <si>
    <t>Mini-PDI 2016 - Income</t>
  </si>
  <si>
    <t>Mini-PDI 2016 - Advertising</t>
  </si>
  <si>
    <t>Total Mini-PDI 2016 - Advertising</t>
  </si>
  <si>
    <t>Mini-PDI 2016 - Exhibit Table</t>
  </si>
  <si>
    <t>Total Mini-PDI 2016 - Exhibit Table</t>
  </si>
  <si>
    <t>Mini-PDI 2016 - Other</t>
  </si>
  <si>
    <t>Total Mini-PDI 2016 - Other</t>
  </si>
  <si>
    <t>Mini-PDI 2016 - Register</t>
  </si>
  <si>
    <t>Total Mini-PDI 2016 - Register</t>
  </si>
  <si>
    <t>Mini-PDI 2016 - Sponsor</t>
  </si>
  <si>
    <t>Total Mini-PDI 2016 - Sponsor</t>
  </si>
  <si>
    <t>Total Mini-PDI 2016 - Income</t>
  </si>
  <si>
    <t>Monthly Luncheon - Income</t>
  </si>
  <si>
    <t>Total Monthly Luncheon - Income</t>
  </si>
  <si>
    <t>PDI - 2014</t>
  </si>
  <si>
    <t>Total PDI - 2014</t>
  </si>
  <si>
    <t>Total Income</t>
  </si>
  <si>
    <t>Expense</t>
  </si>
  <si>
    <t>Donations</t>
  </si>
  <si>
    <t>Total Donations</t>
  </si>
  <si>
    <t>Email Distribution</t>
  </si>
  <si>
    <t>Total Email Distribution</t>
  </si>
  <si>
    <t>Golf Tournament - 2015 Expense</t>
  </si>
  <si>
    <t>Total Golf Tournament - 2015 Expense</t>
  </si>
  <si>
    <t>holiday Social 2015 - Expense</t>
  </si>
  <si>
    <t>Total holiday Social 2015 - Expense</t>
  </si>
  <si>
    <t>Merchant Fees</t>
  </si>
  <si>
    <t>Total Merchant Fees</t>
  </si>
  <si>
    <t>Mini-PDI 2014 - Expense</t>
  </si>
  <si>
    <t>Total Mini-PDI 2014 - Expense</t>
  </si>
  <si>
    <t>Mini-PDI 2015 - Expense</t>
  </si>
  <si>
    <t>Total Mini-PDI 2015 - Expense</t>
  </si>
  <si>
    <t>Mini-PDI 2016 - Expense</t>
  </si>
  <si>
    <t>Total Mini-PDI 2016 - Expense</t>
  </si>
  <si>
    <t>Monthly Luncheon - Expense</t>
  </si>
  <si>
    <t>Total Monthly Luncheon - Expense</t>
  </si>
  <si>
    <t>Pay Pal Fee</t>
  </si>
  <si>
    <t>Total Pay Pal Fee</t>
  </si>
  <si>
    <t>Post Box</t>
  </si>
  <si>
    <t>Total Post Box</t>
  </si>
  <si>
    <t>Scholarship - 2015</t>
  </si>
  <si>
    <t>Total Scholarship - 2015</t>
  </si>
  <si>
    <t>Supplies</t>
  </si>
  <si>
    <t>Total Supplies</t>
  </si>
  <si>
    <t>Training</t>
  </si>
  <si>
    <t>Total Training</t>
  </si>
  <si>
    <t>Website Costs</t>
  </si>
  <si>
    <t>Total Website Costs</t>
  </si>
  <si>
    <t>Young Professionals</t>
  </si>
  <si>
    <t>Total Young Professionals</t>
  </si>
  <si>
    <t>Total Expense</t>
  </si>
  <si>
    <t>Net Income</t>
  </si>
  <si>
    <t>Deposit</t>
  </si>
  <si>
    <t>Check</t>
  </si>
  <si>
    <t>2400</t>
  </si>
  <si>
    <t>2492</t>
  </si>
  <si>
    <t>2741</t>
  </si>
  <si>
    <t>2945</t>
  </si>
  <si>
    <t>2855</t>
  </si>
  <si>
    <t>2673</t>
  </si>
  <si>
    <t>5088</t>
  </si>
  <si>
    <t>4317</t>
  </si>
  <si>
    <t>34467</t>
  </si>
  <si>
    <t>1057</t>
  </si>
  <si>
    <t>5911</t>
  </si>
  <si>
    <t>51278</t>
  </si>
  <si>
    <t>1488</t>
  </si>
  <si>
    <t>103077085</t>
  </si>
  <si>
    <t>36964</t>
  </si>
  <si>
    <t>5865</t>
  </si>
  <si>
    <t>2696</t>
  </si>
  <si>
    <t>2745</t>
  </si>
  <si>
    <t>13634</t>
  </si>
  <si>
    <t>52187</t>
  </si>
  <si>
    <t>106714</t>
  </si>
  <si>
    <t>38211</t>
  </si>
  <si>
    <t>2891</t>
  </si>
  <si>
    <t>2087</t>
  </si>
  <si>
    <t>Debit Card</t>
  </si>
  <si>
    <t>Debit Car</t>
  </si>
  <si>
    <t>2098</t>
  </si>
  <si>
    <t>2129</t>
  </si>
  <si>
    <t>2132</t>
  </si>
  <si>
    <t>2097</t>
  </si>
  <si>
    <t>2090</t>
  </si>
  <si>
    <t>Debit card</t>
  </si>
  <si>
    <t>2096</t>
  </si>
  <si>
    <t>2112</t>
  </si>
  <si>
    <t>2113</t>
  </si>
  <si>
    <t>2114</t>
  </si>
  <si>
    <t>2115</t>
  </si>
  <si>
    <t>2116</t>
  </si>
  <si>
    <t>2117</t>
  </si>
  <si>
    <t>2118</t>
  </si>
  <si>
    <t>2119</t>
  </si>
  <si>
    <t>2121</t>
  </si>
  <si>
    <t>2103</t>
  </si>
  <si>
    <t>2120</t>
  </si>
  <si>
    <t>2105</t>
  </si>
  <si>
    <t>2100</t>
  </si>
  <si>
    <t>2106</t>
  </si>
  <si>
    <t>2107</t>
  </si>
  <si>
    <t>2125</t>
  </si>
  <si>
    <t>2108</t>
  </si>
  <si>
    <t>2122</t>
  </si>
  <si>
    <t>2123</t>
  </si>
  <si>
    <t>2124</t>
  </si>
  <si>
    <t>2102</t>
  </si>
  <si>
    <t>2104</t>
  </si>
  <si>
    <t>2110.00</t>
  </si>
  <si>
    <t>2127</t>
  </si>
  <si>
    <t>2126</t>
  </si>
  <si>
    <t>2109</t>
  </si>
  <si>
    <t>2099</t>
  </si>
  <si>
    <t>2111</t>
  </si>
  <si>
    <t>2128</t>
  </si>
  <si>
    <t>2101</t>
  </si>
  <si>
    <t>ASMC National</t>
  </si>
  <si>
    <t>David Rada</t>
  </si>
  <si>
    <t>Garry Sauner</t>
  </si>
  <si>
    <t>Cash Deposit</t>
  </si>
  <si>
    <t>Bank of American Merchant Services</t>
  </si>
  <si>
    <t>American Express</t>
  </si>
  <si>
    <t>Credit Card Refund</t>
  </si>
  <si>
    <t>Bank of America Interest Earned</t>
  </si>
  <si>
    <t>Ernst &amp; Young</t>
  </si>
  <si>
    <t>Calibre</t>
  </si>
  <si>
    <t>St Michaels</t>
  </si>
  <si>
    <t>Ventech Solutions</t>
  </si>
  <si>
    <t>AOC Solution</t>
  </si>
  <si>
    <t>LMI</t>
  </si>
  <si>
    <t>Kearny &amp; Company</t>
  </si>
  <si>
    <t>Cotton &amp; Company</t>
  </si>
  <si>
    <t>Defense Credit Union Council</t>
  </si>
  <si>
    <t>Definitive Logic</t>
  </si>
  <si>
    <t>MIL Corporation</t>
  </si>
  <si>
    <t>Vanguard Advisors, LLC</t>
  </si>
  <si>
    <t>Lynch Consultants LLC</t>
  </si>
  <si>
    <t>Citi</t>
  </si>
  <si>
    <t>Thompson Gray Inc</t>
  </si>
  <si>
    <t>Accenture</t>
  </si>
  <si>
    <t>IDS</t>
  </si>
  <si>
    <t>Sehlke Consulting</t>
  </si>
  <si>
    <t>Becker Professional Education</t>
  </si>
  <si>
    <t>Immersion</t>
  </si>
  <si>
    <t>Terathink</t>
  </si>
  <si>
    <t>Grant Thornton</t>
  </si>
  <si>
    <t>Westin Crystal City</t>
  </si>
  <si>
    <t>Pets for Vets</t>
  </si>
  <si>
    <t>Vertical Response</t>
  </si>
  <si>
    <t>Fort Belvoir Golf Club</t>
  </si>
  <si>
    <t>Rita Finney</t>
  </si>
  <si>
    <t>Deb Delmar</t>
  </si>
  <si>
    <t>Army-Navy Country Club</t>
  </si>
  <si>
    <t>Trade Center Mgmt</t>
  </si>
  <si>
    <t>Pay Pal</t>
  </si>
  <si>
    <t>USPS</t>
  </si>
  <si>
    <t>University of Virginia</t>
  </si>
  <si>
    <t>Wake Forest</t>
  </si>
  <si>
    <t>Duke University</t>
  </si>
  <si>
    <t>Virginia Tech</t>
  </si>
  <si>
    <t>James Madison University</t>
  </si>
  <si>
    <t>Bobsen College</t>
  </si>
  <si>
    <t>Liberty University</t>
  </si>
  <si>
    <t>Marist College</t>
  </si>
  <si>
    <t>University of Maryland College Park</t>
  </si>
  <si>
    <t>Queens University of Charlotte</t>
  </si>
  <si>
    <t>Towson University</t>
  </si>
  <si>
    <t>College of William and Mary</t>
  </si>
  <si>
    <t>Frederick Community College</t>
  </si>
  <si>
    <t>St Mary's College of Maryland</t>
  </si>
  <si>
    <t>George Mason University</t>
  </si>
  <si>
    <t>Spelman College</t>
  </si>
  <si>
    <t>Germanna College</t>
  </si>
  <si>
    <t>Stevenson University</t>
  </si>
  <si>
    <t>Princeton University</t>
  </si>
  <si>
    <t>Brigham Young University</t>
  </si>
  <si>
    <t>Office Depot</t>
  </si>
  <si>
    <t>Management Concepts</t>
  </si>
  <si>
    <t>1 and 1</t>
  </si>
  <si>
    <t>APLUS.net</t>
  </si>
  <si>
    <t>Capital City Brewing</t>
  </si>
  <si>
    <t>January 15</t>
  </si>
  <si>
    <t>February 15</t>
  </si>
  <si>
    <t>March 15</t>
  </si>
  <si>
    <t>April 15</t>
  </si>
  <si>
    <t>October 2015</t>
  </si>
  <si>
    <t>August 2015</t>
  </si>
  <si>
    <t>September 2015</t>
  </si>
  <si>
    <t>$2,120.00 - $21.00 (POBox Reimbursement)</t>
  </si>
  <si>
    <t>Foursome - Corp/Retired</t>
  </si>
  <si>
    <t>Foursome - Govt/Military</t>
  </si>
  <si>
    <t>Individual - Govt/Military</t>
  </si>
  <si>
    <t>Individual - Corp/Retired</t>
  </si>
  <si>
    <t>Individual - Current Military</t>
  </si>
  <si>
    <t>Foursome - Current Military</t>
  </si>
  <si>
    <t>Drink Cart</t>
  </si>
  <si>
    <t>Tee Sign</t>
  </si>
  <si>
    <t>One Hole</t>
  </si>
  <si>
    <t>Two Holes</t>
  </si>
  <si>
    <t>Driving Range</t>
  </si>
  <si>
    <t>Bar - $1,790.00 Tickets $425.00 WH Ornament -$36.00</t>
  </si>
  <si>
    <t>Member - Corp/Retired</t>
  </si>
  <si>
    <t>Sapphire</t>
  </si>
  <si>
    <t>Diamond</t>
  </si>
  <si>
    <t>Emerald</t>
  </si>
  <si>
    <t>Non Member - Corp/Retired</t>
  </si>
  <si>
    <t>Bronze</t>
  </si>
  <si>
    <t>Awards Luncheon</t>
  </si>
  <si>
    <t>Government/Military - Non Member</t>
  </si>
  <si>
    <t>Corporate/Retired - Member</t>
  </si>
  <si>
    <t>Corporate/Retired - Non Member</t>
  </si>
  <si>
    <t>Luncheon Only</t>
  </si>
  <si>
    <t>Coroporate/Retired - Member</t>
  </si>
  <si>
    <t>Gold</t>
  </si>
  <si>
    <t>Platinum</t>
  </si>
  <si>
    <t>July Adjustment</t>
  </si>
  <si>
    <t>May</t>
  </si>
  <si>
    <t>Deluxe</t>
  </si>
  <si>
    <t>Golf Tournament</t>
  </si>
  <si>
    <t>Drink Carts</t>
  </si>
  <si>
    <t>Posters and Signs</t>
  </si>
  <si>
    <t>Deposit Reimbursement</t>
  </si>
  <si>
    <t>Bade Holders</t>
  </si>
  <si>
    <t>Credit Card Return</t>
  </si>
  <si>
    <t>Baddeliyanage</t>
  </si>
  <si>
    <t>Salamone</t>
  </si>
  <si>
    <t>Western</t>
  </si>
  <si>
    <t>Douthit</t>
  </si>
  <si>
    <t>Wilson</t>
  </si>
  <si>
    <t>Brindley</t>
  </si>
  <si>
    <t>Strait</t>
  </si>
  <si>
    <t>Beshai</t>
  </si>
  <si>
    <t>Dillard</t>
  </si>
  <si>
    <t>Restrepo-Chavez</t>
  </si>
  <si>
    <t>Ferguson</t>
  </si>
  <si>
    <t>Veit</t>
  </si>
  <si>
    <t>Mills</t>
  </si>
  <si>
    <t>VanderBiezen</t>
  </si>
  <si>
    <t>Hochheimer</t>
  </si>
  <si>
    <t>Clark</t>
  </si>
  <si>
    <t>DuBeau</t>
  </si>
  <si>
    <t>Hawkins</t>
  </si>
  <si>
    <t>Prince</t>
  </si>
  <si>
    <t>Rodriguez-Gramajo</t>
  </si>
  <si>
    <t>Mathis</t>
  </si>
  <si>
    <t>Mellon</t>
  </si>
  <si>
    <t>Cao</t>
  </si>
  <si>
    <t>Peacock</t>
  </si>
  <si>
    <t>Johnson</t>
  </si>
  <si>
    <t>Abaismail</t>
  </si>
  <si>
    <t>Morton</t>
  </si>
  <si>
    <t>Bank of America - Checking</t>
  </si>
  <si>
    <t>Bank of America -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</si>
</sst>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9" customWidth="1"/>
    <col min="2" max="2" width="4.140625" style="19" customWidth="1"/>
    <col min="3" max="3" width="54" style="19" customWidth="1"/>
    <col min="4" max="4" width="3.7109375" style="19" customWidth="1"/>
    <col min="5" max="5" width="90.28515625" style="19" customWidth="1"/>
    <col min="6" max="7" width="8.85546875" style="19"/>
    <col min="8" max="8" width="15.42578125" style="19" customWidth="1"/>
    <col min="9" max="9" width="5.140625" style="19" customWidth="1"/>
    <col min="10" max="11" width="8.85546875" style="19"/>
    <col min="12" max="12" width="3" style="19" customWidth="1"/>
    <col min="13" max="15" width="8.85546875" style="19"/>
    <col min="16" max="16" width="7" style="19" customWidth="1"/>
    <col min="17" max="256" width="8.85546875" style="19"/>
    <col min="257" max="257" width="3" style="19" customWidth="1"/>
    <col min="258" max="258" width="4.140625" style="19" customWidth="1"/>
    <col min="259" max="259" width="54" style="19" customWidth="1"/>
    <col min="260" max="260" width="3.7109375" style="19" customWidth="1"/>
    <col min="261" max="261" width="90.28515625" style="19" customWidth="1"/>
    <col min="262" max="263" width="8.85546875" style="19"/>
    <col min="264" max="264" width="15.42578125" style="19" customWidth="1"/>
    <col min="265" max="265" width="5.140625" style="19" customWidth="1"/>
    <col min="266" max="267" width="8.85546875" style="19"/>
    <col min="268" max="268" width="3" style="19" customWidth="1"/>
    <col min="269" max="271" width="8.85546875" style="19"/>
    <col min="272" max="272" width="7" style="19" customWidth="1"/>
    <col min="273" max="512" width="8.85546875" style="19"/>
    <col min="513" max="513" width="3" style="19" customWidth="1"/>
    <col min="514" max="514" width="4.140625" style="19" customWidth="1"/>
    <col min="515" max="515" width="54" style="19" customWidth="1"/>
    <col min="516" max="516" width="3.7109375" style="19" customWidth="1"/>
    <col min="517" max="517" width="90.28515625" style="19" customWidth="1"/>
    <col min="518" max="519" width="8.85546875" style="19"/>
    <col min="520" max="520" width="15.42578125" style="19" customWidth="1"/>
    <col min="521" max="521" width="5.140625" style="19" customWidth="1"/>
    <col min="522" max="523" width="8.85546875" style="19"/>
    <col min="524" max="524" width="3" style="19" customWidth="1"/>
    <col min="525" max="527" width="8.85546875" style="19"/>
    <col min="528" max="528" width="7" style="19" customWidth="1"/>
    <col min="529" max="768" width="8.85546875" style="19"/>
    <col min="769" max="769" width="3" style="19" customWidth="1"/>
    <col min="770" max="770" width="4.140625" style="19" customWidth="1"/>
    <col min="771" max="771" width="54" style="19" customWidth="1"/>
    <col min="772" max="772" width="3.7109375" style="19" customWidth="1"/>
    <col min="773" max="773" width="90.28515625" style="19" customWidth="1"/>
    <col min="774" max="775" width="8.85546875" style="19"/>
    <col min="776" max="776" width="15.42578125" style="19" customWidth="1"/>
    <col min="777" max="777" width="5.140625" style="19" customWidth="1"/>
    <col min="778" max="779" width="8.85546875" style="19"/>
    <col min="780" max="780" width="3" style="19" customWidth="1"/>
    <col min="781" max="783" width="8.85546875" style="19"/>
    <col min="784" max="784" width="7" style="19" customWidth="1"/>
    <col min="785" max="1024" width="8.85546875" style="19"/>
    <col min="1025" max="1025" width="3" style="19" customWidth="1"/>
    <col min="1026" max="1026" width="4.140625" style="19" customWidth="1"/>
    <col min="1027" max="1027" width="54" style="19" customWidth="1"/>
    <col min="1028" max="1028" width="3.7109375" style="19" customWidth="1"/>
    <col min="1029" max="1029" width="90.28515625" style="19" customWidth="1"/>
    <col min="1030" max="1031" width="8.85546875" style="19"/>
    <col min="1032" max="1032" width="15.42578125" style="19" customWidth="1"/>
    <col min="1033" max="1033" width="5.140625" style="19" customWidth="1"/>
    <col min="1034" max="1035" width="8.85546875" style="19"/>
    <col min="1036" max="1036" width="3" style="19" customWidth="1"/>
    <col min="1037" max="1039" width="8.85546875" style="19"/>
    <col min="1040" max="1040" width="7" style="19" customWidth="1"/>
    <col min="1041" max="1280" width="8.85546875" style="19"/>
    <col min="1281" max="1281" width="3" style="19" customWidth="1"/>
    <col min="1282" max="1282" width="4.140625" style="19" customWidth="1"/>
    <col min="1283" max="1283" width="54" style="19" customWidth="1"/>
    <col min="1284" max="1284" width="3.7109375" style="19" customWidth="1"/>
    <col min="1285" max="1285" width="90.28515625" style="19" customWidth="1"/>
    <col min="1286" max="1287" width="8.85546875" style="19"/>
    <col min="1288" max="1288" width="15.42578125" style="19" customWidth="1"/>
    <col min="1289" max="1289" width="5.140625" style="19" customWidth="1"/>
    <col min="1290" max="1291" width="8.85546875" style="19"/>
    <col min="1292" max="1292" width="3" style="19" customWidth="1"/>
    <col min="1293" max="1295" width="8.85546875" style="19"/>
    <col min="1296" max="1296" width="7" style="19" customWidth="1"/>
    <col min="1297" max="1536" width="8.85546875" style="19"/>
    <col min="1537" max="1537" width="3" style="19" customWidth="1"/>
    <col min="1538" max="1538" width="4.140625" style="19" customWidth="1"/>
    <col min="1539" max="1539" width="54" style="19" customWidth="1"/>
    <col min="1540" max="1540" width="3.7109375" style="19" customWidth="1"/>
    <col min="1541" max="1541" width="90.28515625" style="19" customWidth="1"/>
    <col min="1542" max="1543" width="8.85546875" style="19"/>
    <col min="1544" max="1544" width="15.42578125" style="19" customWidth="1"/>
    <col min="1545" max="1545" width="5.140625" style="19" customWidth="1"/>
    <col min="1546" max="1547" width="8.85546875" style="19"/>
    <col min="1548" max="1548" width="3" style="19" customWidth="1"/>
    <col min="1549" max="1551" width="8.85546875" style="19"/>
    <col min="1552" max="1552" width="7" style="19" customWidth="1"/>
    <col min="1553" max="1792" width="8.85546875" style="19"/>
    <col min="1793" max="1793" width="3" style="19" customWidth="1"/>
    <col min="1794" max="1794" width="4.140625" style="19" customWidth="1"/>
    <col min="1795" max="1795" width="54" style="19" customWidth="1"/>
    <col min="1796" max="1796" width="3.7109375" style="19" customWidth="1"/>
    <col min="1797" max="1797" width="90.28515625" style="19" customWidth="1"/>
    <col min="1798" max="1799" width="8.85546875" style="19"/>
    <col min="1800" max="1800" width="15.42578125" style="19" customWidth="1"/>
    <col min="1801" max="1801" width="5.140625" style="19" customWidth="1"/>
    <col min="1802" max="1803" width="8.85546875" style="19"/>
    <col min="1804" max="1804" width="3" style="19" customWidth="1"/>
    <col min="1805" max="1807" width="8.85546875" style="19"/>
    <col min="1808" max="1808" width="7" style="19" customWidth="1"/>
    <col min="1809" max="2048" width="8.85546875" style="19"/>
    <col min="2049" max="2049" width="3" style="19" customWidth="1"/>
    <col min="2050" max="2050" width="4.140625" style="19" customWidth="1"/>
    <col min="2051" max="2051" width="54" style="19" customWidth="1"/>
    <col min="2052" max="2052" width="3.7109375" style="19" customWidth="1"/>
    <col min="2053" max="2053" width="90.28515625" style="19" customWidth="1"/>
    <col min="2054" max="2055" width="8.85546875" style="19"/>
    <col min="2056" max="2056" width="15.42578125" style="19" customWidth="1"/>
    <col min="2057" max="2057" width="5.140625" style="19" customWidth="1"/>
    <col min="2058" max="2059" width="8.85546875" style="19"/>
    <col min="2060" max="2060" width="3" style="19" customWidth="1"/>
    <col min="2061" max="2063" width="8.85546875" style="19"/>
    <col min="2064" max="2064" width="7" style="19" customWidth="1"/>
    <col min="2065" max="2304" width="8.85546875" style="19"/>
    <col min="2305" max="2305" width="3" style="19" customWidth="1"/>
    <col min="2306" max="2306" width="4.140625" style="19" customWidth="1"/>
    <col min="2307" max="2307" width="54" style="19" customWidth="1"/>
    <col min="2308" max="2308" width="3.7109375" style="19" customWidth="1"/>
    <col min="2309" max="2309" width="90.28515625" style="19" customWidth="1"/>
    <col min="2310" max="2311" width="8.85546875" style="19"/>
    <col min="2312" max="2312" width="15.42578125" style="19" customWidth="1"/>
    <col min="2313" max="2313" width="5.140625" style="19" customWidth="1"/>
    <col min="2314" max="2315" width="8.85546875" style="19"/>
    <col min="2316" max="2316" width="3" style="19" customWidth="1"/>
    <col min="2317" max="2319" width="8.85546875" style="19"/>
    <col min="2320" max="2320" width="7" style="19" customWidth="1"/>
    <col min="2321" max="2560" width="8.85546875" style="19"/>
    <col min="2561" max="2561" width="3" style="19" customWidth="1"/>
    <col min="2562" max="2562" width="4.140625" style="19" customWidth="1"/>
    <col min="2563" max="2563" width="54" style="19" customWidth="1"/>
    <col min="2564" max="2564" width="3.7109375" style="19" customWidth="1"/>
    <col min="2565" max="2565" width="90.28515625" style="19" customWidth="1"/>
    <col min="2566" max="2567" width="8.85546875" style="19"/>
    <col min="2568" max="2568" width="15.42578125" style="19" customWidth="1"/>
    <col min="2569" max="2569" width="5.140625" style="19" customWidth="1"/>
    <col min="2570" max="2571" width="8.85546875" style="19"/>
    <col min="2572" max="2572" width="3" style="19" customWidth="1"/>
    <col min="2573" max="2575" width="8.85546875" style="19"/>
    <col min="2576" max="2576" width="7" style="19" customWidth="1"/>
    <col min="2577" max="2816" width="8.85546875" style="19"/>
    <col min="2817" max="2817" width="3" style="19" customWidth="1"/>
    <col min="2818" max="2818" width="4.140625" style="19" customWidth="1"/>
    <col min="2819" max="2819" width="54" style="19" customWidth="1"/>
    <col min="2820" max="2820" width="3.7109375" style="19" customWidth="1"/>
    <col min="2821" max="2821" width="90.28515625" style="19" customWidth="1"/>
    <col min="2822" max="2823" width="8.85546875" style="19"/>
    <col min="2824" max="2824" width="15.42578125" style="19" customWidth="1"/>
    <col min="2825" max="2825" width="5.140625" style="19" customWidth="1"/>
    <col min="2826" max="2827" width="8.85546875" style="19"/>
    <col min="2828" max="2828" width="3" style="19" customWidth="1"/>
    <col min="2829" max="2831" width="8.85546875" style="19"/>
    <col min="2832" max="2832" width="7" style="19" customWidth="1"/>
    <col min="2833" max="3072" width="8.85546875" style="19"/>
    <col min="3073" max="3073" width="3" style="19" customWidth="1"/>
    <col min="3074" max="3074" width="4.140625" style="19" customWidth="1"/>
    <col min="3075" max="3075" width="54" style="19" customWidth="1"/>
    <col min="3076" max="3076" width="3.7109375" style="19" customWidth="1"/>
    <col min="3077" max="3077" width="90.28515625" style="19" customWidth="1"/>
    <col min="3078" max="3079" width="8.85546875" style="19"/>
    <col min="3080" max="3080" width="15.42578125" style="19" customWidth="1"/>
    <col min="3081" max="3081" width="5.140625" style="19" customWidth="1"/>
    <col min="3082" max="3083" width="8.85546875" style="19"/>
    <col min="3084" max="3084" width="3" style="19" customWidth="1"/>
    <col min="3085" max="3087" width="8.85546875" style="19"/>
    <col min="3088" max="3088" width="7" style="19" customWidth="1"/>
    <col min="3089" max="3328" width="8.85546875" style="19"/>
    <col min="3329" max="3329" width="3" style="19" customWidth="1"/>
    <col min="3330" max="3330" width="4.140625" style="19" customWidth="1"/>
    <col min="3331" max="3331" width="54" style="19" customWidth="1"/>
    <col min="3332" max="3332" width="3.7109375" style="19" customWidth="1"/>
    <col min="3333" max="3333" width="90.28515625" style="19" customWidth="1"/>
    <col min="3334" max="3335" width="8.85546875" style="19"/>
    <col min="3336" max="3336" width="15.42578125" style="19" customWidth="1"/>
    <col min="3337" max="3337" width="5.140625" style="19" customWidth="1"/>
    <col min="3338" max="3339" width="8.85546875" style="19"/>
    <col min="3340" max="3340" width="3" style="19" customWidth="1"/>
    <col min="3341" max="3343" width="8.85546875" style="19"/>
    <col min="3344" max="3344" width="7" style="19" customWidth="1"/>
    <col min="3345" max="3584" width="8.85546875" style="19"/>
    <col min="3585" max="3585" width="3" style="19" customWidth="1"/>
    <col min="3586" max="3586" width="4.140625" style="19" customWidth="1"/>
    <col min="3587" max="3587" width="54" style="19" customWidth="1"/>
    <col min="3588" max="3588" width="3.7109375" style="19" customWidth="1"/>
    <col min="3589" max="3589" width="90.28515625" style="19" customWidth="1"/>
    <col min="3590" max="3591" width="8.85546875" style="19"/>
    <col min="3592" max="3592" width="15.42578125" style="19" customWidth="1"/>
    <col min="3593" max="3593" width="5.140625" style="19" customWidth="1"/>
    <col min="3594" max="3595" width="8.85546875" style="19"/>
    <col min="3596" max="3596" width="3" style="19" customWidth="1"/>
    <col min="3597" max="3599" width="8.85546875" style="19"/>
    <col min="3600" max="3600" width="7" style="19" customWidth="1"/>
    <col min="3601" max="3840" width="8.85546875" style="19"/>
    <col min="3841" max="3841" width="3" style="19" customWidth="1"/>
    <col min="3842" max="3842" width="4.140625" style="19" customWidth="1"/>
    <col min="3843" max="3843" width="54" style="19" customWidth="1"/>
    <col min="3844" max="3844" width="3.7109375" style="19" customWidth="1"/>
    <col min="3845" max="3845" width="90.28515625" style="19" customWidth="1"/>
    <col min="3846" max="3847" width="8.85546875" style="19"/>
    <col min="3848" max="3848" width="15.42578125" style="19" customWidth="1"/>
    <col min="3849" max="3849" width="5.140625" style="19" customWidth="1"/>
    <col min="3850" max="3851" width="8.85546875" style="19"/>
    <col min="3852" max="3852" width="3" style="19" customWidth="1"/>
    <col min="3853" max="3855" width="8.85546875" style="19"/>
    <col min="3856" max="3856" width="7" style="19" customWidth="1"/>
    <col min="3857" max="4096" width="8.85546875" style="19"/>
    <col min="4097" max="4097" width="3" style="19" customWidth="1"/>
    <col min="4098" max="4098" width="4.140625" style="19" customWidth="1"/>
    <col min="4099" max="4099" width="54" style="19" customWidth="1"/>
    <col min="4100" max="4100" width="3.7109375" style="19" customWidth="1"/>
    <col min="4101" max="4101" width="90.28515625" style="19" customWidth="1"/>
    <col min="4102" max="4103" width="8.85546875" style="19"/>
    <col min="4104" max="4104" width="15.42578125" style="19" customWidth="1"/>
    <col min="4105" max="4105" width="5.140625" style="19" customWidth="1"/>
    <col min="4106" max="4107" width="8.85546875" style="19"/>
    <col min="4108" max="4108" width="3" style="19" customWidth="1"/>
    <col min="4109" max="4111" width="8.85546875" style="19"/>
    <col min="4112" max="4112" width="7" style="19" customWidth="1"/>
    <col min="4113" max="4352" width="8.85546875" style="19"/>
    <col min="4353" max="4353" width="3" style="19" customWidth="1"/>
    <col min="4354" max="4354" width="4.140625" style="19" customWidth="1"/>
    <col min="4355" max="4355" width="54" style="19" customWidth="1"/>
    <col min="4356" max="4356" width="3.7109375" style="19" customWidth="1"/>
    <col min="4357" max="4357" width="90.28515625" style="19" customWidth="1"/>
    <col min="4358" max="4359" width="8.85546875" style="19"/>
    <col min="4360" max="4360" width="15.42578125" style="19" customWidth="1"/>
    <col min="4361" max="4361" width="5.140625" style="19" customWidth="1"/>
    <col min="4362" max="4363" width="8.85546875" style="19"/>
    <col min="4364" max="4364" width="3" style="19" customWidth="1"/>
    <col min="4365" max="4367" width="8.85546875" style="19"/>
    <col min="4368" max="4368" width="7" style="19" customWidth="1"/>
    <col min="4369" max="4608" width="8.85546875" style="19"/>
    <col min="4609" max="4609" width="3" style="19" customWidth="1"/>
    <col min="4610" max="4610" width="4.140625" style="19" customWidth="1"/>
    <col min="4611" max="4611" width="54" style="19" customWidth="1"/>
    <col min="4612" max="4612" width="3.7109375" style="19" customWidth="1"/>
    <col min="4613" max="4613" width="90.28515625" style="19" customWidth="1"/>
    <col min="4614" max="4615" width="8.85546875" style="19"/>
    <col min="4616" max="4616" width="15.42578125" style="19" customWidth="1"/>
    <col min="4617" max="4617" width="5.140625" style="19" customWidth="1"/>
    <col min="4618" max="4619" width="8.85546875" style="19"/>
    <col min="4620" max="4620" width="3" style="19" customWidth="1"/>
    <col min="4621" max="4623" width="8.85546875" style="19"/>
    <col min="4624" max="4624" width="7" style="19" customWidth="1"/>
    <col min="4625" max="4864" width="8.85546875" style="19"/>
    <col min="4865" max="4865" width="3" style="19" customWidth="1"/>
    <col min="4866" max="4866" width="4.140625" style="19" customWidth="1"/>
    <col min="4867" max="4867" width="54" style="19" customWidth="1"/>
    <col min="4868" max="4868" width="3.7109375" style="19" customWidth="1"/>
    <col min="4869" max="4869" width="90.28515625" style="19" customWidth="1"/>
    <col min="4870" max="4871" width="8.85546875" style="19"/>
    <col min="4872" max="4872" width="15.42578125" style="19" customWidth="1"/>
    <col min="4873" max="4873" width="5.140625" style="19" customWidth="1"/>
    <col min="4874" max="4875" width="8.85546875" style="19"/>
    <col min="4876" max="4876" width="3" style="19" customWidth="1"/>
    <col min="4877" max="4879" width="8.85546875" style="19"/>
    <col min="4880" max="4880" width="7" style="19" customWidth="1"/>
    <col min="4881" max="5120" width="8.85546875" style="19"/>
    <col min="5121" max="5121" width="3" style="19" customWidth="1"/>
    <col min="5122" max="5122" width="4.140625" style="19" customWidth="1"/>
    <col min="5123" max="5123" width="54" style="19" customWidth="1"/>
    <col min="5124" max="5124" width="3.7109375" style="19" customWidth="1"/>
    <col min="5125" max="5125" width="90.28515625" style="19" customWidth="1"/>
    <col min="5126" max="5127" width="8.85546875" style="19"/>
    <col min="5128" max="5128" width="15.42578125" style="19" customWidth="1"/>
    <col min="5129" max="5129" width="5.140625" style="19" customWidth="1"/>
    <col min="5130" max="5131" width="8.85546875" style="19"/>
    <col min="5132" max="5132" width="3" style="19" customWidth="1"/>
    <col min="5133" max="5135" width="8.85546875" style="19"/>
    <col min="5136" max="5136" width="7" style="19" customWidth="1"/>
    <col min="5137" max="5376" width="8.85546875" style="19"/>
    <col min="5377" max="5377" width="3" style="19" customWidth="1"/>
    <col min="5378" max="5378" width="4.140625" style="19" customWidth="1"/>
    <col min="5379" max="5379" width="54" style="19" customWidth="1"/>
    <col min="5380" max="5380" width="3.7109375" style="19" customWidth="1"/>
    <col min="5381" max="5381" width="90.28515625" style="19" customWidth="1"/>
    <col min="5382" max="5383" width="8.85546875" style="19"/>
    <col min="5384" max="5384" width="15.42578125" style="19" customWidth="1"/>
    <col min="5385" max="5385" width="5.140625" style="19" customWidth="1"/>
    <col min="5386" max="5387" width="8.85546875" style="19"/>
    <col min="5388" max="5388" width="3" style="19" customWidth="1"/>
    <col min="5389" max="5391" width="8.85546875" style="19"/>
    <col min="5392" max="5392" width="7" style="19" customWidth="1"/>
    <col min="5393" max="5632" width="8.85546875" style="19"/>
    <col min="5633" max="5633" width="3" style="19" customWidth="1"/>
    <col min="5634" max="5634" width="4.140625" style="19" customWidth="1"/>
    <col min="5635" max="5635" width="54" style="19" customWidth="1"/>
    <col min="5636" max="5636" width="3.7109375" style="19" customWidth="1"/>
    <col min="5637" max="5637" width="90.28515625" style="19" customWidth="1"/>
    <col min="5638" max="5639" width="8.85546875" style="19"/>
    <col min="5640" max="5640" width="15.42578125" style="19" customWidth="1"/>
    <col min="5641" max="5641" width="5.140625" style="19" customWidth="1"/>
    <col min="5642" max="5643" width="8.85546875" style="19"/>
    <col min="5644" max="5644" width="3" style="19" customWidth="1"/>
    <col min="5645" max="5647" width="8.85546875" style="19"/>
    <col min="5648" max="5648" width="7" style="19" customWidth="1"/>
    <col min="5649" max="5888" width="8.85546875" style="19"/>
    <col min="5889" max="5889" width="3" style="19" customWidth="1"/>
    <col min="5890" max="5890" width="4.140625" style="19" customWidth="1"/>
    <col min="5891" max="5891" width="54" style="19" customWidth="1"/>
    <col min="5892" max="5892" width="3.7109375" style="19" customWidth="1"/>
    <col min="5893" max="5893" width="90.28515625" style="19" customWidth="1"/>
    <col min="5894" max="5895" width="8.85546875" style="19"/>
    <col min="5896" max="5896" width="15.42578125" style="19" customWidth="1"/>
    <col min="5897" max="5897" width="5.140625" style="19" customWidth="1"/>
    <col min="5898" max="5899" width="8.85546875" style="19"/>
    <col min="5900" max="5900" width="3" style="19" customWidth="1"/>
    <col min="5901" max="5903" width="8.85546875" style="19"/>
    <col min="5904" max="5904" width="7" style="19" customWidth="1"/>
    <col min="5905" max="6144" width="8.85546875" style="19"/>
    <col min="6145" max="6145" width="3" style="19" customWidth="1"/>
    <col min="6146" max="6146" width="4.140625" style="19" customWidth="1"/>
    <col min="6147" max="6147" width="54" style="19" customWidth="1"/>
    <col min="6148" max="6148" width="3.7109375" style="19" customWidth="1"/>
    <col min="6149" max="6149" width="90.28515625" style="19" customWidth="1"/>
    <col min="6150" max="6151" width="8.85546875" style="19"/>
    <col min="6152" max="6152" width="15.42578125" style="19" customWidth="1"/>
    <col min="6153" max="6153" width="5.140625" style="19" customWidth="1"/>
    <col min="6154" max="6155" width="8.85546875" style="19"/>
    <col min="6156" max="6156" width="3" style="19" customWidth="1"/>
    <col min="6157" max="6159" width="8.85546875" style="19"/>
    <col min="6160" max="6160" width="7" style="19" customWidth="1"/>
    <col min="6161" max="6400" width="8.85546875" style="19"/>
    <col min="6401" max="6401" width="3" style="19" customWidth="1"/>
    <col min="6402" max="6402" width="4.140625" style="19" customWidth="1"/>
    <col min="6403" max="6403" width="54" style="19" customWidth="1"/>
    <col min="6404" max="6404" width="3.7109375" style="19" customWidth="1"/>
    <col min="6405" max="6405" width="90.28515625" style="19" customWidth="1"/>
    <col min="6406" max="6407" width="8.85546875" style="19"/>
    <col min="6408" max="6408" width="15.42578125" style="19" customWidth="1"/>
    <col min="6409" max="6409" width="5.140625" style="19" customWidth="1"/>
    <col min="6410" max="6411" width="8.85546875" style="19"/>
    <col min="6412" max="6412" width="3" style="19" customWidth="1"/>
    <col min="6413" max="6415" width="8.85546875" style="19"/>
    <col min="6416" max="6416" width="7" style="19" customWidth="1"/>
    <col min="6417" max="6656" width="8.85546875" style="19"/>
    <col min="6657" max="6657" width="3" style="19" customWidth="1"/>
    <col min="6658" max="6658" width="4.140625" style="19" customWidth="1"/>
    <col min="6659" max="6659" width="54" style="19" customWidth="1"/>
    <col min="6660" max="6660" width="3.7109375" style="19" customWidth="1"/>
    <col min="6661" max="6661" width="90.28515625" style="19" customWidth="1"/>
    <col min="6662" max="6663" width="8.85546875" style="19"/>
    <col min="6664" max="6664" width="15.42578125" style="19" customWidth="1"/>
    <col min="6665" max="6665" width="5.140625" style="19" customWidth="1"/>
    <col min="6666" max="6667" width="8.85546875" style="19"/>
    <col min="6668" max="6668" width="3" style="19" customWidth="1"/>
    <col min="6669" max="6671" width="8.85546875" style="19"/>
    <col min="6672" max="6672" width="7" style="19" customWidth="1"/>
    <col min="6673" max="6912" width="8.85546875" style="19"/>
    <col min="6913" max="6913" width="3" style="19" customWidth="1"/>
    <col min="6914" max="6914" width="4.140625" style="19" customWidth="1"/>
    <col min="6915" max="6915" width="54" style="19" customWidth="1"/>
    <col min="6916" max="6916" width="3.7109375" style="19" customWidth="1"/>
    <col min="6917" max="6917" width="90.28515625" style="19" customWidth="1"/>
    <col min="6918" max="6919" width="8.85546875" style="19"/>
    <col min="6920" max="6920" width="15.42578125" style="19" customWidth="1"/>
    <col min="6921" max="6921" width="5.140625" style="19" customWidth="1"/>
    <col min="6922" max="6923" width="8.85546875" style="19"/>
    <col min="6924" max="6924" width="3" style="19" customWidth="1"/>
    <col min="6925" max="6927" width="8.85546875" style="19"/>
    <col min="6928" max="6928" width="7" style="19" customWidth="1"/>
    <col min="6929" max="7168" width="8.85546875" style="19"/>
    <col min="7169" max="7169" width="3" style="19" customWidth="1"/>
    <col min="7170" max="7170" width="4.140625" style="19" customWidth="1"/>
    <col min="7171" max="7171" width="54" style="19" customWidth="1"/>
    <col min="7172" max="7172" width="3.7109375" style="19" customWidth="1"/>
    <col min="7173" max="7173" width="90.28515625" style="19" customWidth="1"/>
    <col min="7174" max="7175" width="8.85546875" style="19"/>
    <col min="7176" max="7176" width="15.42578125" style="19" customWidth="1"/>
    <col min="7177" max="7177" width="5.140625" style="19" customWidth="1"/>
    <col min="7178" max="7179" width="8.85546875" style="19"/>
    <col min="7180" max="7180" width="3" style="19" customWidth="1"/>
    <col min="7181" max="7183" width="8.85546875" style="19"/>
    <col min="7184" max="7184" width="7" style="19" customWidth="1"/>
    <col min="7185" max="7424" width="8.85546875" style="19"/>
    <col min="7425" max="7425" width="3" style="19" customWidth="1"/>
    <col min="7426" max="7426" width="4.140625" style="19" customWidth="1"/>
    <col min="7427" max="7427" width="54" style="19" customWidth="1"/>
    <col min="7428" max="7428" width="3.7109375" style="19" customWidth="1"/>
    <col min="7429" max="7429" width="90.28515625" style="19" customWidth="1"/>
    <col min="7430" max="7431" width="8.85546875" style="19"/>
    <col min="7432" max="7432" width="15.42578125" style="19" customWidth="1"/>
    <col min="7433" max="7433" width="5.140625" style="19" customWidth="1"/>
    <col min="7434" max="7435" width="8.85546875" style="19"/>
    <col min="7436" max="7436" width="3" style="19" customWidth="1"/>
    <col min="7437" max="7439" width="8.85546875" style="19"/>
    <col min="7440" max="7440" width="7" style="19" customWidth="1"/>
    <col min="7441" max="7680" width="8.85546875" style="19"/>
    <col min="7681" max="7681" width="3" style="19" customWidth="1"/>
    <col min="7682" max="7682" width="4.140625" style="19" customWidth="1"/>
    <col min="7683" max="7683" width="54" style="19" customWidth="1"/>
    <col min="7684" max="7684" width="3.7109375" style="19" customWidth="1"/>
    <col min="7685" max="7685" width="90.28515625" style="19" customWidth="1"/>
    <col min="7686" max="7687" width="8.85546875" style="19"/>
    <col min="7688" max="7688" width="15.42578125" style="19" customWidth="1"/>
    <col min="7689" max="7689" width="5.140625" style="19" customWidth="1"/>
    <col min="7690" max="7691" width="8.85546875" style="19"/>
    <col min="7692" max="7692" width="3" style="19" customWidth="1"/>
    <col min="7693" max="7695" width="8.85546875" style="19"/>
    <col min="7696" max="7696" width="7" style="19" customWidth="1"/>
    <col min="7697" max="7936" width="8.85546875" style="19"/>
    <col min="7937" max="7937" width="3" style="19" customWidth="1"/>
    <col min="7938" max="7938" width="4.140625" style="19" customWidth="1"/>
    <col min="7939" max="7939" width="54" style="19" customWidth="1"/>
    <col min="7940" max="7940" width="3.7109375" style="19" customWidth="1"/>
    <col min="7941" max="7941" width="90.28515625" style="19" customWidth="1"/>
    <col min="7942" max="7943" width="8.85546875" style="19"/>
    <col min="7944" max="7944" width="15.42578125" style="19" customWidth="1"/>
    <col min="7945" max="7945" width="5.140625" style="19" customWidth="1"/>
    <col min="7946" max="7947" width="8.85546875" style="19"/>
    <col min="7948" max="7948" width="3" style="19" customWidth="1"/>
    <col min="7949" max="7951" width="8.85546875" style="19"/>
    <col min="7952" max="7952" width="7" style="19" customWidth="1"/>
    <col min="7953" max="8192" width="8.85546875" style="19"/>
    <col min="8193" max="8193" width="3" style="19" customWidth="1"/>
    <col min="8194" max="8194" width="4.140625" style="19" customWidth="1"/>
    <col min="8195" max="8195" width="54" style="19" customWidth="1"/>
    <col min="8196" max="8196" width="3.7109375" style="19" customWidth="1"/>
    <col min="8197" max="8197" width="90.28515625" style="19" customWidth="1"/>
    <col min="8198" max="8199" width="8.85546875" style="19"/>
    <col min="8200" max="8200" width="15.42578125" style="19" customWidth="1"/>
    <col min="8201" max="8201" width="5.140625" style="19" customWidth="1"/>
    <col min="8202" max="8203" width="8.85546875" style="19"/>
    <col min="8204" max="8204" width="3" style="19" customWidth="1"/>
    <col min="8205" max="8207" width="8.85546875" style="19"/>
    <col min="8208" max="8208" width="7" style="19" customWidth="1"/>
    <col min="8209" max="8448" width="8.85546875" style="19"/>
    <col min="8449" max="8449" width="3" style="19" customWidth="1"/>
    <col min="8450" max="8450" width="4.140625" style="19" customWidth="1"/>
    <col min="8451" max="8451" width="54" style="19" customWidth="1"/>
    <col min="8452" max="8452" width="3.7109375" style="19" customWidth="1"/>
    <col min="8453" max="8453" width="90.28515625" style="19" customWidth="1"/>
    <col min="8454" max="8455" width="8.85546875" style="19"/>
    <col min="8456" max="8456" width="15.42578125" style="19" customWidth="1"/>
    <col min="8457" max="8457" width="5.140625" style="19" customWidth="1"/>
    <col min="8458" max="8459" width="8.85546875" style="19"/>
    <col min="8460" max="8460" width="3" style="19" customWidth="1"/>
    <col min="8461" max="8463" width="8.85546875" style="19"/>
    <col min="8464" max="8464" width="7" style="19" customWidth="1"/>
    <col min="8465" max="8704" width="8.85546875" style="19"/>
    <col min="8705" max="8705" width="3" style="19" customWidth="1"/>
    <col min="8706" max="8706" width="4.140625" style="19" customWidth="1"/>
    <col min="8707" max="8707" width="54" style="19" customWidth="1"/>
    <col min="8708" max="8708" width="3.7109375" style="19" customWidth="1"/>
    <col min="8709" max="8709" width="90.28515625" style="19" customWidth="1"/>
    <col min="8710" max="8711" width="8.85546875" style="19"/>
    <col min="8712" max="8712" width="15.42578125" style="19" customWidth="1"/>
    <col min="8713" max="8713" width="5.140625" style="19" customWidth="1"/>
    <col min="8714" max="8715" width="8.85546875" style="19"/>
    <col min="8716" max="8716" width="3" style="19" customWidth="1"/>
    <col min="8717" max="8719" width="8.85546875" style="19"/>
    <col min="8720" max="8720" width="7" style="19" customWidth="1"/>
    <col min="8721" max="8960" width="8.85546875" style="19"/>
    <col min="8961" max="8961" width="3" style="19" customWidth="1"/>
    <col min="8962" max="8962" width="4.140625" style="19" customWidth="1"/>
    <col min="8963" max="8963" width="54" style="19" customWidth="1"/>
    <col min="8964" max="8964" width="3.7109375" style="19" customWidth="1"/>
    <col min="8965" max="8965" width="90.28515625" style="19" customWidth="1"/>
    <col min="8966" max="8967" width="8.85546875" style="19"/>
    <col min="8968" max="8968" width="15.42578125" style="19" customWidth="1"/>
    <col min="8969" max="8969" width="5.140625" style="19" customWidth="1"/>
    <col min="8970" max="8971" width="8.85546875" style="19"/>
    <col min="8972" max="8972" width="3" style="19" customWidth="1"/>
    <col min="8973" max="8975" width="8.85546875" style="19"/>
    <col min="8976" max="8976" width="7" style="19" customWidth="1"/>
    <col min="8977" max="9216" width="8.85546875" style="19"/>
    <col min="9217" max="9217" width="3" style="19" customWidth="1"/>
    <col min="9218" max="9218" width="4.140625" style="19" customWidth="1"/>
    <col min="9219" max="9219" width="54" style="19" customWidth="1"/>
    <col min="9220" max="9220" width="3.7109375" style="19" customWidth="1"/>
    <col min="9221" max="9221" width="90.28515625" style="19" customWidth="1"/>
    <col min="9222" max="9223" width="8.85546875" style="19"/>
    <col min="9224" max="9224" width="15.42578125" style="19" customWidth="1"/>
    <col min="9225" max="9225" width="5.140625" style="19" customWidth="1"/>
    <col min="9226" max="9227" width="8.85546875" style="19"/>
    <col min="9228" max="9228" width="3" style="19" customWidth="1"/>
    <col min="9229" max="9231" width="8.85546875" style="19"/>
    <col min="9232" max="9232" width="7" style="19" customWidth="1"/>
    <col min="9233" max="9472" width="8.85546875" style="19"/>
    <col min="9473" max="9473" width="3" style="19" customWidth="1"/>
    <col min="9474" max="9474" width="4.140625" style="19" customWidth="1"/>
    <col min="9475" max="9475" width="54" style="19" customWidth="1"/>
    <col min="9476" max="9476" width="3.7109375" style="19" customWidth="1"/>
    <col min="9477" max="9477" width="90.28515625" style="19" customWidth="1"/>
    <col min="9478" max="9479" width="8.85546875" style="19"/>
    <col min="9480" max="9480" width="15.42578125" style="19" customWidth="1"/>
    <col min="9481" max="9481" width="5.140625" style="19" customWidth="1"/>
    <col min="9482" max="9483" width="8.85546875" style="19"/>
    <col min="9484" max="9484" width="3" style="19" customWidth="1"/>
    <col min="9485" max="9487" width="8.85546875" style="19"/>
    <col min="9488" max="9488" width="7" style="19" customWidth="1"/>
    <col min="9489" max="9728" width="8.85546875" style="19"/>
    <col min="9729" max="9729" width="3" style="19" customWidth="1"/>
    <col min="9730" max="9730" width="4.140625" style="19" customWidth="1"/>
    <col min="9731" max="9731" width="54" style="19" customWidth="1"/>
    <col min="9732" max="9732" width="3.7109375" style="19" customWidth="1"/>
    <col min="9733" max="9733" width="90.28515625" style="19" customWidth="1"/>
    <col min="9734" max="9735" width="8.85546875" style="19"/>
    <col min="9736" max="9736" width="15.42578125" style="19" customWidth="1"/>
    <col min="9737" max="9737" width="5.140625" style="19" customWidth="1"/>
    <col min="9738" max="9739" width="8.85546875" style="19"/>
    <col min="9740" max="9740" width="3" style="19" customWidth="1"/>
    <col min="9741" max="9743" width="8.85546875" style="19"/>
    <col min="9744" max="9744" width="7" style="19" customWidth="1"/>
    <col min="9745" max="9984" width="8.85546875" style="19"/>
    <col min="9985" max="9985" width="3" style="19" customWidth="1"/>
    <col min="9986" max="9986" width="4.140625" style="19" customWidth="1"/>
    <col min="9987" max="9987" width="54" style="19" customWidth="1"/>
    <col min="9988" max="9988" width="3.7109375" style="19" customWidth="1"/>
    <col min="9989" max="9989" width="90.28515625" style="19" customWidth="1"/>
    <col min="9990" max="9991" width="8.85546875" style="19"/>
    <col min="9992" max="9992" width="15.42578125" style="19" customWidth="1"/>
    <col min="9993" max="9993" width="5.140625" style="19" customWidth="1"/>
    <col min="9994" max="9995" width="8.85546875" style="19"/>
    <col min="9996" max="9996" width="3" style="19" customWidth="1"/>
    <col min="9997" max="9999" width="8.85546875" style="19"/>
    <col min="10000" max="10000" width="7" style="19" customWidth="1"/>
    <col min="10001" max="10240" width="8.85546875" style="19"/>
    <col min="10241" max="10241" width="3" style="19" customWidth="1"/>
    <col min="10242" max="10242" width="4.140625" style="19" customWidth="1"/>
    <col min="10243" max="10243" width="54" style="19" customWidth="1"/>
    <col min="10244" max="10244" width="3.7109375" style="19" customWidth="1"/>
    <col min="10245" max="10245" width="90.28515625" style="19" customWidth="1"/>
    <col min="10246" max="10247" width="8.85546875" style="19"/>
    <col min="10248" max="10248" width="15.42578125" style="19" customWidth="1"/>
    <col min="10249" max="10249" width="5.140625" style="19" customWidth="1"/>
    <col min="10250" max="10251" width="8.85546875" style="19"/>
    <col min="10252" max="10252" width="3" style="19" customWidth="1"/>
    <col min="10253" max="10255" width="8.85546875" style="19"/>
    <col min="10256" max="10256" width="7" style="19" customWidth="1"/>
    <col min="10257" max="10496" width="8.85546875" style="19"/>
    <col min="10497" max="10497" width="3" style="19" customWidth="1"/>
    <col min="10498" max="10498" width="4.140625" style="19" customWidth="1"/>
    <col min="10499" max="10499" width="54" style="19" customWidth="1"/>
    <col min="10500" max="10500" width="3.7109375" style="19" customWidth="1"/>
    <col min="10501" max="10501" width="90.28515625" style="19" customWidth="1"/>
    <col min="10502" max="10503" width="8.85546875" style="19"/>
    <col min="10504" max="10504" width="15.42578125" style="19" customWidth="1"/>
    <col min="10505" max="10505" width="5.140625" style="19" customWidth="1"/>
    <col min="10506" max="10507" width="8.85546875" style="19"/>
    <col min="10508" max="10508" width="3" style="19" customWidth="1"/>
    <col min="10509" max="10511" width="8.85546875" style="19"/>
    <col min="10512" max="10512" width="7" style="19" customWidth="1"/>
    <col min="10513" max="10752" width="8.85546875" style="19"/>
    <col min="10753" max="10753" width="3" style="19" customWidth="1"/>
    <col min="10754" max="10754" width="4.140625" style="19" customWidth="1"/>
    <col min="10755" max="10755" width="54" style="19" customWidth="1"/>
    <col min="10756" max="10756" width="3.7109375" style="19" customWidth="1"/>
    <col min="10757" max="10757" width="90.28515625" style="19" customWidth="1"/>
    <col min="10758" max="10759" width="8.85546875" style="19"/>
    <col min="10760" max="10760" width="15.42578125" style="19" customWidth="1"/>
    <col min="10761" max="10761" width="5.140625" style="19" customWidth="1"/>
    <col min="10762" max="10763" width="8.85546875" style="19"/>
    <col min="10764" max="10764" width="3" style="19" customWidth="1"/>
    <col min="10765" max="10767" width="8.85546875" style="19"/>
    <col min="10768" max="10768" width="7" style="19" customWidth="1"/>
    <col min="10769" max="11008" width="8.85546875" style="19"/>
    <col min="11009" max="11009" width="3" style="19" customWidth="1"/>
    <col min="11010" max="11010" width="4.140625" style="19" customWidth="1"/>
    <col min="11011" max="11011" width="54" style="19" customWidth="1"/>
    <col min="11012" max="11012" width="3.7109375" style="19" customWidth="1"/>
    <col min="11013" max="11013" width="90.28515625" style="19" customWidth="1"/>
    <col min="11014" max="11015" width="8.85546875" style="19"/>
    <col min="11016" max="11016" width="15.42578125" style="19" customWidth="1"/>
    <col min="11017" max="11017" width="5.140625" style="19" customWidth="1"/>
    <col min="11018" max="11019" width="8.85546875" style="19"/>
    <col min="11020" max="11020" width="3" style="19" customWidth="1"/>
    <col min="11021" max="11023" width="8.85546875" style="19"/>
    <col min="11024" max="11024" width="7" style="19" customWidth="1"/>
    <col min="11025" max="11264" width="8.85546875" style="19"/>
    <col min="11265" max="11265" width="3" style="19" customWidth="1"/>
    <col min="11266" max="11266" width="4.140625" style="19" customWidth="1"/>
    <col min="11267" max="11267" width="54" style="19" customWidth="1"/>
    <col min="11268" max="11268" width="3.7109375" style="19" customWidth="1"/>
    <col min="11269" max="11269" width="90.28515625" style="19" customWidth="1"/>
    <col min="11270" max="11271" width="8.85546875" style="19"/>
    <col min="11272" max="11272" width="15.42578125" style="19" customWidth="1"/>
    <col min="11273" max="11273" width="5.140625" style="19" customWidth="1"/>
    <col min="11274" max="11275" width="8.85546875" style="19"/>
    <col min="11276" max="11276" width="3" style="19" customWidth="1"/>
    <col min="11277" max="11279" width="8.85546875" style="19"/>
    <col min="11280" max="11280" width="7" style="19" customWidth="1"/>
    <col min="11281" max="11520" width="8.85546875" style="19"/>
    <col min="11521" max="11521" width="3" style="19" customWidth="1"/>
    <col min="11522" max="11522" width="4.140625" style="19" customWidth="1"/>
    <col min="11523" max="11523" width="54" style="19" customWidth="1"/>
    <col min="11524" max="11524" width="3.7109375" style="19" customWidth="1"/>
    <col min="11525" max="11525" width="90.28515625" style="19" customWidth="1"/>
    <col min="11526" max="11527" width="8.85546875" style="19"/>
    <col min="11528" max="11528" width="15.42578125" style="19" customWidth="1"/>
    <col min="11529" max="11529" width="5.140625" style="19" customWidth="1"/>
    <col min="11530" max="11531" width="8.85546875" style="19"/>
    <col min="11532" max="11532" width="3" style="19" customWidth="1"/>
    <col min="11533" max="11535" width="8.85546875" style="19"/>
    <col min="11536" max="11536" width="7" style="19" customWidth="1"/>
    <col min="11537" max="11776" width="8.85546875" style="19"/>
    <col min="11777" max="11777" width="3" style="19" customWidth="1"/>
    <col min="11778" max="11778" width="4.140625" style="19" customWidth="1"/>
    <col min="11779" max="11779" width="54" style="19" customWidth="1"/>
    <col min="11780" max="11780" width="3.7109375" style="19" customWidth="1"/>
    <col min="11781" max="11781" width="90.28515625" style="19" customWidth="1"/>
    <col min="11782" max="11783" width="8.85546875" style="19"/>
    <col min="11784" max="11784" width="15.42578125" style="19" customWidth="1"/>
    <col min="11785" max="11785" width="5.140625" style="19" customWidth="1"/>
    <col min="11786" max="11787" width="8.85546875" style="19"/>
    <col min="11788" max="11788" width="3" style="19" customWidth="1"/>
    <col min="11789" max="11791" width="8.85546875" style="19"/>
    <col min="11792" max="11792" width="7" style="19" customWidth="1"/>
    <col min="11793" max="12032" width="8.85546875" style="19"/>
    <col min="12033" max="12033" width="3" style="19" customWidth="1"/>
    <col min="12034" max="12034" width="4.140625" style="19" customWidth="1"/>
    <col min="12035" max="12035" width="54" style="19" customWidth="1"/>
    <col min="12036" max="12036" width="3.7109375" style="19" customWidth="1"/>
    <col min="12037" max="12037" width="90.28515625" style="19" customWidth="1"/>
    <col min="12038" max="12039" width="8.85546875" style="19"/>
    <col min="12040" max="12040" width="15.42578125" style="19" customWidth="1"/>
    <col min="12041" max="12041" width="5.140625" style="19" customWidth="1"/>
    <col min="12042" max="12043" width="8.85546875" style="19"/>
    <col min="12044" max="12044" width="3" style="19" customWidth="1"/>
    <col min="12045" max="12047" width="8.85546875" style="19"/>
    <col min="12048" max="12048" width="7" style="19" customWidth="1"/>
    <col min="12049" max="12288" width="8.85546875" style="19"/>
    <col min="12289" max="12289" width="3" style="19" customWidth="1"/>
    <col min="12290" max="12290" width="4.140625" style="19" customWidth="1"/>
    <col min="12291" max="12291" width="54" style="19" customWidth="1"/>
    <col min="12292" max="12292" width="3.7109375" style="19" customWidth="1"/>
    <col min="12293" max="12293" width="90.28515625" style="19" customWidth="1"/>
    <col min="12294" max="12295" width="8.85546875" style="19"/>
    <col min="12296" max="12296" width="15.42578125" style="19" customWidth="1"/>
    <col min="12297" max="12297" width="5.140625" style="19" customWidth="1"/>
    <col min="12298" max="12299" width="8.85546875" style="19"/>
    <col min="12300" max="12300" width="3" style="19" customWidth="1"/>
    <col min="12301" max="12303" width="8.85546875" style="19"/>
    <col min="12304" max="12304" width="7" style="19" customWidth="1"/>
    <col min="12305" max="12544" width="8.85546875" style="19"/>
    <col min="12545" max="12545" width="3" style="19" customWidth="1"/>
    <col min="12546" max="12546" width="4.140625" style="19" customWidth="1"/>
    <col min="12547" max="12547" width="54" style="19" customWidth="1"/>
    <col min="12548" max="12548" width="3.7109375" style="19" customWidth="1"/>
    <col min="12549" max="12549" width="90.28515625" style="19" customWidth="1"/>
    <col min="12550" max="12551" width="8.85546875" style="19"/>
    <col min="12552" max="12552" width="15.42578125" style="19" customWidth="1"/>
    <col min="12553" max="12553" width="5.140625" style="19" customWidth="1"/>
    <col min="12554" max="12555" width="8.85546875" style="19"/>
    <col min="12556" max="12556" width="3" style="19" customWidth="1"/>
    <col min="12557" max="12559" width="8.85546875" style="19"/>
    <col min="12560" max="12560" width="7" style="19" customWidth="1"/>
    <col min="12561" max="12800" width="8.85546875" style="19"/>
    <col min="12801" max="12801" width="3" style="19" customWidth="1"/>
    <col min="12802" max="12802" width="4.140625" style="19" customWidth="1"/>
    <col min="12803" max="12803" width="54" style="19" customWidth="1"/>
    <col min="12804" max="12804" width="3.7109375" style="19" customWidth="1"/>
    <col min="12805" max="12805" width="90.28515625" style="19" customWidth="1"/>
    <col min="12806" max="12807" width="8.85546875" style="19"/>
    <col min="12808" max="12808" width="15.42578125" style="19" customWidth="1"/>
    <col min="12809" max="12809" width="5.140625" style="19" customWidth="1"/>
    <col min="12810" max="12811" width="8.85546875" style="19"/>
    <col min="12812" max="12812" width="3" style="19" customWidth="1"/>
    <col min="12813" max="12815" width="8.85546875" style="19"/>
    <col min="12816" max="12816" width="7" style="19" customWidth="1"/>
    <col min="12817" max="13056" width="8.85546875" style="19"/>
    <col min="13057" max="13057" width="3" style="19" customWidth="1"/>
    <col min="13058" max="13058" width="4.140625" style="19" customWidth="1"/>
    <col min="13059" max="13059" width="54" style="19" customWidth="1"/>
    <col min="13060" max="13060" width="3.7109375" style="19" customWidth="1"/>
    <col min="13061" max="13061" width="90.28515625" style="19" customWidth="1"/>
    <col min="13062" max="13063" width="8.85546875" style="19"/>
    <col min="13064" max="13064" width="15.42578125" style="19" customWidth="1"/>
    <col min="13065" max="13065" width="5.140625" style="19" customWidth="1"/>
    <col min="13066" max="13067" width="8.85546875" style="19"/>
    <col min="13068" max="13068" width="3" style="19" customWidth="1"/>
    <col min="13069" max="13071" width="8.85546875" style="19"/>
    <col min="13072" max="13072" width="7" style="19" customWidth="1"/>
    <col min="13073" max="13312" width="8.85546875" style="19"/>
    <col min="13313" max="13313" width="3" style="19" customWidth="1"/>
    <col min="13314" max="13314" width="4.140625" style="19" customWidth="1"/>
    <col min="13315" max="13315" width="54" style="19" customWidth="1"/>
    <col min="13316" max="13316" width="3.7109375" style="19" customWidth="1"/>
    <col min="13317" max="13317" width="90.28515625" style="19" customWidth="1"/>
    <col min="13318" max="13319" width="8.85546875" style="19"/>
    <col min="13320" max="13320" width="15.42578125" style="19" customWidth="1"/>
    <col min="13321" max="13321" width="5.140625" style="19" customWidth="1"/>
    <col min="13322" max="13323" width="8.85546875" style="19"/>
    <col min="13324" max="13324" width="3" style="19" customWidth="1"/>
    <col min="13325" max="13327" width="8.85546875" style="19"/>
    <col min="13328" max="13328" width="7" style="19" customWidth="1"/>
    <col min="13329" max="13568" width="8.85546875" style="19"/>
    <col min="13569" max="13569" width="3" style="19" customWidth="1"/>
    <col min="13570" max="13570" width="4.140625" style="19" customWidth="1"/>
    <col min="13571" max="13571" width="54" style="19" customWidth="1"/>
    <col min="13572" max="13572" width="3.7109375" style="19" customWidth="1"/>
    <col min="13573" max="13573" width="90.28515625" style="19" customWidth="1"/>
    <col min="13574" max="13575" width="8.85546875" style="19"/>
    <col min="13576" max="13576" width="15.42578125" style="19" customWidth="1"/>
    <col min="13577" max="13577" width="5.140625" style="19" customWidth="1"/>
    <col min="13578" max="13579" width="8.85546875" style="19"/>
    <col min="13580" max="13580" width="3" style="19" customWidth="1"/>
    <col min="13581" max="13583" width="8.85546875" style="19"/>
    <col min="13584" max="13584" width="7" style="19" customWidth="1"/>
    <col min="13585" max="13824" width="8.85546875" style="19"/>
    <col min="13825" max="13825" width="3" style="19" customWidth="1"/>
    <col min="13826" max="13826" width="4.140625" style="19" customWidth="1"/>
    <col min="13827" max="13827" width="54" style="19" customWidth="1"/>
    <col min="13828" max="13828" width="3.7109375" style="19" customWidth="1"/>
    <col min="13829" max="13829" width="90.28515625" style="19" customWidth="1"/>
    <col min="13830" max="13831" width="8.85546875" style="19"/>
    <col min="13832" max="13832" width="15.42578125" style="19" customWidth="1"/>
    <col min="13833" max="13833" width="5.140625" style="19" customWidth="1"/>
    <col min="13834" max="13835" width="8.85546875" style="19"/>
    <col min="13836" max="13836" width="3" style="19" customWidth="1"/>
    <col min="13837" max="13839" width="8.85546875" style="19"/>
    <col min="13840" max="13840" width="7" style="19" customWidth="1"/>
    <col min="13841" max="14080" width="8.85546875" style="19"/>
    <col min="14081" max="14081" width="3" style="19" customWidth="1"/>
    <col min="14082" max="14082" width="4.140625" style="19" customWidth="1"/>
    <col min="14083" max="14083" width="54" style="19" customWidth="1"/>
    <col min="14084" max="14084" width="3.7109375" style="19" customWidth="1"/>
    <col min="14085" max="14085" width="90.28515625" style="19" customWidth="1"/>
    <col min="14086" max="14087" width="8.85546875" style="19"/>
    <col min="14088" max="14088" width="15.42578125" style="19" customWidth="1"/>
    <col min="14089" max="14089" width="5.140625" style="19" customWidth="1"/>
    <col min="14090" max="14091" width="8.85546875" style="19"/>
    <col min="14092" max="14092" width="3" style="19" customWidth="1"/>
    <col min="14093" max="14095" width="8.85546875" style="19"/>
    <col min="14096" max="14096" width="7" style="19" customWidth="1"/>
    <col min="14097" max="14336" width="8.85546875" style="19"/>
    <col min="14337" max="14337" width="3" style="19" customWidth="1"/>
    <col min="14338" max="14338" width="4.140625" style="19" customWidth="1"/>
    <col min="14339" max="14339" width="54" style="19" customWidth="1"/>
    <col min="14340" max="14340" width="3.7109375" style="19" customWidth="1"/>
    <col min="14341" max="14341" width="90.28515625" style="19" customWidth="1"/>
    <col min="14342" max="14343" width="8.85546875" style="19"/>
    <col min="14344" max="14344" width="15.42578125" style="19" customWidth="1"/>
    <col min="14345" max="14345" width="5.140625" style="19" customWidth="1"/>
    <col min="14346" max="14347" width="8.85546875" style="19"/>
    <col min="14348" max="14348" width="3" style="19" customWidth="1"/>
    <col min="14349" max="14351" width="8.85546875" style="19"/>
    <col min="14352" max="14352" width="7" style="19" customWidth="1"/>
    <col min="14353" max="14592" width="8.85546875" style="19"/>
    <col min="14593" max="14593" width="3" style="19" customWidth="1"/>
    <col min="14594" max="14594" width="4.140625" style="19" customWidth="1"/>
    <col min="14595" max="14595" width="54" style="19" customWidth="1"/>
    <col min="14596" max="14596" width="3.7109375" style="19" customWidth="1"/>
    <col min="14597" max="14597" width="90.28515625" style="19" customWidth="1"/>
    <col min="14598" max="14599" width="8.85546875" style="19"/>
    <col min="14600" max="14600" width="15.42578125" style="19" customWidth="1"/>
    <col min="14601" max="14601" width="5.140625" style="19" customWidth="1"/>
    <col min="14602" max="14603" width="8.85546875" style="19"/>
    <col min="14604" max="14604" width="3" style="19" customWidth="1"/>
    <col min="14605" max="14607" width="8.85546875" style="19"/>
    <col min="14608" max="14608" width="7" style="19" customWidth="1"/>
    <col min="14609" max="14848" width="8.85546875" style="19"/>
    <col min="14849" max="14849" width="3" style="19" customWidth="1"/>
    <col min="14850" max="14850" width="4.140625" style="19" customWidth="1"/>
    <col min="14851" max="14851" width="54" style="19" customWidth="1"/>
    <col min="14852" max="14852" width="3.7109375" style="19" customWidth="1"/>
    <col min="14853" max="14853" width="90.28515625" style="19" customWidth="1"/>
    <col min="14854" max="14855" width="8.85546875" style="19"/>
    <col min="14856" max="14856" width="15.42578125" style="19" customWidth="1"/>
    <col min="14857" max="14857" width="5.140625" style="19" customWidth="1"/>
    <col min="14858" max="14859" width="8.85546875" style="19"/>
    <col min="14860" max="14860" width="3" style="19" customWidth="1"/>
    <col min="14861" max="14863" width="8.85546875" style="19"/>
    <col min="14864" max="14864" width="7" style="19" customWidth="1"/>
    <col min="14865" max="15104" width="8.85546875" style="19"/>
    <col min="15105" max="15105" width="3" style="19" customWidth="1"/>
    <col min="15106" max="15106" width="4.140625" style="19" customWidth="1"/>
    <col min="15107" max="15107" width="54" style="19" customWidth="1"/>
    <col min="15108" max="15108" width="3.7109375" style="19" customWidth="1"/>
    <col min="15109" max="15109" width="90.28515625" style="19" customWidth="1"/>
    <col min="15110" max="15111" width="8.85546875" style="19"/>
    <col min="15112" max="15112" width="15.42578125" style="19" customWidth="1"/>
    <col min="15113" max="15113" width="5.140625" style="19" customWidth="1"/>
    <col min="15114" max="15115" width="8.85546875" style="19"/>
    <col min="15116" max="15116" width="3" style="19" customWidth="1"/>
    <col min="15117" max="15119" width="8.85546875" style="19"/>
    <col min="15120" max="15120" width="7" style="19" customWidth="1"/>
    <col min="15121" max="15360" width="8.85546875" style="19"/>
    <col min="15361" max="15361" width="3" style="19" customWidth="1"/>
    <col min="15362" max="15362" width="4.140625" style="19" customWidth="1"/>
    <col min="15363" max="15363" width="54" style="19" customWidth="1"/>
    <col min="15364" max="15364" width="3.7109375" style="19" customWidth="1"/>
    <col min="15365" max="15365" width="90.28515625" style="19" customWidth="1"/>
    <col min="15366" max="15367" width="8.85546875" style="19"/>
    <col min="15368" max="15368" width="15.42578125" style="19" customWidth="1"/>
    <col min="15369" max="15369" width="5.140625" style="19" customWidth="1"/>
    <col min="15370" max="15371" width="8.85546875" style="19"/>
    <col min="15372" max="15372" width="3" style="19" customWidth="1"/>
    <col min="15373" max="15375" width="8.85546875" style="19"/>
    <col min="15376" max="15376" width="7" style="19" customWidth="1"/>
    <col min="15377" max="15616" width="8.85546875" style="19"/>
    <col min="15617" max="15617" width="3" style="19" customWidth="1"/>
    <col min="15618" max="15618" width="4.140625" style="19" customWidth="1"/>
    <col min="15619" max="15619" width="54" style="19" customWidth="1"/>
    <col min="15620" max="15620" width="3.7109375" style="19" customWidth="1"/>
    <col min="15621" max="15621" width="90.28515625" style="19" customWidth="1"/>
    <col min="15622" max="15623" width="8.85546875" style="19"/>
    <col min="15624" max="15624" width="15.42578125" style="19" customWidth="1"/>
    <col min="15625" max="15625" width="5.140625" style="19" customWidth="1"/>
    <col min="15626" max="15627" width="8.85546875" style="19"/>
    <col min="15628" max="15628" width="3" style="19" customWidth="1"/>
    <col min="15629" max="15631" width="8.85546875" style="19"/>
    <col min="15632" max="15632" width="7" style="19" customWidth="1"/>
    <col min="15633" max="15872" width="8.85546875" style="19"/>
    <col min="15873" max="15873" width="3" style="19" customWidth="1"/>
    <col min="15874" max="15874" width="4.140625" style="19" customWidth="1"/>
    <col min="15875" max="15875" width="54" style="19" customWidth="1"/>
    <col min="15876" max="15876" width="3.7109375" style="19" customWidth="1"/>
    <col min="15877" max="15877" width="90.28515625" style="19" customWidth="1"/>
    <col min="15878" max="15879" width="8.85546875" style="19"/>
    <col min="15880" max="15880" width="15.42578125" style="19" customWidth="1"/>
    <col min="15881" max="15881" width="5.140625" style="19" customWidth="1"/>
    <col min="15882" max="15883" width="8.85546875" style="19"/>
    <col min="15884" max="15884" width="3" style="19" customWidth="1"/>
    <col min="15885" max="15887" width="8.85546875" style="19"/>
    <col min="15888" max="15888" width="7" style="19" customWidth="1"/>
    <col min="15889" max="16128" width="8.85546875" style="19"/>
    <col min="16129" max="16129" width="3" style="19" customWidth="1"/>
    <col min="16130" max="16130" width="4.140625" style="19" customWidth="1"/>
    <col min="16131" max="16131" width="54" style="19" customWidth="1"/>
    <col min="16132" max="16132" width="3.7109375" style="19" customWidth="1"/>
    <col min="16133" max="16133" width="90.28515625" style="19" customWidth="1"/>
    <col min="16134" max="16135" width="8.85546875" style="19"/>
    <col min="16136" max="16136" width="15.42578125" style="19" customWidth="1"/>
    <col min="16137" max="16137" width="5.140625" style="19" customWidth="1"/>
    <col min="16138" max="16139" width="8.85546875" style="19"/>
    <col min="16140" max="16140" width="3" style="19" customWidth="1"/>
    <col min="16141" max="16143" width="8.85546875" style="19"/>
    <col min="16144" max="16144" width="7" style="19" customWidth="1"/>
    <col min="16145" max="16384" width="8.85546875" style="19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0" customFormat="1" x14ac:dyDescent="0.25">
      <c r="E30" s="19"/>
      <c r="F30" s="19"/>
      <c r="G30" s="19"/>
      <c r="H30" s="19"/>
    </row>
    <row r="31" spans="5:8" s="20" customFormat="1" x14ac:dyDescent="0.25">
      <c r="E31" s="19"/>
      <c r="F31" s="19"/>
      <c r="G31" s="19"/>
      <c r="H31" s="19"/>
    </row>
    <row r="32" spans="5:8" s="20" customFormat="1" x14ac:dyDescent="0.25"/>
    <row r="40" spans="2:3" x14ac:dyDescent="0.25">
      <c r="B40" s="21"/>
      <c r="C40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48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8" customWidth="1"/>
    <col min="4" max="4" width="27.85546875" style="18" customWidth="1"/>
    <col min="5" max="6" width="2.28515625" style="18" customWidth="1"/>
    <col min="7" max="7" width="6.140625" style="18" bestFit="1" customWidth="1"/>
    <col min="8" max="8" width="2.28515625" style="18" customWidth="1"/>
    <col min="9" max="9" width="8.7109375" style="18" bestFit="1" customWidth="1"/>
    <col min="10" max="10" width="2.28515625" style="18" customWidth="1"/>
    <col min="11" max="11" width="8.7109375" style="18" bestFit="1" customWidth="1"/>
    <col min="12" max="12" width="2.28515625" style="18" customWidth="1"/>
    <col min="13" max="13" width="27.28515625" style="18" bestFit="1" customWidth="1"/>
    <col min="14" max="14" width="2.28515625" style="18" customWidth="1"/>
    <col min="15" max="15" width="30.7109375" style="18" customWidth="1"/>
    <col min="16" max="16" width="2.28515625" style="18" customWidth="1"/>
    <col min="17" max="17" width="3.28515625" style="18" bestFit="1" customWidth="1"/>
    <col min="18" max="18" width="2.28515625" style="18" customWidth="1"/>
    <col min="19" max="19" width="20.42578125" style="18" bestFit="1" customWidth="1"/>
    <col min="20" max="20" width="2.28515625" style="18" customWidth="1"/>
    <col min="21" max="21" width="8.7109375" style="18" bestFit="1" customWidth="1"/>
    <col min="22" max="22" width="2.28515625" style="18" customWidth="1"/>
    <col min="23" max="23" width="8.7109375" style="18" bestFit="1" customWidth="1"/>
  </cols>
  <sheetData>
    <row r="1" spans="1:23" s="17" customFormat="1" ht="15.75" thickBot="1" x14ac:dyDescent="0.3">
      <c r="A1" s="15"/>
      <c r="B1" s="15"/>
      <c r="C1" s="15"/>
      <c r="D1" s="15"/>
      <c r="E1" s="15"/>
      <c r="F1" s="15"/>
      <c r="G1" s="16" t="s">
        <v>0</v>
      </c>
      <c r="H1" s="15"/>
      <c r="I1" s="16" t="s">
        <v>1</v>
      </c>
      <c r="J1" s="15"/>
      <c r="K1" s="16" t="s">
        <v>2</v>
      </c>
      <c r="L1" s="15"/>
      <c r="M1" s="16" t="s">
        <v>3</v>
      </c>
      <c r="N1" s="15"/>
      <c r="O1" s="16" t="s">
        <v>4</v>
      </c>
      <c r="P1" s="15"/>
      <c r="Q1" s="16" t="s">
        <v>5</v>
      </c>
      <c r="R1" s="15"/>
      <c r="S1" s="16" t="s">
        <v>6</v>
      </c>
      <c r="T1" s="15"/>
      <c r="U1" s="16" t="s">
        <v>7</v>
      </c>
      <c r="V1" s="15"/>
      <c r="W1" s="16" t="s">
        <v>8</v>
      </c>
    </row>
    <row r="2" spans="1:23" ht="15.75" thickTop="1" x14ac:dyDescent="0.25">
      <c r="A2" s="2"/>
      <c r="B2" s="2" t="s">
        <v>9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2"/>
      <c r="W2" s="4"/>
    </row>
    <row r="3" spans="1:23" x14ac:dyDescent="0.25">
      <c r="A3" s="2"/>
      <c r="B3" s="2"/>
      <c r="C3" s="2" t="s">
        <v>10</v>
      </c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/>
      <c r="V3" s="2"/>
      <c r="W3" s="4"/>
    </row>
    <row r="4" spans="1:23" x14ac:dyDescent="0.25">
      <c r="A4" s="2"/>
      <c r="B4" s="2"/>
      <c r="C4" s="2"/>
      <c r="D4" s="2" t="s">
        <v>11</v>
      </c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  <c r="V4" s="2"/>
      <c r="W4" s="4"/>
    </row>
    <row r="5" spans="1:23" x14ac:dyDescent="0.25">
      <c r="A5" s="5"/>
      <c r="B5" s="5"/>
      <c r="C5" s="5"/>
      <c r="D5" s="5"/>
      <c r="E5" s="5"/>
      <c r="F5" s="5"/>
      <c r="G5" s="5" t="s">
        <v>92</v>
      </c>
      <c r="H5" s="5"/>
      <c r="I5" s="6">
        <v>42199</v>
      </c>
      <c r="J5" s="5"/>
      <c r="K5" s="5" t="s">
        <v>94</v>
      </c>
      <c r="L5" s="5"/>
      <c r="M5" s="5" t="s">
        <v>157</v>
      </c>
      <c r="N5" s="5"/>
      <c r="O5" s="5" t="s">
        <v>222</v>
      </c>
      <c r="P5" s="5"/>
      <c r="Q5" s="7"/>
      <c r="R5" s="5"/>
      <c r="S5" s="5" t="s">
        <v>292</v>
      </c>
      <c r="T5" s="5"/>
      <c r="U5" s="8">
        <v>876</v>
      </c>
      <c r="V5" s="5"/>
      <c r="W5" s="8">
        <f>ROUND(W4+U5,5)</f>
        <v>876</v>
      </c>
    </row>
    <row r="6" spans="1:23" x14ac:dyDescent="0.25">
      <c r="A6" s="5"/>
      <c r="B6" s="5"/>
      <c r="C6" s="5"/>
      <c r="D6" s="5"/>
      <c r="E6" s="5"/>
      <c r="F6" s="5"/>
      <c r="G6" s="5" t="s">
        <v>92</v>
      </c>
      <c r="H6" s="5"/>
      <c r="I6" s="6">
        <v>42199</v>
      </c>
      <c r="J6" s="5"/>
      <c r="K6" s="5" t="s">
        <v>94</v>
      </c>
      <c r="L6" s="5"/>
      <c r="M6" s="5" t="s">
        <v>157</v>
      </c>
      <c r="N6" s="5"/>
      <c r="O6" s="5" t="s">
        <v>223</v>
      </c>
      <c r="P6" s="5"/>
      <c r="Q6" s="7"/>
      <c r="R6" s="5"/>
      <c r="S6" s="5" t="s">
        <v>292</v>
      </c>
      <c r="T6" s="5"/>
      <c r="U6" s="8">
        <v>487</v>
      </c>
      <c r="V6" s="5"/>
      <c r="W6" s="8">
        <f>ROUND(W5+U6,5)</f>
        <v>1363</v>
      </c>
    </row>
    <row r="7" spans="1:23" x14ac:dyDescent="0.25">
      <c r="A7" s="5"/>
      <c r="B7" s="5"/>
      <c r="C7" s="5"/>
      <c r="D7" s="5"/>
      <c r="E7" s="5"/>
      <c r="F7" s="5"/>
      <c r="G7" s="5" t="s">
        <v>92</v>
      </c>
      <c r="H7" s="5"/>
      <c r="I7" s="6">
        <v>42199</v>
      </c>
      <c r="J7" s="5"/>
      <c r="K7" s="5" t="s">
        <v>94</v>
      </c>
      <c r="L7" s="5"/>
      <c r="M7" s="5" t="s">
        <v>157</v>
      </c>
      <c r="N7" s="5"/>
      <c r="O7" s="5" t="s">
        <v>224</v>
      </c>
      <c r="P7" s="5"/>
      <c r="Q7" s="7"/>
      <c r="R7" s="5"/>
      <c r="S7" s="5" t="s">
        <v>292</v>
      </c>
      <c r="T7" s="5"/>
      <c r="U7" s="8">
        <v>1667</v>
      </c>
      <c r="V7" s="5"/>
      <c r="W7" s="8">
        <f>ROUND(W6+U7,5)</f>
        <v>3030</v>
      </c>
    </row>
    <row r="8" spans="1:23" x14ac:dyDescent="0.25">
      <c r="A8" s="5"/>
      <c r="B8" s="5"/>
      <c r="C8" s="5"/>
      <c r="D8" s="5"/>
      <c r="E8" s="5"/>
      <c r="F8" s="5"/>
      <c r="G8" s="5" t="s">
        <v>92</v>
      </c>
      <c r="H8" s="5"/>
      <c r="I8" s="6">
        <v>42199</v>
      </c>
      <c r="J8" s="5"/>
      <c r="K8" s="5" t="s">
        <v>95</v>
      </c>
      <c r="L8" s="5"/>
      <c r="M8" s="5" t="s">
        <v>157</v>
      </c>
      <c r="N8" s="5"/>
      <c r="O8" s="5" t="s">
        <v>225</v>
      </c>
      <c r="P8" s="5"/>
      <c r="Q8" s="7"/>
      <c r="R8" s="5"/>
      <c r="S8" s="5" t="s">
        <v>292</v>
      </c>
      <c r="T8" s="5"/>
      <c r="U8" s="8">
        <v>792</v>
      </c>
      <c r="V8" s="5"/>
      <c r="W8" s="8">
        <f>ROUND(W7+U8,5)</f>
        <v>3822</v>
      </c>
    </row>
    <row r="9" spans="1:23" x14ac:dyDescent="0.25">
      <c r="A9" s="5"/>
      <c r="B9" s="5"/>
      <c r="C9" s="5"/>
      <c r="D9" s="5"/>
      <c r="E9" s="5"/>
      <c r="F9" s="5"/>
      <c r="G9" s="5" t="s">
        <v>92</v>
      </c>
      <c r="H9" s="5"/>
      <c r="I9" s="6">
        <v>42298</v>
      </c>
      <c r="J9" s="5"/>
      <c r="K9" s="5" t="s">
        <v>96</v>
      </c>
      <c r="L9" s="5"/>
      <c r="M9" s="5" t="s">
        <v>157</v>
      </c>
      <c r="N9" s="5"/>
      <c r="O9" s="5" t="s">
        <v>92</v>
      </c>
      <c r="P9" s="5"/>
      <c r="Q9" s="7"/>
      <c r="R9" s="5"/>
      <c r="S9" s="5" t="s">
        <v>292</v>
      </c>
      <c r="T9" s="5"/>
      <c r="U9" s="8">
        <v>982</v>
      </c>
      <c r="V9" s="5"/>
      <c r="W9" s="8">
        <f>ROUND(W8+U9,5)</f>
        <v>4804</v>
      </c>
    </row>
    <row r="10" spans="1:23" x14ac:dyDescent="0.25">
      <c r="A10" s="5"/>
      <c r="B10" s="5"/>
      <c r="C10" s="5"/>
      <c r="D10" s="5"/>
      <c r="E10" s="5"/>
      <c r="F10" s="5"/>
      <c r="G10" s="5" t="s">
        <v>92</v>
      </c>
      <c r="H10" s="5"/>
      <c r="I10" s="6">
        <v>42395</v>
      </c>
      <c r="J10" s="5"/>
      <c r="K10" s="5" t="s">
        <v>97</v>
      </c>
      <c r="L10" s="5"/>
      <c r="M10" s="5" t="s">
        <v>157</v>
      </c>
      <c r="N10" s="5"/>
      <c r="O10" s="5" t="s">
        <v>226</v>
      </c>
      <c r="P10" s="5"/>
      <c r="Q10" s="7"/>
      <c r="R10" s="5"/>
      <c r="S10" s="5" t="s">
        <v>292</v>
      </c>
      <c r="T10" s="5"/>
      <c r="U10" s="8">
        <v>275</v>
      </c>
      <c r="V10" s="5"/>
      <c r="W10" s="8">
        <f>ROUND(W9+U10,5)</f>
        <v>5079</v>
      </c>
    </row>
    <row r="11" spans="1:23" x14ac:dyDescent="0.25">
      <c r="A11" s="5"/>
      <c r="B11" s="5"/>
      <c r="C11" s="5"/>
      <c r="D11" s="5"/>
      <c r="E11" s="5"/>
      <c r="F11" s="5"/>
      <c r="G11" s="5" t="s">
        <v>92</v>
      </c>
      <c r="H11" s="5"/>
      <c r="I11" s="6">
        <v>42395</v>
      </c>
      <c r="J11" s="5"/>
      <c r="K11" s="5" t="s">
        <v>98</v>
      </c>
      <c r="L11" s="5"/>
      <c r="M11" s="5" t="s">
        <v>157</v>
      </c>
      <c r="N11" s="5"/>
      <c r="O11" s="5" t="s">
        <v>227</v>
      </c>
      <c r="P11" s="5"/>
      <c r="Q11" s="7"/>
      <c r="R11" s="5"/>
      <c r="S11" s="5" t="s">
        <v>292</v>
      </c>
      <c r="T11" s="5"/>
      <c r="U11" s="8">
        <v>180</v>
      </c>
      <c r="V11" s="5"/>
      <c r="W11" s="8">
        <f>ROUND(W10+U11,5)</f>
        <v>5259</v>
      </c>
    </row>
    <row r="12" spans="1:23" ht="15.75" thickBot="1" x14ac:dyDescent="0.3">
      <c r="A12" s="5"/>
      <c r="B12" s="5"/>
      <c r="C12" s="5"/>
      <c r="D12" s="5"/>
      <c r="E12" s="5"/>
      <c r="F12" s="5"/>
      <c r="G12" s="5" t="s">
        <v>92</v>
      </c>
      <c r="H12" s="5"/>
      <c r="I12" s="6">
        <v>42395</v>
      </c>
      <c r="J12" s="5"/>
      <c r="K12" s="5" t="s">
        <v>98</v>
      </c>
      <c r="L12" s="5"/>
      <c r="M12" s="5" t="s">
        <v>157</v>
      </c>
      <c r="N12" s="5"/>
      <c r="O12" s="5" t="s">
        <v>228</v>
      </c>
      <c r="P12" s="5"/>
      <c r="Q12" s="7"/>
      <c r="R12" s="5"/>
      <c r="S12" s="5" t="s">
        <v>292</v>
      </c>
      <c r="T12" s="5"/>
      <c r="U12" s="9">
        <v>175</v>
      </c>
      <c r="V12" s="5"/>
      <c r="W12" s="9">
        <f>ROUND(W11+U12,5)</f>
        <v>5434</v>
      </c>
    </row>
    <row r="13" spans="1:23" x14ac:dyDescent="0.25">
      <c r="A13" s="5"/>
      <c r="B13" s="5"/>
      <c r="C13" s="5"/>
      <c r="D13" s="5" t="s">
        <v>12</v>
      </c>
      <c r="E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8">
        <f>ROUND(SUM(U4:U12),5)</f>
        <v>5434</v>
      </c>
      <c r="V13" s="5"/>
      <c r="W13" s="8">
        <f>W12</f>
        <v>5434</v>
      </c>
    </row>
    <row r="14" spans="1:23" x14ac:dyDescent="0.25">
      <c r="A14" s="2"/>
      <c r="B14" s="2"/>
      <c r="C14" s="2"/>
      <c r="D14" s="2" t="s">
        <v>13</v>
      </c>
      <c r="E14" s="2"/>
      <c r="F14" s="2"/>
      <c r="G14" s="2"/>
      <c r="H14" s="2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4"/>
      <c r="V14" s="2"/>
      <c r="W14" s="4"/>
    </row>
    <row r="15" spans="1:23" x14ac:dyDescent="0.25">
      <c r="A15" s="5"/>
      <c r="B15" s="5"/>
      <c r="C15" s="5"/>
      <c r="D15" s="5"/>
      <c r="E15" s="5"/>
      <c r="F15" s="5"/>
      <c r="G15" s="5" t="s">
        <v>92</v>
      </c>
      <c r="H15" s="5"/>
      <c r="I15" s="6">
        <v>42199</v>
      </c>
      <c r="J15" s="5"/>
      <c r="K15" s="5" t="s">
        <v>94</v>
      </c>
      <c r="L15" s="5"/>
      <c r="M15" s="5" t="s">
        <v>157</v>
      </c>
      <c r="N15" s="5"/>
      <c r="O15" s="5" t="s">
        <v>222</v>
      </c>
      <c r="P15" s="5"/>
      <c r="Q15" s="7"/>
      <c r="R15" s="5"/>
      <c r="S15" s="5" t="s">
        <v>292</v>
      </c>
      <c r="T15" s="5"/>
      <c r="U15" s="8">
        <v>1754</v>
      </c>
      <c r="V15" s="5"/>
      <c r="W15" s="8">
        <f>ROUND(W14+U15,5)</f>
        <v>1754</v>
      </c>
    </row>
    <row r="16" spans="1:23" x14ac:dyDescent="0.25">
      <c r="A16" s="5"/>
      <c r="B16" s="5"/>
      <c r="C16" s="5"/>
      <c r="D16" s="5"/>
      <c r="E16" s="5"/>
      <c r="F16" s="5"/>
      <c r="G16" s="5" t="s">
        <v>92</v>
      </c>
      <c r="H16" s="5"/>
      <c r="I16" s="6">
        <v>42199</v>
      </c>
      <c r="J16" s="5"/>
      <c r="K16" s="5" t="s">
        <v>94</v>
      </c>
      <c r="L16" s="5"/>
      <c r="M16" s="5" t="s">
        <v>157</v>
      </c>
      <c r="N16" s="5"/>
      <c r="O16" s="5" t="s">
        <v>223</v>
      </c>
      <c r="P16" s="5"/>
      <c r="Q16" s="7"/>
      <c r="R16" s="5"/>
      <c r="S16" s="5" t="s">
        <v>292</v>
      </c>
      <c r="T16" s="5"/>
      <c r="U16" s="8">
        <v>1254</v>
      </c>
      <c r="V16" s="5"/>
      <c r="W16" s="8">
        <f>ROUND(W15+U16,5)</f>
        <v>3008</v>
      </c>
    </row>
    <row r="17" spans="1:23" x14ac:dyDescent="0.25">
      <c r="A17" s="5"/>
      <c r="B17" s="5"/>
      <c r="C17" s="5"/>
      <c r="D17" s="5"/>
      <c r="E17" s="5"/>
      <c r="F17" s="5"/>
      <c r="G17" s="5" t="s">
        <v>92</v>
      </c>
      <c r="H17" s="5"/>
      <c r="I17" s="6">
        <v>42199</v>
      </c>
      <c r="J17" s="5"/>
      <c r="K17" s="5" t="s">
        <v>94</v>
      </c>
      <c r="L17" s="5"/>
      <c r="M17" s="5" t="s">
        <v>157</v>
      </c>
      <c r="N17" s="5"/>
      <c r="O17" s="5" t="s">
        <v>224</v>
      </c>
      <c r="P17" s="5"/>
      <c r="Q17" s="7"/>
      <c r="R17" s="5"/>
      <c r="S17" s="5" t="s">
        <v>292</v>
      </c>
      <c r="T17" s="5"/>
      <c r="U17" s="8">
        <v>1910</v>
      </c>
      <c r="V17" s="5"/>
      <c r="W17" s="8">
        <f>ROUND(W16+U17,5)</f>
        <v>4918</v>
      </c>
    </row>
    <row r="18" spans="1:23" x14ac:dyDescent="0.25">
      <c r="A18" s="5"/>
      <c r="B18" s="5"/>
      <c r="C18" s="5"/>
      <c r="D18" s="5"/>
      <c r="E18" s="5"/>
      <c r="F18" s="5"/>
      <c r="G18" s="5" t="s">
        <v>92</v>
      </c>
      <c r="H18" s="5"/>
      <c r="I18" s="6">
        <v>42199</v>
      </c>
      <c r="J18" s="5"/>
      <c r="K18" s="5" t="s">
        <v>95</v>
      </c>
      <c r="L18" s="5"/>
      <c r="M18" s="5" t="s">
        <v>157</v>
      </c>
      <c r="N18" s="5"/>
      <c r="O18" s="5" t="s">
        <v>225</v>
      </c>
      <c r="P18" s="5"/>
      <c r="Q18" s="7"/>
      <c r="R18" s="5"/>
      <c r="S18" s="5" t="s">
        <v>292</v>
      </c>
      <c r="T18" s="5"/>
      <c r="U18" s="8">
        <v>1590</v>
      </c>
      <c r="V18" s="5"/>
      <c r="W18" s="8">
        <f>ROUND(W17+U18,5)</f>
        <v>6508</v>
      </c>
    </row>
    <row r="19" spans="1:23" x14ac:dyDescent="0.25">
      <c r="A19" s="5"/>
      <c r="B19" s="5"/>
      <c r="C19" s="5"/>
      <c r="D19" s="5"/>
      <c r="E19" s="5"/>
      <c r="F19" s="5"/>
      <c r="G19" s="5" t="s">
        <v>92</v>
      </c>
      <c r="H19" s="5"/>
      <c r="I19" s="6">
        <v>42298</v>
      </c>
      <c r="J19" s="5"/>
      <c r="K19" s="5" t="s">
        <v>99</v>
      </c>
      <c r="L19" s="5"/>
      <c r="M19" s="5" t="s">
        <v>157</v>
      </c>
      <c r="N19" s="5"/>
      <c r="O19" s="5" t="s">
        <v>92</v>
      </c>
      <c r="P19" s="5"/>
      <c r="Q19" s="7"/>
      <c r="R19" s="5"/>
      <c r="S19" s="5" t="s">
        <v>292</v>
      </c>
      <c r="T19" s="5"/>
      <c r="U19" s="8">
        <v>2584</v>
      </c>
      <c r="V19" s="5"/>
      <c r="W19" s="8">
        <f>ROUND(W18+U19,5)</f>
        <v>9092</v>
      </c>
    </row>
    <row r="20" spans="1:23" x14ac:dyDescent="0.25">
      <c r="A20" s="5"/>
      <c r="B20" s="5"/>
      <c r="C20" s="5"/>
      <c r="D20" s="5"/>
      <c r="E20" s="5"/>
      <c r="F20" s="5"/>
      <c r="G20" s="5" t="s">
        <v>92</v>
      </c>
      <c r="H20" s="5"/>
      <c r="I20" s="6">
        <v>42395</v>
      </c>
      <c r="J20" s="5"/>
      <c r="K20" s="5" t="s">
        <v>97</v>
      </c>
      <c r="L20" s="5"/>
      <c r="M20" s="5" t="s">
        <v>157</v>
      </c>
      <c r="N20" s="5"/>
      <c r="O20" s="5" t="s">
        <v>226</v>
      </c>
      <c r="P20" s="5"/>
      <c r="Q20" s="7"/>
      <c r="R20" s="5"/>
      <c r="S20" s="5" t="s">
        <v>292</v>
      </c>
      <c r="T20" s="5"/>
      <c r="U20" s="8">
        <v>940</v>
      </c>
      <c r="V20" s="5"/>
      <c r="W20" s="8">
        <f>ROUND(W19+U20,5)</f>
        <v>10032</v>
      </c>
    </row>
    <row r="21" spans="1:23" x14ac:dyDescent="0.25">
      <c r="A21" s="5"/>
      <c r="B21" s="5"/>
      <c r="C21" s="5"/>
      <c r="D21" s="5"/>
      <c r="E21" s="5"/>
      <c r="F21" s="5"/>
      <c r="G21" s="5" t="s">
        <v>92</v>
      </c>
      <c r="H21" s="5"/>
      <c r="I21" s="6">
        <v>42395</v>
      </c>
      <c r="J21" s="5"/>
      <c r="K21" s="5" t="s">
        <v>98</v>
      </c>
      <c r="L21" s="5"/>
      <c r="M21" s="5" t="s">
        <v>157</v>
      </c>
      <c r="N21" s="5"/>
      <c r="O21" s="5" t="s">
        <v>227</v>
      </c>
      <c r="P21" s="5"/>
      <c r="Q21" s="7"/>
      <c r="R21" s="5"/>
      <c r="S21" s="5" t="s">
        <v>292</v>
      </c>
      <c r="T21" s="5"/>
      <c r="U21" s="8">
        <v>1414</v>
      </c>
      <c r="V21" s="5"/>
      <c r="W21" s="8">
        <f>ROUND(W20+U21,5)</f>
        <v>11446</v>
      </c>
    </row>
    <row r="22" spans="1:23" ht="15.75" thickBot="1" x14ac:dyDescent="0.3">
      <c r="A22" s="5"/>
      <c r="B22" s="5"/>
      <c r="C22" s="5"/>
      <c r="D22" s="5"/>
      <c r="E22" s="5"/>
      <c r="F22" s="5"/>
      <c r="G22" s="5" t="s">
        <v>92</v>
      </c>
      <c r="H22" s="5"/>
      <c r="I22" s="6">
        <v>42395</v>
      </c>
      <c r="J22" s="5"/>
      <c r="K22" s="5" t="s">
        <v>98</v>
      </c>
      <c r="L22" s="5"/>
      <c r="M22" s="5" t="s">
        <v>157</v>
      </c>
      <c r="N22" s="5"/>
      <c r="O22" s="5" t="s">
        <v>228</v>
      </c>
      <c r="P22" s="5"/>
      <c r="Q22" s="7"/>
      <c r="R22" s="5"/>
      <c r="S22" s="5" t="s">
        <v>292</v>
      </c>
      <c r="T22" s="5"/>
      <c r="U22" s="10">
        <v>1023</v>
      </c>
      <c r="V22" s="5"/>
      <c r="W22" s="10">
        <f>ROUND(W21+U22,5)</f>
        <v>12469</v>
      </c>
    </row>
    <row r="23" spans="1:23" ht="15.75" thickBot="1" x14ac:dyDescent="0.3">
      <c r="A23" s="5"/>
      <c r="B23" s="5"/>
      <c r="C23" s="5"/>
      <c r="D23" s="5" t="s">
        <v>14</v>
      </c>
      <c r="E23" s="5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1">
        <f>ROUND(SUM(U14:U22),5)</f>
        <v>12469</v>
      </c>
      <c r="V23" s="5"/>
      <c r="W23" s="11">
        <f>W22</f>
        <v>12469</v>
      </c>
    </row>
    <row r="24" spans="1:23" x14ac:dyDescent="0.25">
      <c r="A24" s="5"/>
      <c r="B24" s="5"/>
      <c r="C24" s="5" t="s">
        <v>15</v>
      </c>
      <c r="D24" s="5"/>
      <c r="E24" s="5"/>
      <c r="F24" s="5"/>
      <c r="G24" s="5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8">
        <f>ROUND(U13+U23,5)</f>
        <v>17903</v>
      </c>
      <c r="V24" s="5"/>
      <c r="W24" s="8">
        <f>ROUND(W13+W23,5)</f>
        <v>17903</v>
      </c>
    </row>
    <row r="25" spans="1:23" x14ac:dyDescent="0.25">
      <c r="A25" s="2"/>
      <c r="B25" s="2"/>
      <c r="C25" s="2" t="s">
        <v>16</v>
      </c>
      <c r="D25" s="2"/>
      <c r="E25" s="2"/>
      <c r="F25" s="2"/>
      <c r="G25" s="2"/>
      <c r="H25" s="2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"/>
      <c r="V25" s="2"/>
      <c r="W25" s="4"/>
    </row>
    <row r="26" spans="1:23" x14ac:dyDescent="0.25">
      <c r="A26" s="2"/>
      <c r="B26" s="2"/>
      <c r="C26" s="2"/>
      <c r="D26" s="2" t="s">
        <v>17</v>
      </c>
      <c r="E26" s="2"/>
      <c r="F26" s="2"/>
      <c r="G26" s="2"/>
      <c r="H26" s="2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"/>
      <c r="V26" s="2"/>
      <c r="W26" s="4"/>
    </row>
    <row r="27" spans="1:23" x14ac:dyDescent="0.25">
      <c r="A27" s="5"/>
      <c r="B27" s="5"/>
      <c r="C27" s="5"/>
      <c r="D27" s="5"/>
      <c r="E27" s="5"/>
      <c r="F27" s="5"/>
      <c r="G27" s="5" t="s">
        <v>92</v>
      </c>
      <c r="H27" s="5"/>
      <c r="I27" s="6">
        <v>42227</v>
      </c>
      <c r="J27" s="5"/>
      <c r="K27" s="5" t="s">
        <v>100</v>
      </c>
      <c r="L27" s="5"/>
      <c r="M27" s="5" t="s">
        <v>158</v>
      </c>
      <c r="N27" s="5"/>
      <c r="O27" s="5" t="s">
        <v>92</v>
      </c>
      <c r="P27" s="5"/>
      <c r="Q27" s="7"/>
      <c r="R27" s="5"/>
      <c r="S27" s="5" t="s">
        <v>292</v>
      </c>
      <c r="T27" s="5"/>
      <c r="U27" s="8">
        <v>20</v>
      </c>
      <c r="V27" s="5"/>
      <c r="W27" s="8">
        <f>ROUND(W26+U27,5)</f>
        <v>20</v>
      </c>
    </row>
    <row r="28" spans="1:23" x14ac:dyDescent="0.25">
      <c r="A28" s="5"/>
      <c r="B28" s="5"/>
      <c r="C28" s="5"/>
      <c r="D28" s="5"/>
      <c r="E28" s="5"/>
      <c r="F28" s="5"/>
      <c r="G28" s="5" t="s">
        <v>92</v>
      </c>
      <c r="H28" s="5"/>
      <c r="I28" s="6">
        <v>42227</v>
      </c>
      <c r="J28" s="5"/>
      <c r="K28" s="5" t="s">
        <v>101</v>
      </c>
      <c r="L28" s="5"/>
      <c r="M28" s="5" t="s">
        <v>159</v>
      </c>
      <c r="N28" s="5"/>
      <c r="O28" s="5" t="s">
        <v>92</v>
      </c>
      <c r="P28" s="5"/>
      <c r="Q28" s="7"/>
      <c r="R28" s="5"/>
      <c r="S28" s="5" t="s">
        <v>292</v>
      </c>
      <c r="T28" s="5"/>
      <c r="U28" s="8">
        <v>20</v>
      </c>
      <c r="V28" s="5"/>
      <c r="W28" s="8">
        <f>ROUND(W27+U28,5)</f>
        <v>40</v>
      </c>
    </row>
    <row r="29" spans="1:23" ht="15.75" thickBot="1" x14ac:dyDescent="0.3">
      <c r="A29" s="5"/>
      <c r="B29" s="5"/>
      <c r="C29" s="5"/>
      <c r="D29" s="5"/>
      <c r="E29" s="5"/>
      <c r="F29" s="5"/>
      <c r="G29" s="5" t="s">
        <v>92</v>
      </c>
      <c r="H29" s="5"/>
      <c r="I29" s="6">
        <v>42227</v>
      </c>
      <c r="J29" s="5"/>
      <c r="K29" s="5"/>
      <c r="L29" s="5"/>
      <c r="M29" s="5" t="s">
        <v>160</v>
      </c>
      <c r="N29" s="5"/>
      <c r="O29" s="5" t="s">
        <v>229</v>
      </c>
      <c r="P29" s="5"/>
      <c r="Q29" s="7"/>
      <c r="R29" s="5"/>
      <c r="S29" s="5" t="s">
        <v>292</v>
      </c>
      <c r="T29" s="5"/>
      <c r="U29" s="9">
        <v>2099</v>
      </c>
      <c r="V29" s="5"/>
      <c r="W29" s="9">
        <f>ROUND(W28+U29,5)</f>
        <v>2139</v>
      </c>
    </row>
    <row r="30" spans="1:23" x14ac:dyDescent="0.25">
      <c r="A30" s="5"/>
      <c r="B30" s="5"/>
      <c r="C30" s="5"/>
      <c r="D30" s="5" t="s">
        <v>18</v>
      </c>
      <c r="E30" s="5"/>
      <c r="F30" s="5"/>
      <c r="G30" s="5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8">
        <f>ROUND(SUM(U26:U29),5)</f>
        <v>2139</v>
      </c>
      <c r="V30" s="5"/>
      <c r="W30" s="8">
        <f>W29</f>
        <v>2139</v>
      </c>
    </row>
    <row r="31" spans="1:23" x14ac:dyDescent="0.25">
      <c r="A31" s="2"/>
      <c r="B31" s="2"/>
      <c r="C31" s="2"/>
      <c r="D31" s="2" t="s">
        <v>19</v>
      </c>
      <c r="E31" s="2"/>
      <c r="F31" s="2"/>
      <c r="G31" s="2"/>
      <c r="H31" s="2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2"/>
      <c r="W31" s="4"/>
    </row>
    <row r="32" spans="1:23" x14ac:dyDescent="0.25">
      <c r="A32" s="5"/>
      <c r="B32" s="5"/>
      <c r="C32" s="5"/>
      <c r="D32" s="5"/>
      <c r="E32" s="5"/>
      <c r="F32" s="5"/>
      <c r="G32" s="5" t="s">
        <v>92</v>
      </c>
      <c r="H32" s="5"/>
      <c r="I32" s="6">
        <v>42223</v>
      </c>
      <c r="J32" s="5"/>
      <c r="K32" s="5"/>
      <c r="L32" s="5"/>
      <c r="M32" s="5" t="s">
        <v>161</v>
      </c>
      <c r="N32" s="5"/>
      <c r="O32" s="5" t="s">
        <v>92</v>
      </c>
      <c r="P32" s="5"/>
      <c r="Q32" s="7"/>
      <c r="R32" s="5"/>
      <c r="S32" s="5" t="s">
        <v>292</v>
      </c>
      <c r="T32" s="5"/>
      <c r="U32" s="8">
        <v>60</v>
      </c>
      <c r="V32" s="5"/>
      <c r="W32" s="8">
        <f>ROUND(W31+U32,5)</f>
        <v>60</v>
      </c>
    </row>
    <row r="33" spans="1:23" ht="15.75" thickBot="1" x14ac:dyDescent="0.3">
      <c r="A33" s="5"/>
      <c r="B33" s="5"/>
      <c r="C33" s="5"/>
      <c r="D33" s="5"/>
      <c r="E33" s="5"/>
      <c r="F33" s="5"/>
      <c r="G33" s="5" t="s">
        <v>92</v>
      </c>
      <c r="H33" s="5"/>
      <c r="I33" s="6">
        <v>42226</v>
      </c>
      <c r="J33" s="5"/>
      <c r="K33" s="5"/>
      <c r="L33" s="5"/>
      <c r="M33" s="5" t="s">
        <v>161</v>
      </c>
      <c r="N33" s="5"/>
      <c r="O33" s="5" t="s">
        <v>92</v>
      </c>
      <c r="P33" s="5"/>
      <c r="Q33" s="7"/>
      <c r="R33" s="5"/>
      <c r="S33" s="5" t="s">
        <v>292</v>
      </c>
      <c r="T33" s="5"/>
      <c r="U33" s="9">
        <v>1350</v>
      </c>
      <c r="V33" s="5"/>
      <c r="W33" s="9">
        <f>ROUND(W32+U33,5)</f>
        <v>1410</v>
      </c>
    </row>
    <row r="34" spans="1:23" x14ac:dyDescent="0.25">
      <c r="A34" s="5"/>
      <c r="B34" s="5"/>
      <c r="C34" s="5"/>
      <c r="D34" s="5" t="s">
        <v>20</v>
      </c>
      <c r="E34" s="5"/>
      <c r="F34" s="5"/>
      <c r="G34" s="5"/>
      <c r="H34" s="5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8">
        <f>ROUND(SUM(U31:U33),5)</f>
        <v>1410</v>
      </c>
      <c r="V34" s="5"/>
      <c r="W34" s="8">
        <f>W33</f>
        <v>1410</v>
      </c>
    </row>
    <row r="35" spans="1:23" x14ac:dyDescent="0.25">
      <c r="A35" s="2"/>
      <c r="B35" s="2"/>
      <c r="C35" s="2"/>
      <c r="D35" s="2" t="s">
        <v>21</v>
      </c>
      <c r="E35" s="2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2"/>
      <c r="W35" s="4"/>
    </row>
    <row r="36" spans="1:23" x14ac:dyDescent="0.25">
      <c r="A36" s="5"/>
      <c r="B36" s="5"/>
      <c r="C36" s="5"/>
      <c r="D36" s="5"/>
      <c r="E36" s="5"/>
      <c r="F36" s="5"/>
      <c r="G36" s="5" t="s">
        <v>92</v>
      </c>
      <c r="H36" s="5"/>
      <c r="I36" s="6">
        <v>42186</v>
      </c>
      <c r="J36" s="5"/>
      <c r="K36" s="5"/>
      <c r="L36" s="5"/>
      <c r="M36" s="5" t="s">
        <v>162</v>
      </c>
      <c r="N36" s="5"/>
      <c r="O36" s="5" t="s">
        <v>230</v>
      </c>
      <c r="P36" s="5"/>
      <c r="Q36" s="7"/>
      <c r="R36" s="5"/>
      <c r="S36" s="5" t="s">
        <v>292</v>
      </c>
      <c r="T36" s="5"/>
      <c r="U36" s="8">
        <v>1171.8</v>
      </c>
      <c r="V36" s="5"/>
      <c r="W36" s="8">
        <f>ROUND(W35+U36,5)</f>
        <v>1171.8</v>
      </c>
    </row>
    <row r="37" spans="1:23" x14ac:dyDescent="0.25">
      <c r="A37" s="5"/>
      <c r="B37" s="5"/>
      <c r="C37" s="5"/>
      <c r="D37" s="5"/>
      <c r="E37" s="5"/>
      <c r="F37" s="5"/>
      <c r="G37" s="5" t="s">
        <v>92</v>
      </c>
      <c r="H37" s="5"/>
      <c r="I37" s="6">
        <v>42186</v>
      </c>
      <c r="J37" s="5"/>
      <c r="K37" s="5"/>
      <c r="L37" s="5"/>
      <c r="M37" s="5" t="s">
        <v>161</v>
      </c>
      <c r="N37" s="5"/>
      <c r="O37" s="5" t="s">
        <v>231</v>
      </c>
      <c r="P37" s="5"/>
      <c r="Q37" s="7"/>
      <c r="R37" s="5"/>
      <c r="S37" s="5" t="s">
        <v>292</v>
      </c>
      <c r="T37" s="5"/>
      <c r="U37" s="8">
        <v>180</v>
      </c>
      <c r="V37" s="5"/>
      <c r="W37" s="8">
        <f>ROUND(W36+U37,5)</f>
        <v>1351.8</v>
      </c>
    </row>
    <row r="38" spans="1:23" x14ac:dyDescent="0.25">
      <c r="A38" s="5"/>
      <c r="B38" s="5"/>
      <c r="C38" s="5"/>
      <c r="D38" s="5"/>
      <c r="E38" s="5"/>
      <c r="F38" s="5"/>
      <c r="G38" s="5" t="s">
        <v>92</v>
      </c>
      <c r="H38" s="5"/>
      <c r="I38" s="6">
        <v>42186</v>
      </c>
      <c r="J38" s="5"/>
      <c r="K38" s="5"/>
      <c r="L38" s="5"/>
      <c r="M38" s="5" t="s">
        <v>161</v>
      </c>
      <c r="N38" s="5"/>
      <c r="O38" s="5" t="s">
        <v>231</v>
      </c>
      <c r="P38" s="5"/>
      <c r="Q38" s="7"/>
      <c r="R38" s="5"/>
      <c r="S38" s="5" t="s">
        <v>292</v>
      </c>
      <c r="T38" s="5"/>
      <c r="U38" s="8">
        <v>400</v>
      </c>
      <c r="V38" s="5"/>
      <c r="W38" s="8">
        <f>ROUND(W37+U38,5)</f>
        <v>1751.8</v>
      </c>
    </row>
    <row r="39" spans="1:23" x14ac:dyDescent="0.25">
      <c r="A39" s="5"/>
      <c r="B39" s="5"/>
      <c r="C39" s="5"/>
      <c r="D39" s="5"/>
      <c r="E39" s="5"/>
      <c r="F39" s="5"/>
      <c r="G39" s="5" t="s">
        <v>92</v>
      </c>
      <c r="H39" s="5"/>
      <c r="I39" s="6">
        <v>42188</v>
      </c>
      <c r="J39" s="5"/>
      <c r="K39" s="5"/>
      <c r="L39" s="5"/>
      <c r="M39" s="5" t="s">
        <v>161</v>
      </c>
      <c r="N39" s="5"/>
      <c r="O39" s="5" t="s">
        <v>232</v>
      </c>
      <c r="P39" s="5"/>
      <c r="Q39" s="7"/>
      <c r="R39" s="5"/>
      <c r="S39" s="5" t="s">
        <v>292</v>
      </c>
      <c r="T39" s="5"/>
      <c r="U39" s="8">
        <v>50</v>
      </c>
      <c r="V39" s="5"/>
      <c r="W39" s="8">
        <f>ROUND(W38+U39,5)</f>
        <v>1801.8</v>
      </c>
    </row>
    <row r="40" spans="1:23" x14ac:dyDescent="0.25">
      <c r="A40" s="5"/>
      <c r="B40" s="5"/>
      <c r="C40" s="5"/>
      <c r="D40" s="5"/>
      <c r="E40" s="5"/>
      <c r="F40" s="5"/>
      <c r="G40" s="5" t="s">
        <v>92</v>
      </c>
      <c r="H40" s="5"/>
      <c r="I40" s="6">
        <v>42192</v>
      </c>
      <c r="J40" s="5"/>
      <c r="K40" s="5"/>
      <c r="L40" s="5"/>
      <c r="M40" s="5" t="s">
        <v>161</v>
      </c>
      <c r="N40" s="5"/>
      <c r="O40" s="5" t="s">
        <v>232</v>
      </c>
      <c r="P40" s="5"/>
      <c r="Q40" s="7"/>
      <c r="R40" s="5"/>
      <c r="S40" s="5" t="s">
        <v>292</v>
      </c>
      <c r="T40" s="5"/>
      <c r="U40" s="8">
        <v>200</v>
      </c>
      <c r="V40" s="5"/>
      <c r="W40" s="8">
        <f>ROUND(W39+U40,5)</f>
        <v>2001.8</v>
      </c>
    </row>
    <row r="41" spans="1:23" x14ac:dyDescent="0.25">
      <c r="A41" s="5"/>
      <c r="B41" s="5"/>
      <c r="C41" s="5"/>
      <c r="D41" s="5"/>
      <c r="E41" s="5"/>
      <c r="F41" s="5"/>
      <c r="G41" s="5" t="s">
        <v>92</v>
      </c>
      <c r="H41" s="5"/>
      <c r="I41" s="6">
        <v>42192</v>
      </c>
      <c r="J41" s="5"/>
      <c r="K41" s="5"/>
      <c r="L41" s="5"/>
      <c r="M41" s="5" t="s">
        <v>161</v>
      </c>
      <c r="N41" s="5"/>
      <c r="O41" s="5" t="s">
        <v>233</v>
      </c>
      <c r="P41" s="5"/>
      <c r="Q41" s="7"/>
      <c r="R41" s="5"/>
      <c r="S41" s="5" t="s">
        <v>292</v>
      </c>
      <c r="T41" s="5"/>
      <c r="U41" s="8">
        <v>110</v>
      </c>
      <c r="V41" s="5"/>
      <c r="W41" s="8">
        <f>ROUND(W40+U41,5)</f>
        <v>2111.8000000000002</v>
      </c>
    </row>
    <row r="42" spans="1:23" x14ac:dyDescent="0.25">
      <c r="A42" s="5"/>
      <c r="B42" s="5"/>
      <c r="C42" s="5"/>
      <c r="D42" s="5"/>
      <c r="E42" s="5"/>
      <c r="F42" s="5"/>
      <c r="G42" s="5" t="s">
        <v>92</v>
      </c>
      <c r="H42" s="5"/>
      <c r="I42" s="6">
        <v>42192</v>
      </c>
      <c r="J42" s="5"/>
      <c r="K42" s="5"/>
      <c r="L42" s="5"/>
      <c r="M42" s="5" t="s">
        <v>161</v>
      </c>
      <c r="N42" s="5"/>
      <c r="O42" s="5" t="s">
        <v>233</v>
      </c>
      <c r="P42" s="5"/>
      <c r="Q42" s="7"/>
      <c r="R42" s="5"/>
      <c r="S42" s="5" t="s">
        <v>292</v>
      </c>
      <c r="T42" s="5"/>
      <c r="U42" s="8">
        <v>110</v>
      </c>
      <c r="V42" s="5"/>
      <c r="W42" s="8">
        <f>ROUND(W41+U42,5)</f>
        <v>2221.8000000000002</v>
      </c>
    </row>
    <row r="43" spans="1:23" x14ac:dyDescent="0.25">
      <c r="A43" s="5"/>
      <c r="B43" s="5"/>
      <c r="C43" s="5"/>
      <c r="D43" s="5"/>
      <c r="E43" s="5"/>
      <c r="F43" s="5"/>
      <c r="G43" s="5" t="s">
        <v>92</v>
      </c>
      <c r="H43" s="5"/>
      <c r="I43" s="6">
        <v>42193</v>
      </c>
      <c r="J43" s="5"/>
      <c r="K43" s="5"/>
      <c r="L43" s="5"/>
      <c r="M43" s="5" t="s">
        <v>161</v>
      </c>
      <c r="N43" s="5"/>
      <c r="O43" s="5" t="s">
        <v>230</v>
      </c>
      <c r="P43" s="5"/>
      <c r="Q43" s="7"/>
      <c r="R43" s="5"/>
      <c r="S43" s="5" t="s">
        <v>292</v>
      </c>
      <c r="T43" s="5"/>
      <c r="U43" s="8">
        <v>400</v>
      </c>
      <c r="V43" s="5"/>
      <c r="W43" s="8">
        <f>ROUND(W42+U43,5)</f>
        <v>2621.8</v>
      </c>
    </row>
    <row r="44" spans="1:23" x14ac:dyDescent="0.25">
      <c r="A44" s="5"/>
      <c r="B44" s="5"/>
      <c r="C44" s="5"/>
      <c r="D44" s="5"/>
      <c r="E44" s="5"/>
      <c r="F44" s="5"/>
      <c r="G44" s="5" t="s">
        <v>92</v>
      </c>
      <c r="H44" s="5"/>
      <c r="I44" s="6">
        <v>42194</v>
      </c>
      <c r="J44" s="5"/>
      <c r="K44" s="5"/>
      <c r="L44" s="5"/>
      <c r="M44" s="5" t="s">
        <v>161</v>
      </c>
      <c r="N44" s="5"/>
      <c r="O44" s="5" t="s">
        <v>92</v>
      </c>
      <c r="P44" s="5"/>
      <c r="Q44" s="7"/>
      <c r="R44" s="5"/>
      <c r="S44" s="5" t="s">
        <v>292</v>
      </c>
      <c r="T44" s="5"/>
      <c r="U44" s="8">
        <v>50</v>
      </c>
      <c r="V44" s="5"/>
      <c r="W44" s="8">
        <f>ROUND(W43+U44,5)</f>
        <v>2671.8</v>
      </c>
    </row>
    <row r="45" spans="1:23" x14ac:dyDescent="0.25">
      <c r="A45" s="5"/>
      <c r="B45" s="5"/>
      <c r="C45" s="5"/>
      <c r="D45" s="5"/>
      <c r="E45" s="5"/>
      <c r="F45" s="5"/>
      <c r="G45" s="5" t="s">
        <v>93</v>
      </c>
      <c r="H45" s="5"/>
      <c r="I45" s="6">
        <v>42195</v>
      </c>
      <c r="J45" s="5"/>
      <c r="K45" s="5"/>
      <c r="L45" s="5"/>
      <c r="M45" s="5" t="s">
        <v>163</v>
      </c>
      <c r="N45" s="5"/>
      <c r="O45" s="5"/>
      <c r="P45" s="5"/>
      <c r="Q45" s="7"/>
      <c r="R45" s="5"/>
      <c r="S45" s="5" t="s">
        <v>292</v>
      </c>
      <c r="T45" s="5"/>
      <c r="U45" s="8">
        <v>-220</v>
      </c>
      <c r="V45" s="5"/>
      <c r="W45" s="8">
        <f>ROUND(W44+U45,5)</f>
        <v>2451.8000000000002</v>
      </c>
    </row>
    <row r="46" spans="1:23" x14ac:dyDescent="0.25">
      <c r="A46" s="5"/>
      <c r="B46" s="5"/>
      <c r="C46" s="5"/>
      <c r="D46" s="5"/>
      <c r="E46" s="5"/>
      <c r="F46" s="5"/>
      <c r="G46" s="5" t="s">
        <v>92</v>
      </c>
      <c r="H46" s="5"/>
      <c r="I46" s="6">
        <v>42198</v>
      </c>
      <c r="J46" s="5"/>
      <c r="K46" s="5"/>
      <c r="L46" s="5"/>
      <c r="M46" s="5" t="s">
        <v>162</v>
      </c>
      <c r="N46" s="5"/>
      <c r="O46" s="5" t="s">
        <v>230</v>
      </c>
      <c r="P46" s="5"/>
      <c r="Q46" s="7"/>
      <c r="R46" s="5"/>
      <c r="S46" s="5" t="s">
        <v>292</v>
      </c>
      <c r="T46" s="5"/>
      <c r="U46" s="8">
        <v>336.9</v>
      </c>
      <c r="V46" s="5"/>
      <c r="W46" s="8">
        <f>ROUND(W45+U46,5)</f>
        <v>2788.7</v>
      </c>
    </row>
    <row r="47" spans="1:23" x14ac:dyDescent="0.25">
      <c r="A47" s="5"/>
      <c r="B47" s="5"/>
      <c r="C47" s="5"/>
      <c r="D47" s="5"/>
      <c r="E47" s="5"/>
      <c r="F47" s="5"/>
      <c r="G47" s="5" t="s">
        <v>92</v>
      </c>
      <c r="H47" s="5"/>
      <c r="I47" s="6">
        <v>42198</v>
      </c>
      <c r="J47" s="5"/>
      <c r="K47" s="5"/>
      <c r="L47" s="5"/>
      <c r="M47" s="5" t="s">
        <v>162</v>
      </c>
      <c r="N47" s="5"/>
      <c r="O47" s="5" t="s">
        <v>231</v>
      </c>
      <c r="P47" s="5"/>
      <c r="Q47" s="7"/>
      <c r="R47" s="5"/>
      <c r="S47" s="5" t="s">
        <v>292</v>
      </c>
      <c r="T47" s="5"/>
      <c r="U47" s="8">
        <v>175.77</v>
      </c>
      <c r="V47" s="5"/>
      <c r="W47" s="8">
        <f>ROUND(W46+U47,5)</f>
        <v>2964.47</v>
      </c>
    </row>
    <row r="48" spans="1:23" x14ac:dyDescent="0.25">
      <c r="A48" s="5"/>
      <c r="B48" s="5"/>
      <c r="C48" s="5"/>
      <c r="D48" s="5"/>
      <c r="E48" s="5"/>
      <c r="F48" s="5"/>
      <c r="G48" s="5" t="s">
        <v>92</v>
      </c>
      <c r="H48" s="5"/>
      <c r="I48" s="6">
        <v>42198</v>
      </c>
      <c r="J48" s="5"/>
      <c r="K48" s="5"/>
      <c r="L48" s="5"/>
      <c r="M48" s="5" t="s">
        <v>162</v>
      </c>
      <c r="N48" s="5"/>
      <c r="O48" s="5" t="s">
        <v>233</v>
      </c>
      <c r="P48" s="5"/>
      <c r="Q48" s="7"/>
      <c r="R48" s="5"/>
      <c r="S48" s="5" t="s">
        <v>292</v>
      </c>
      <c r="T48" s="5"/>
      <c r="U48" s="8">
        <v>214.83</v>
      </c>
      <c r="V48" s="5"/>
      <c r="W48" s="8">
        <f>ROUND(W47+U48,5)</f>
        <v>3179.3</v>
      </c>
    </row>
    <row r="49" spans="1:23" x14ac:dyDescent="0.25">
      <c r="A49" s="5"/>
      <c r="B49" s="5"/>
      <c r="C49" s="5"/>
      <c r="D49" s="5"/>
      <c r="E49" s="5"/>
      <c r="F49" s="5"/>
      <c r="G49" s="5" t="s">
        <v>92</v>
      </c>
      <c r="H49" s="5"/>
      <c r="I49" s="6">
        <v>42198</v>
      </c>
      <c r="J49" s="5"/>
      <c r="K49" s="5"/>
      <c r="L49" s="5"/>
      <c r="M49" s="5" t="s">
        <v>164</v>
      </c>
      <c r="N49" s="5"/>
      <c r="O49" s="5" t="s">
        <v>233</v>
      </c>
      <c r="P49" s="5"/>
      <c r="Q49" s="7"/>
      <c r="R49" s="5"/>
      <c r="S49" s="5" t="s">
        <v>292</v>
      </c>
      <c r="T49" s="5"/>
      <c r="U49" s="8">
        <v>330</v>
      </c>
      <c r="V49" s="5"/>
      <c r="W49" s="8">
        <f>ROUND(W48+U49,5)</f>
        <v>3509.3</v>
      </c>
    </row>
    <row r="50" spans="1:23" x14ac:dyDescent="0.25">
      <c r="A50" s="5"/>
      <c r="B50" s="5"/>
      <c r="C50" s="5"/>
      <c r="D50" s="5"/>
      <c r="E50" s="5"/>
      <c r="F50" s="5"/>
      <c r="G50" s="5" t="s">
        <v>92</v>
      </c>
      <c r="H50" s="5"/>
      <c r="I50" s="6">
        <v>42199</v>
      </c>
      <c r="J50" s="5"/>
      <c r="K50" s="5"/>
      <c r="L50" s="5"/>
      <c r="M50" s="5" t="s">
        <v>161</v>
      </c>
      <c r="N50" s="5"/>
      <c r="O50" s="5" t="s">
        <v>233</v>
      </c>
      <c r="P50" s="5"/>
      <c r="Q50" s="7"/>
      <c r="R50" s="5"/>
      <c r="S50" s="5" t="s">
        <v>292</v>
      </c>
      <c r="T50" s="5"/>
      <c r="U50" s="8">
        <v>110</v>
      </c>
      <c r="V50" s="5"/>
      <c r="W50" s="8">
        <f>ROUND(W49+U50,5)</f>
        <v>3619.3</v>
      </c>
    </row>
    <row r="51" spans="1:23" x14ac:dyDescent="0.25">
      <c r="A51" s="5"/>
      <c r="B51" s="5"/>
      <c r="C51" s="5"/>
      <c r="D51" s="5"/>
      <c r="E51" s="5"/>
      <c r="F51" s="5"/>
      <c r="G51" s="5" t="s">
        <v>92</v>
      </c>
      <c r="H51" s="5"/>
      <c r="I51" s="6">
        <v>42200</v>
      </c>
      <c r="J51" s="5"/>
      <c r="K51" s="5"/>
      <c r="L51" s="5"/>
      <c r="M51" s="5" t="s">
        <v>162</v>
      </c>
      <c r="N51" s="5"/>
      <c r="O51" s="5" t="s">
        <v>230</v>
      </c>
      <c r="P51" s="5"/>
      <c r="Q51" s="7"/>
      <c r="R51" s="5"/>
      <c r="S51" s="5" t="s">
        <v>292</v>
      </c>
      <c r="T51" s="5"/>
      <c r="U51" s="8">
        <v>390.6</v>
      </c>
      <c r="V51" s="5"/>
      <c r="W51" s="8">
        <f>ROUND(W50+U51,5)</f>
        <v>4009.9</v>
      </c>
    </row>
    <row r="52" spans="1:23" x14ac:dyDescent="0.25">
      <c r="A52" s="5"/>
      <c r="B52" s="5"/>
      <c r="C52" s="5"/>
      <c r="D52" s="5"/>
      <c r="E52" s="5"/>
      <c r="F52" s="5"/>
      <c r="G52" s="5" t="s">
        <v>92</v>
      </c>
      <c r="H52" s="5"/>
      <c r="I52" s="6">
        <v>42200</v>
      </c>
      <c r="J52" s="5"/>
      <c r="K52" s="5"/>
      <c r="L52" s="5"/>
      <c r="M52" s="5" t="s">
        <v>161</v>
      </c>
      <c r="N52" s="5"/>
      <c r="O52" s="5" t="s">
        <v>234</v>
      </c>
      <c r="P52" s="5"/>
      <c r="Q52" s="7"/>
      <c r="R52" s="5"/>
      <c r="S52" s="5" t="s">
        <v>292</v>
      </c>
      <c r="T52" s="5"/>
      <c r="U52" s="8">
        <v>50</v>
      </c>
      <c r="V52" s="5"/>
      <c r="W52" s="8">
        <f>ROUND(W51+U52,5)</f>
        <v>4059.9</v>
      </c>
    </row>
    <row r="53" spans="1:23" x14ac:dyDescent="0.25">
      <c r="A53" s="5"/>
      <c r="B53" s="5"/>
      <c r="C53" s="5"/>
      <c r="D53" s="5"/>
      <c r="E53" s="5"/>
      <c r="F53" s="5"/>
      <c r="G53" s="5" t="s">
        <v>92</v>
      </c>
      <c r="H53" s="5"/>
      <c r="I53" s="6">
        <v>42201</v>
      </c>
      <c r="J53" s="5"/>
      <c r="K53" s="5"/>
      <c r="L53" s="5"/>
      <c r="M53" s="5" t="s">
        <v>161</v>
      </c>
      <c r="N53" s="5"/>
      <c r="O53" s="5" t="s">
        <v>234</v>
      </c>
      <c r="P53" s="5"/>
      <c r="Q53" s="7"/>
      <c r="R53" s="5"/>
      <c r="S53" s="5" t="s">
        <v>292</v>
      </c>
      <c r="T53" s="5"/>
      <c r="U53" s="8">
        <v>50</v>
      </c>
      <c r="V53" s="5"/>
      <c r="W53" s="8">
        <f>ROUND(W52+U53,5)</f>
        <v>4109.8999999999996</v>
      </c>
    </row>
    <row r="54" spans="1:23" x14ac:dyDescent="0.25">
      <c r="A54" s="5"/>
      <c r="B54" s="5"/>
      <c r="C54" s="5"/>
      <c r="D54" s="5"/>
      <c r="E54" s="5"/>
      <c r="F54" s="5"/>
      <c r="G54" s="5" t="s">
        <v>92</v>
      </c>
      <c r="H54" s="5"/>
      <c r="I54" s="6">
        <v>42201</v>
      </c>
      <c r="J54" s="5"/>
      <c r="K54" s="5"/>
      <c r="L54" s="5"/>
      <c r="M54" s="5" t="s">
        <v>161</v>
      </c>
      <c r="N54" s="5"/>
      <c r="O54" s="5" t="s">
        <v>233</v>
      </c>
      <c r="P54" s="5"/>
      <c r="Q54" s="7"/>
      <c r="R54" s="5"/>
      <c r="S54" s="5" t="s">
        <v>292</v>
      </c>
      <c r="T54" s="5"/>
      <c r="U54" s="8">
        <v>110</v>
      </c>
      <c r="V54" s="5"/>
      <c r="W54" s="8">
        <f>ROUND(W53+U54,5)</f>
        <v>4219.8999999999996</v>
      </c>
    </row>
    <row r="55" spans="1:23" x14ac:dyDescent="0.25">
      <c r="A55" s="5"/>
      <c r="B55" s="5"/>
      <c r="C55" s="5"/>
      <c r="D55" s="5"/>
      <c r="E55" s="5"/>
      <c r="F55" s="5"/>
      <c r="G55" s="5" t="s">
        <v>92</v>
      </c>
      <c r="H55" s="5"/>
      <c r="I55" s="6">
        <v>42205</v>
      </c>
      <c r="J55" s="5"/>
      <c r="K55" s="5"/>
      <c r="L55" s="5"/>
      <c r="M55" s="5" t="s">
        <v>161</v>
      </c>
      <c r="N55" s="5"/>
      <c r="O55" s="5" t="s">
        <v>234</v>
      </c>
      <c r="P55" s="5"/>
      <c r="Q55" s="7"/>
      <c r="R55" s="5"/>
      <c r="S55" s="5" t="s">
        <v>292</v>
      </c>
      <c r="T55" s="5"/>
      <c r="U55" s="8">
        <v>100</v>
      </c>
      <c r="V55" s="5"/>
      <c r="W55" s="8">
        <f>ROUND(W54+U55,5)</f>
        <v>4319.8999999999996</v>
      </c>
    </row>
    <row r="56" spans="1:23" x14ac:dyDescent="0.25">
      <c r="A56" s="5"/>
      <c r="B56" s="5"/>
      <c r="C56" s="5"/>
      <c r="D56" s="5"/>
      <c r="E56" s="5"/>
      <c r="F56" s="5"/>
      <c r="G56" s="5" t="s">
        <v>92</v>
      </c>
      <c r="H56" s="5"/>
      <c r="I56" s="6">
        <v>42205</v>
      </c>
      <c r="J56" s="5"/>
      <c r="K56" s="5"/>
      <c r="L56" s="5"/>
      <c r="M56" s="5" t="s">
        <v>161</v>
      </c>
      <c r="N56" s="5"/>
      <c r="O56" s="5" t="s">
        <v>233</v>
      </c>
      <c r="P56" s="5"/>
      <c r="Q56" s="7"/>
      <c r="R56" s="5"/>
      <c r="S56" s="5" t="s">
        <v>292</v>
      </c>
      <c r="T56" s="5"/>
      <c r="U56" s="8">
        <v>440</v>
      </c>
      <c r="V56" s="5"/>
      <c r="W56" s="8">
        <f>ROUND(W55+U56,5)</f>
        <v>4759.8999999999996</v>
      </c>
    </row>
    <row r="57" spans="1:23" x14ac:dyDescent="0.25">
      <c r="A57" s="5"/>
      <c r="B57" s="5"/>
      <c r="C57" s="5"/>
      <c r="D57" s="5"/>
      <c r="E57" s="5"/>
      <c r="F57" s="5"/>
      <c r="G57" s="5" t="s">
        <v>92</v>
      </c>
      <c r="H57" s="5"/>
      <c r="I57" s="6">
        <v>42205</v>
      </c>
      <c r="J57" s="5"/>
      <c r="K57" s="5"/>
      <c r="L57" s="5"/>
      <c r="M57" s="5" t="s">
        <v>162</v>
      </c>
      <c r="N57" s="5"/>
      <c r="O57" s="5" t="s">
        <v>233</v>
      </c>
      <c r="P57" s="5"/>
      <c r="Q57" s="7"/>
      <c r="R57" s="5"/>
      <c r="S57" s="5" t="s">
        <v>292</v>
      </c>
      <c r="T57" s="5"/>
      <c r="U57" s="8">
        <v>107.41</v>
      </c>
      <c r="V57" s="5"/>
      <c r="W57" s="8">
        <f>ROUND(W56+U57,5)</f>
        <v>4867.3100000000004</v>
      </c>
    </row>
    <row r="58" spans="1:23" x14ac:dyDescent="0.25">
      <c r="A58" s="5"/>
      <c r="B58" s="5"/>
      <c r="C58" s="5"/>
      <c r="D58" s="5"/>
      <c r="E58" s="5"/>
      <c r="F58" s="5"/>
      <c r="G58" s="5" t="s">
        <v>92</v>
      </c>
      <c r="H58" s="5"/>
      <c r="I58" s="6">
        <v>42213</v>
      </c>
      <c r="J58" s="5"/>
      <c r="K58" s="5"/>
      <c r="L58" s="5"/>
      <c r="M58" s="5" t="s">
        <v>161</v>
      </c>
      <c r="N58" s="5"/>
      <c r="O58" s="5" t="s">
        <v>233</v>
      </c>
      <c r="P58" s="5"/>
      <c r="Q58" s="7"/>
      <c r="R58" s="5"/>
      <c r="S58" s="5" t="s">
        <v>292</v>
      </c>
      <c r="T58" s="5"/>
      <c r="U58" s="8">
        <v>110</v>
      </c>
      <c r="V58" s="5"/>
      <c r="W58" s="8">
        <f>ROUND(W57+U58,5)</f>
        <v>4977.3100000000004</v>
      </c>
    </row>
    <row r="59" spans="1:23" ht="15.75" thickBot="1" x14ac:dyDescent="0.3">
      <c r="A59" s="5"/>
      <c r="B59" s="5"/>
      <c r="C59" s="5"/>
      <c r="D59" s="5"/>
      <c r="E59" s="5"/>
      <c r="F59" s="5"/>
      <c r="G59" s="5" t="s">
        <v>92</v>
      </c>
      <c r="H59" s="5"/>
      <c r="I59" s="6">
        <v>42214</v>
      </c>
      <c r="J59" s="5"/>
      <c r="K59" s="5"/>
      <c r="L59" s="5"/>
      <c r="M59" s="5" t="s">
        <v>164</v>
      </c>
      <c r="N59" s="5"/>
      <c r="O59" s="5" t="s">
        <v>235</v>
      </c>
      <c r="P59" s="5"/>
      <c r="Q59" s="7"/>
      <c r="R59" s="5"/>
      <c r="S59" s="5" t="s">
        <v>292</v>
      </c>
      <c r="T59" s="5"/>
      <c r="U59" s="9">
        <v>180</v>
      </c>
      <c r="V59" s="5"/>
      <c r="W59" s="9">
        <f>ROUND(W58+U59,5)</f>
        <v>5157.3100000000004</v>
      </c>
    </row>
    <row r="60" spans="1:23" x14ac:dyDescent="0.25">
      <c r="A60" s="5"/>
      <c r="B60" s="5"/>
      <c r="C60" s="5"/>
      <c r="D60" s="5" t="s">
        <v>22</v>
      </c>
      <c r="E60" s="5"/>
      <c r="F60" s="5"/>
      <c r="G60" s="5"/>
      <c r="H60" s="5"/>
      <c r="I60" s="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8">
        <f>ROUND(SUM(U35:U59),5)</f>
        <v>5157.3100000000004</v>
      </c>
      <c r="V60" s="5"/>
      <c r="W60" s="8">
        <f>W59</f>
        <v>5157.3100000000004</v>
      </c>
    </row>
    <row r="61" spans="1:23" x14ac:dyDescent="0.25">
      <c r="A61" s="2"/>
      <c r="B61" s="2"/>
      <c r="C61" s="2"/>
      <c r="D61" s="2" t="s">
        <v>23</v>
      </c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4"/>
      <c r="V61" s="2"/>
      <c r="W61" s="4"/>
    </row>
    <row r="62" spans="1:23" x14ac:dyDescent="0.25">
      <c r="A62" s="5"/>
      <c r="B62" s="5"/>
      <c r="C62" s="5"/>
      <c r="D62" s="5"/>
      <c r="E62" s="5"/>
      <c r="F62" s="5"/>
      <c r="G62" s="5" t="s">
        <v>92</v>
      </c>
      <c r="H62" s="5"/>
      <c r="I62" s="6">
        <v>42186</v>
      </c>
      <c r="J62" s="5"/>
      <c r="K62" s="5"/>
      <c r="L62" s="5"/>
      <c r="M62" s="5" t="s">
        <v>165</v>
      </c>
      <c r="N62" s="5"/>
      <c r="O62" s="5" t="s">
        <v>236</v>
      </c>
      <c r="P62" s="5"/>
      <c r="Q62" s="7"/>
      <c r="R62" s="5"/>
      <c r="S62" s="5" t="s">
        <v>292</v>
      </c>
      <c r="T62" s="5"/>
      <c r="U62" s="8">
        <v>976.5</v>
      </c>
      <c r="V62" s="5"/>
      <c r="W62" s="8">
        <f>ROUND(W61+U62,5)</f>
        <v>976.5</v>
      </c>
    </row>
    <row r="63" spans="1:23" x14ac:dyDescent="0.25">
      <c r="A63" s="5"/>
      <c r="B63" s="5"/>
      <c r="C63" s="5"/>
      <c r="D63" s="5"/>
      <c r="E63" s="5"/>
      <c r="F63" s="5"/>
      <c r="G63" s="5" t="s">
        <v>92</v>
      </c>
      <c r="H63" s="5"/>
      <c r="I63" s="6">
        <v>42193</v>
      </c>
      <c r="J63" s="5"/>
      <c r="K63" s="5"/>
      <c r="L63" s="5"/>
      <c r="M63" s="5" t="s">
        <v>166</v>
      </c>
      <c r="N63" s="5"/>
      <c r="O63" s="5" t="s">
        <v>237</v>
      </c>
      <c r="P63" s="5"/>
      <c r="Q63" s="7"/>
      <c r="R63" s="5"/>
      <c r="S63" s="5" t="s">
        <v>292</v>
      </c>
      <c r="T63" s="5"/>
      <c r="U63" s="8">
        <v>250</v>
      </c>
      <c r="V63" s="5"/>
      <c r="W63" s="8">
        <f>ROUND(W62+U63,5)</f>
        <v>1226.5</v>
      </c>
    </row>
    <row r="64" spans="1:23" x14ac:dyDescent="0.25">
      <c r="A64" s="5"/>
      <c r="B64" s="5"/>
      <c r="C64" s="5"/>
      <c r="D64" s="5"/>
      <c r="E64" s="5"/>
      <c r="F64" s="5"/>
      <c r="G64" s="5" t="s">
        <v>92</v>
      </c>
      <c r="H64" s="5"/>
      <c r="I64" s="6">
        <v>42198</v>
      </c>
      <c r="J64" s="5"/>
      <c r="K64" s="5"/>
      <c r="L64" s="5"/>
      <c r="M64" s="5" t="s">
        <v>167</v>
      </c>
      <c r="N64" s="5"/>
      <c r="O64" s="5" t="s">
        <v>238</v>
      </c>
      <c r="P64" s="5"/>
      <c r="Q64" s="7"/>
      <c r="R64" s="5"/>
      <c r="S64" s="5" t="s">
        <v>292</v>
      </c>
      <c r="T64" s="5"/>
      <c r="U64" s="8">
        <v>244.12</v>
      </c>
      <c r="V64" s="5"/>
      <c r="W64" s="8">
        <f>ROUND(W63+U64,5)</f>
        <v>1470.62</v>
      </c>
    </row>
    <row r="65" spans="1:23" x14ac:dyDescent="0.25">
      <c r="A65" s="5"/>
      <c r="B65" s="5"/>
      <c r="C65" s="5"/>
      <c r="D65" s="5"/>
      <c r="E65" s="5"/>
      <c r="F65" s="5"/>
      <c r="G65" s="5" t="s">
        <v>92</v>
      </c>
      <c r="H65" s="5"/>
      <c r="I65" s="6">
        <v>42198</v>
      </c>
      <c r="J65" s="5"/>
      <c r="K65" s="5"/>
      <c r="L65" s="5"/>
      <c r="M65" s="5" t="s">
        <v>168</v>
      </c>
      <c r="N65" s="5"/>
      <c r="O65" s="5" t="s">
        <v>239</v>
      </c>
      <c r="P65" s="5"/>
      <c r="Q65" s="7"/>
      <c r="R65" s="5"/>
      <c r="S65" s="5" t="s">
        <v>292</v>
      </c>
      <c r="T65" s="5"/>
      <c r="U65" s="8">
        <v>366.18</v>
      </c>
      <c r="V65" s="5"/>
      <c r="W65" s="8">
        <f>ROUND(W64+U65,5)</f>
        <v>1836.8</v>
      </c>
    </row>
    <row r="66" spans="1:23" x14ac:dyDescent="0.25">
      <c r="A66" s="5"/>
      <c r="B66" s="5"/>
      <c r="C66" s="5"/>
      <c r="D66" s="5"/>
      <c r="E66" s="5"/>
      <c r="F66" s="5"/>
      <c r="G66" s="5" t="s">
        <v>92</v>
      </c>
      <c r="H66" s="5"/>
      <c r="I66" s="6">
        <v>42198</v>
      </c>
      <c r="J66" s="5"/>
      <c r="K66" s="5"/>
      <c r="L66" s="5"/>
      <c r="M66" s="5" t="s">
        <v>169</v>
      </c>
      <c r="N66" s="5"/>
      <c r="O66" s="5" t="s">
        <v>238</v>
      </c>
      <c r="P66" s="5"/>
      <c r="Q66" s="7"/>
      <c r="R66" s="5"/>
      <c r="S66" s="5" t="s">
        <v>292</v>
      </c>
      <c r="T66" s="5"/>
      <c r="U66" s="8">
        <v>250</v>
      </c>
      <c r="V66" s="5"/>
      <c r="W66" s="8">
        <f>ROUND(W65+U66,5)</f>
        <v>2086.8000000000002</v>
      </c>
    </row>
    <row r="67" spans="1:23" x14ac:dyDescent="0.25">
      <c r="A67" s="5"/>
      <c r="B67" s="5"/>
      <c r="C67" s="5"/>
      <c r="D67" s="5"/>
      <c r="E67" s="5"/>
      <c r="F67" s="5"/>
      <c r="G67" s="5" t="s">
        <v>92</v>
      </c>
      <c r="H67" s="5"/>
      <c r="I67" s="6">
        <v>42198</v>
      </c>
      <c r="J67" s="5"/>
      <c r="K67" s="5"/>
      <c r="L67" s="5"/>
      <c r="M67" s="5" t="s">
        <v>170</v>
      </c>
      <c r="N67" s="5"/>
      <c r="O67" s="5" t="s">
        <v>238</v>
      </c>
      <c r="P67" s="5"/>
      <c r="Q67" s="7"/>
      <c r="R67" s="5"/>
      <c r="S67" s="5" t="s">
        <v>292</v>
      </c>
      <c r="T67" s="5"/>
      <c r="U67" s="8">
        <v>250</v>
      </c>
      <c r="V67" s="5"/>
      <c r="W67" s="8">
        <f>ROUND(W66+U67,5)</f>
        <v>2336.8000000000002</v>
      </c>
    </row>
    <row r="68" spans="1:23" x14ac:dyDescent="0.25">
      <c r="A68" s="5"/>
      <c r="B68" s="5"/>
      <c r="C68" s="5"/>
      <c r="D68" s="5"/>
      <c r="E68" s="5"/>
      <c r="F68" s="5"/>
      <c r="G68" s="5" t="s">
        <v>92</v>
      </c>
      <c r="H68" s="5"/>
      <c r="I68" s="6">
        <v>42214</v>
      </c>
      <c r="J68" s="5"/>
      <c r="K68" s="5"/>
      <c r="L68" s="5"/>
      <c r="M68" s="5" t="s">
        <v>171</v>
      </c>
      <c r="N68" s="5"/>
      <c r="O68" s="5" t="s">
        <v>236</v>
      </c>
      <c r="P68" s="5"/>
      <c r="Q68" s="7"/>
      <c r="R68" s="5"/>
      <c r="S68" s="5" t="s">
        <v>292</v>
      </c>
      <c r="T68" s="5"/>
      <c r="U68" s="8">
        <v>976.5</v>
      </c>
      <c r="V68" s="5"/>
      <c r="W68" s="8">
        <f>ROUND(W67+U68,5)</f>
        <v>3313.3</v>
      </c>
    </row>
    <row r="69" spans="1:23" x14ac:dyDescent="0.25">
      <c r="A69" s="5"/>
      <c r="B69" s="5"/>
      <c r="C69" s="5"/>
      <c r="D69" s="5"/>
      <c r="E69" s="5"/>
      <c r="F69" s="5"/>
      <c r="G69" s="5" t="s">
        <v>92</v>
      </c>
      <c r="H69" s="5"/>
      <c r="I69" s="6">
        <v>42223</v>
      </c>
      <c r="J69" s="5"/>
      <c r="K69" s="5"/>
      <c r="L69" s="5"/>
      <c r="M69" s="5" t="s">
        <v>162</v>
      </c>
      <c r="N69" s="5"/>
      <c r="O69" s="5" t="s">
        <v>238</v>
      </c>
      <c r="P69" s="5"/>
      <c r="Q69" s="7"/>
      <c r="R69" s="5"/>
      <c r="S69" s="5" t="s">
        <v>292</v>
      </c>
      <c r="T69" s="5"/>
      <c r="U69" s="8">
        <v>244.12</v>
      </c>
      <c r="V69" s="5"/>
      <c r="W69" s="8">
        <f>ROUND(W68+U69,5)</f>
        <v>3557.42</v>
      </c>
    </row>
    <row r="70" spans="1:23" x14ac:dyDescent="0.25">
      <c r="A70" s="5"/>
      <c r="B70" s="5"/>
      <c r="C70" s="5"/>
      <c r="D70" s="5"/>
      <c r="E70" s="5"/>
      <c r="F70" s="5"/>
      <c r="G70" s="5" t="s">
        <v>92</v>
      </c>
      <c r="H70" s="5"/>
      <c r="I70" s="6">
        <v>42227</v>
      </c>
      <c r="J70" s="5"/>
      <c r="K70" s="5" t="s">
        <v>102</v>
      </c>
      <c r="L70" s="5"/>
      <c r="M70" s="5" t="s">
        <v>172</v>
      </c>
      <c r="N70" s="5"/>
      <c r="O70" s="5" t="s">
        <v>238</v>
      </c>
      <c r="P70" s="5"/>
      <c r="Q70" s="7"/>
      <c r="R70" s="5"/>
      <c r="S70" s="5" t="s">
        <v>292</v>
      </c>
      <c r="T70" s="5"/>
      <c r="U70" s="8">
        <v>250</v>
      </c>
      <c r="V70" s="5"/>
      <c r="W70" s="8">
        <f>ROUND(W69+U70,5)</f>
        <v>3807.42</v>
      </c>
    </row>
    <row r="71" spans="1:23" x14ac:dyDescent="0.25">
      <c r="A71" s="5"/>
      <c r="B71" s="5"/>
      <c r="C71" s="5"/>
      <c r="D71" s="5"/>
      <c r="E71" s="5"/>
      <c r="F71" s="5"/>
      <c r="G71" s="5" t="s">
        <v>92</v>
      </c>
      <c r="H71" s="5"/>
      <c r="I71" s="6">
        <v>42227</v>
      </c>
      <c r="J71" s="5"/>
      <c r="K71" s="5" t="s">
        <v>103</v>
      </c>
      <c r="L71" s="5"/>
      <c r="M71" s="5" t="s">
        <v>173</v>
      </c>
      <c r="N71" s="5"/>
      <c r="O71" s="5" t="s">
        <v>240</v>
      </c>
      <c r="P71" s="5"/>
      <c r="Q71" s="7"/>
      <c r="R71" s="5"/>
      <c r="S71" s="5" t="s">
        <v>292</v>
      </c>
      <c r="T71" s="5"/>
      <c r="U71" s="8">
        <v>500</v>
      </c>
      <c r="V71" s="5"/>
      <c r="W71" s="8">
        <f>ROUND(W70+U71,5)</f>
        <v>4307.42</v>
      </c>
    </row>
    <row r="72" spans="1:23" x14ac:dyDescent="0.25">
      <c r="A72" s="5"/>
      <c r="B72" s="5"/>
      <c r="C72" s="5"/>
      <c r="D72" s="5"/>
      <c r="E72" s="5"/>
      <c r="F72" s="5"/>
      <c r="G72" s="5" t="s">
        <v>92</v>
      </c>
      <c r="H72" s="5"/>
      <c r="I72" s="6">
        <v>42227</v>
      </c>
      <c r="J72" s="5"/>
      <c r="K72" s="5" t="s">
        <v>104</v>
      </c>
      <c r="L72" s="5"/>
      <c r="M72" s="5" t="s">
        <v>174</v>
      </c>
      <c r="N72" s="5"/>
      <c r="O72" s="5" t="s">
        <v>236</v>
      </c>
      <c r="P72" s="5"/>
      <c r="Q72" s="7"/>
      <c r="R72" s="5"/>
      <c r="S72" s="5" t="s">
        <v>292</v>
      </c>
      <c r="T72" s="5"/>
      <c r="U72" s="8">
        <v>1000</v>
      </c>
      <c r="V72" s="5"/>
      <c r="W72" s="8">
        <f>ROUND(W71+U72,5)</f>
        <v>5307.42</v>
      </c>
    </row>
    <row r="73" spans="1:23" ht="15.75" thickBot="1" x14ac:dyDescent="0.3">
      <c r="A73" s="5"/>
      <c r="B73" s="5"/>
      <c r="C73" s="5"/>
      <c r="D73" s="5"/>
      <c r="E73" s="5"/>
      <c r="F73" s="5"/>
      <c r="G73" s="5" t="s">
        <v>92</v>
      </c>
      <c r="H73" s="5"/>
      <c r="I73" s="6">
        <v>42227</v>
      </c>
      <c r="J73" s="5"/>
      <c r="K73" s="5" t="s">
        <v>105</v>
      </c>
      <c r="L73" s="5"/>
      <c r="M73" s="5" t="s">
        <v>175</v>
      </c>
      <c r="N73" s="5"/>
      <c r="O73" s="5" t="s">
        <v>238</v>
      </c>
      <c r="P73" s="5"/>
      <c r="Q73" s="7"/>
      <c r="R73" s="5"/>
      <c r="S73" s="5" t="s">
        <v>292</v>
      </c>
      <c r="T73" s="5"/>
      <c r="U73" s="10">
        <v>250</v>
      </c>
      <c r="V73" s="5"/>
      <c r="W73" s="10">
        <f>ROUND(W72+U73,5)</f>
        <v>5557.42</v>
      </c>
    </row>
    <row r="74" spans="1:23" ht="15.75" thickBot="1" x14ac:dyDescent="0.3">
      <c r="A74" s="5"/>
      <c r="B74" s="5"/>
      <c r="C74" s="5"/>
      <c r="D74" s="5" t="s">
        <v>24</v>
      </c>
      <c r="E74" s="5"/>
      <c r="F74" s="5"/>
      <c r="G74" s="5"/>
      <c r="H74" s="5"/>
      <c r="I74" s="6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1">
        <f>ROUND(SUM(U61:U73),5)</f>
        <v>5557.42</v>
      </c>
      <c r="V74" s="5"/>
      <c r="W74" s="11">
        <f>W73</f>
        <v>5557.42</v>
      </c>
    </row>
    <row r="75" spans="1:23" x14ac:dyDescent="0.25">
      <c r="A75" s="5"/>
      <c r="B75" s="5"/>
      <c r="C75" s="5" t="s">
        <v>25</v>
      </c>
      <c r="D75" s="5"/>
      <c r="E75" s="5"/>
      <c r="F75" s="5"/>
      <c r="G75" s="5"/>
      <c r="H75" s="5"/>
      <c r="I75" s="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8">
        <f>ROUND(U30+U34+U60+U74,5)</f>
        <v>14263.73</v>
      </c>
      <c r="V75" s="5"/>
      <c r="W75" s="8">
        <f>ROUND(W30+W34+W60+W74,5)</f>
        <v>14263.73</v>
      </c>
    </row>
    <row r="76" spans="1:23" x14ac:dyDescent="0.25">
      <c r="A76" s="2"/>
      <c r="B76" s="2"/>
      <c r="C76" s="2" t="s">
        <v>26</v>
      </c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4"/>
      <c r="V76" s="2"/>
      <c r="W76" s="4"/>
    </row>
    <row r="77" spans="1:23" x14ac:dyDescent="0.25">
      <c r="A77" s="5"/>
      <c r="B77" s="5"/>
      <c r="C77" s="5"/>
      <c r="D77" s="5"/>
      <c r="E77" s="5"/>
      <c r="F77" s="5"/>
      <c r="G77" s="5" t="s">
        <v>92</v>
      </c>
      <c r="H77" s="5"/>
      <c r="I77" s="6">
        <v>42286</v>
      </c>
      <c r="J77" s="5"/>
      <c r="K77" s="5"/>
      <c r="L77" s="5"/>
      <c r="M77" s="5" t="s">
        <v>161</v>
      </c>
      <c r="N77" s="5"/>
      <c r="O77" s="5" t="s">
        <v>92</v>
      </c>
      <c r="P77" s="5"/>
      <c r="Q77" s="7"/>
      <c r="R77" s="5"/>
      <c r="S77" s="5" t="s">
        <v>292</v>
      </c>
      <c r="T77" s="5"/>
      <c r="U77" s="8">
        <v>60</v>
      </c>
      <c r="V77" s="5"/>
      <c r="W77" s="8">
        <f>ROUND(W76+U77,5)</f>
        <v>60</v>
      </c>
    </row>
    <row r="78" spans="1:23" x14ac:dyDescent="0.25">
      <c r="A78" s="5"/>
      <c r="B78" s="5"/>
      <c r="C78" s="5"/>
      <c r="D78" s="5"/>
      <c r="E78" s="5"/>
      <c r="F78" s="5"/>
      <c r="G78" s="5" t="s">
        <v>92</v>
      </c>
      <c r="H78" s="5"/>
      <c r="I78" s="6">
        <v>42290</v>
      </c>
      <c r="J78" s="5"/>
      <c r="K78" s="5"/>
      <c r="L78" s="5"/>
      <c r="M78" s="5" t="s">
        <v>161</v>
      </c>
      <c r="N78" s="5"/>
      <c r="O78" s="5" t="s">
        <v>92</v>
      </c>
      <c r="P78" s="5"/>
      <c r="Q78" s="7"/>
      <c r="R78" s="5"/>
      <c r="S78" s="5" t="s">
        <v>292</v>
      </c>
      <c r="T78" s="5"/>
      <c r="U78" s="8">
        <v>20</v>
      </c>
      <c r="V78" s="5"/>
      <c r="W78" s="8">
        <f>ROUND(W77+U78,5)</f>
        <v>80</v>
      </c>
    </row>
    <row r="79" spans="1:23" x14ac:dyDescent="0.25">
      <c r="A79" s="5"/>
      <c r="B79" s="5"/>
      <c r="C79" s="5"/>
      <c r="D79" s="5"/>
      <c r="E79" s="5"/>
      <c r="F79" s="5"/>
      <c r="G79" s="5" t="s">
        <v>92</v>
      </c>
      <c r="H79" s="5"/>
      <c r="I79" s="6">
        <v>42291</v>
      </c>
      <c r="J79" s="5"/>
      <c r="K79" s="5"/>
      <c r="L79" s="5"/>
      <c r="M79" s="5" t="s">
        <v>161</v>
      </c>
      <c r="N79" s="5"/>
      <c r="O79" s="5" t="s">
        <v>92</v>
      </c>
      <c r="P79" s="5"/>
      <c r="Q79" s="7"/>
      <c r="R79" s="5"/>
      <c r="S79" s="5" t="s">
        <v>292</v>
      </c>
      <c r="T79" s="5"/>
      <c r="U79" s="8">
        <v>80</v>
      </c>
      <c r="V79" s="5"/>
      <c r="W79" s="8">
        <f>ROUND(W78+U79,5)</f>
        <v>160</v>
      </c>
    </row>
    <row r="80" spans="1:23" x14ac:dyDescent="0.25">
      <c r="A80" s="5"/>
      <c r="B80" s="5"/>
      <c r="C80" s="5"/>
      <c r="D80" s="5"/>
      <c r="E80" s="5"/>
      <c r="F80" s="5"/>
      <c r="G80" s="5" t="s">
        <v>92</v>
      </c>
      <c r="H80" s="5"/>
      <c r="I80" s="6">
        <v>42296</v>
      </c>
      <c r="J80" s="5"/>
      <c r="K80" s="5"/>
      <c r="L80" s="5"/>
      <c r="M80" s="5" t="s">
        <v>162</v>
      </c>
      <c r="N80" s="5"/>
      <c r="O80" s="5" t="s">
        <v>92</v>
      </c>
      <c r="P80" s="5"/>
      <c r="Q80" s="7"/>
      <c r="R80" s="5"/>
      <c r="S80" s="5" t="s">
        <v>292</v>
      </c>
      <c r="T80" s="5"/>
      <c r="U80" s="8">
        <v>19.53</v>
      </c>
      <c r="V80" s="5"/>
      <c r="W80" s="8">
        <f>ROUND(W79+U80,5)</f>
        <v>179.53</v>
      </c>
    </row>
    <row r="81" spans="1:23" x14ac:dyDescent="0.25">
      <c r="A81" s="5"/>
      <c r="B81" s="5"/>
      <c r="C81" s="5"/>
      <c r="D81" s="5"/>
      <c r="E81" s="5"/>
      <c r="F81" s="5"/>
      <c r="G81" s="5" t="s">
        <v>92</v>
      </c>
      <c r="H81" s="5"/>
      <c r="I81" s="6">
        <v>42298</v>
      </c>
      <c r="J81" s="5"/>
      <c r="K81" s="5"/>
      <c r="L81" s="5"/>
      <c r="M81" s="5" t="s">
        <v>162</v>
      </c>
      <c r="N81" s="5"/>
      <c r="O81" s="5" t="s">
        <v>92</v>
      </c>
      <c r="P81" s="5"/>
      <c r="Q81" s="7"/>
      <c r="R81" s="5"/>
      <c r="S81" s="5" t="s">
        <v>292</v>
      </c>
      <c r="T81" s="5"/>
      <c r="U81" s="8">
        <v>19.53</v>
      </c>
      <c r="V81" s="5"/>
      <c r="W81" s="8">
        <f>ROUND(W80+U81,5)</f>
        <v>199.06</v>
      </c>
    </row>
    <row r="82" spans="1:23" x14ac:dyDescent="0.25">
      <c r="A82" s="5"/>
      <c r="B82" s="5"/>
      <c r="C82" s="5"/>
      <c r="D82" s="5"/>
      <c r="E82" s="5"/>
      <c r="F82" s="5"/>
      <c r="G82" s="5" t="s">
        <v>92</v>
      </c>
      <c r="H82" s="5"/>
      <c r="I82" s="6">
        <v>42299</v>
      </c>
      <c r="J82" s="5"/>
      <c r="K82" s="5"/>
      <c r="L82" s="5"/>
      <c r="M82" s="5" t="s">
        <v>161</v>
      </c>
      <c r="N82" s="5"/>
      <c r="O82" s="5" t="s">
        <v>92</v>
      </c>
      <c r="P82" s="5"/>
      <c r="Q82" s="7"/>
      <c r="R82" s="5"/>
      <c r="S82" s="5" t="s">
        <v>292</v>
      </c>
      <c r="T82" s="5"/>
      <c r="U82" s="8">
        <v>40</v>
      </c>
      <c r="V82" s="5"/>
      <c r="W82" s="8">
        <f>ROUND(W81+U82,5)</f>
        <v>239.06</v>
      </c>
    </row>
    <row r="83" spans="1:23" x14ac:dyDescent="0.25">
      <c r="A83" s="5"/>
      <c r="B83" s="5"/>
      <c r="C83" s="5"/>
      <c r="D83" s="5"/>
      <c r="E83" s="5"/>
      <c r="F83" s="5"/>
      <c r="G83" s="5" t="s">
        <v>92</v>
      </c>
      <c r="H83" s="5"/>
      <c r="I83" s="6">
        <v>42303</v>
      </c>
      <c r="J83" s="5"/>
      <c r="K83" s="5"/>
      <c r="L83" s="5"/>
      <c r="M83" s="5" t="s">
        <v>161</v>
      </c>
      <c r="N83" s="5"/>
      <c r="O83" s="5" t="s">
        <v>92</v>
      </c>
      <c r="P83" s="5"/>
      <c r="Q83" s="7"/>
      <c r="R83" s="5"/>
      <c r="S83" s="5" t="s">
        <v>292</v>
      </c>
      <c r="T83" s="5"/>
      <c r="U83" s="8">
        <v>40</v>
      </c>
      <c r="V83" s="5"/>
      <c r="W83" s="8">
        <f>ROUND(W82+U83,5)</f>
        <v>279.06</v>
      </c>
    </row>
    <row r="84" spans="1:23" x14ac:dyDescent="0.25">
      <c r="A84" s="5"/>
      <c r="B84" s="5"/>
      <c r="C84" s="5"/>
      <c r="D84" s="5"/>
      <c r="E84" s="5"/>
      <c r="F84" s="5"/>
      <c r="G84" s="5" t="s">
        <v>92</v>
      </c>
      <c r="H84" s="5"/>
      <c r="I84" s="6">
        <v>42305</v>
      </c>
      <c r="J84" s="5"/>
      <c r="K84" s="5"/>
      <c r="L84" s="5"/>
      <c r="M84" s="5" t="s">
        <v>161</v>
      </c>
      <c r="N84" s="5"/>
      <c r="O84" s="5" t="s">
        <v>92</v>
      </c>
      <c r="P84" s="5"/>
      <c r="Q84" s="7"/>
      <c r="R84" s="5"/>
      <c r="S84" s="5" t="s">
        <v>292</v>
      </c>
      <c r="T84" s="5"/>
      <c r="U84" s="8">
        <v>20</v>
      </c>
      <c r="V84" s="5"/>
      <c r="W84" s="8">
        <f>ROUND(W83+U84,5)</f>
        <v>299.06</v>
      </c>
    </row>
    <row r="85" spans="1:23" x14ac:dyDescent="0.25">
      <c r="A85" s="5"/>
      <c r="B85" s="5"/>
      <c r="C85" s="5"/>
      <c r="D85" s="5"/>
      <c r="E85" s="5"/>
      <c r="F85" s="5"/>
      <c r="G85" s="5" t="s">
        <v>92</v>
      </c>
      <c r="H85" s="5"/>
      <c r="I85" s="6">
        <v>42312</v>
      </c>
      <c r="J85" s="5"/>
      <c r="K85" s="5"/>
      <c r="L85" s="5"/>
      <c r="M85" s="5" t="s">
        <v>161</v>
      </c>
      <c r="N85" s="5"/>
      <c r="O85" s="5" t="s">
        <v>92</v>
      </c>
      <c r="P85" s="5"/>
      <c r="Q85" s="7"/>
      <c r="R85" s="5"/>
      <c r="S85" s="5" t="s">
        <v>292</v>
      </c>
      <c r="T85" s="5"/>
      <c r="U85" s="8">
        <v>60</v>
      </c>
      <c r="V85" s="5"/>
      <c r="W85" s="8">
        <f>ROUND(W84+U85,5)</f>
        <v>359.06</v>
      </c>
    </row>
    <row r="86" spans="1:23" x14ac:dyDescent="0.25">
      <c r="A86" s="5"/>
      <c r="B86" s="5"/>
      <c r="C86" s="5"/>
      <c r="D86" s="5"/>
      <c r="E86" s="5"/>
      <c r="F86" s="5"/>
      <c r="G86" s="5" t="s">
        <v>92</v>
      </c>
      <c r="H86" s="5"/>
      <c r="I86" s="6">
        <v>42313</v>
      </c>
      <c r="J86" s="5"/>
      <c r="K86" s="5"/>
      <c r="L86" s="5"/>
      <c r="M86" s="5" t="s">
        <v>161</v>
      </c>
      <c r="N86" s="5"/>
      <c r="O86" s="5" t="s">
        <v>92</v>
      </c>
      <c r="P86" s="5"/>
      <c r="Q86" s="7"/>
      <c r="R86" s="5"/>
      <c r="S86" s="5" t="s">
        <v>292</v>
      </c>
      <c r="T86" s="5"/>
      <c r="U86" s="8">
        <v>120</v>
      </c>
      <c r="V86" s="5"/>
      <c r="W86" s="8">
        <f>ROUND(W85+U86,5)</f>
        <v>479.06</v>
      </c>
    </row>
    <row r="87" spans="1:23" x14ac:dyDescent="0.25">
      <c r="A87" s="5"/>
      <c r="B87" s="5"/>
      <c r="C87" s="5"/>
      <c r="D87" s="5"/>
      <c r="E87" s="5"/>
      <c r="F87" s="5"/>
      <c r="G87" s="5" t="s">
        <v>92</v>
      </c>
      <c r="H87" s="5"/>
      <c r="I87" s="6">
        <v>42314</v>
      </c>
      <c r="J87" s="5"/>
      <c r="K87" s="5"/>
      <c r="L87" s="5"/>
      <c r="M87" s="5" t="s">
        <v>162</v>
      </c>
      <c r="N87" s="5"/>
      <c r="O87" s="5" t="s">
        <v>92</v>
      </c>
      <c r="P87" s="5"/>
      <c r="Q87" s="7"/>
      <c r="R87" s="5"/>
      <c r="S87" s="5" t="s">
        <v>292</v>
      </c>
      <c r="T87" s="5"/>
      <c r="U87" s="8">
        <v>58.59</v>
      </c>
      <c r="V87" s="5"/>
      <c r="W87" s="8">
        <f>ROUND(W86+U87,5)</f>
        <v>537.65</v>
      </c>
    </row>
    <row r="88" spans="1:23" x14ac:dyDescent="0.25">
      <c r="A88" s="5"/>
      <c r="B88" s="5"/>
      <c r="C88" s="5"/>
      <c r="D88" s="5"/>
      <c r="E88" s="5"/>
      <c r="F88" s="5"/>
      <c r="G88" s="5" t="s">
        <v>92</v>
      </c>
      <c r="H88" s="5"/>
      <c r="I88" s="6">
        <v>42314</v>
      </c>
      <c r="J88" s="5"/>
      <c r="K88" s="5"/>
      <c r="L88" s="5"/>
      <c r="M88" s="5" t="s">
        <v>161</v>
      </c>
      <c r="N88" s="5"/>
      <c r="O88" s="5" t="s">
        <v>92</v>
      </c>
      <c r="P88" s="5"/>
      <c r="Q88" s="7"/>
      <c r="R88" s="5"/>
      <c r="S88" s="5" t="s">
        <v>292</v>
      </c>
      <c r="T88" s="5"/>
      <c r="U88" s="8">
        <v>40</v>
      </c>
      <c r="V88" s="5"/>
      <c r="W88" s="8">
        <f>ROUND(W87+U88,5)</f>
        <v>577.65</v>
      </c>
    </row>
    <row r="89" spans="1:23" x14ac:dyDescent="0.25">
      <c r="A89" s="5"/>
      <c r="B89" s="5"/>
      <c r="C89" s="5"/>
      <c r="D89" s="5"/>
      <c r="E89" s="5"/>
      <c r="F89" s="5"/>
      <c r="G89" s="5" t="s">
        <v>92</v>
      </c>
      <c r="H89" s="5"/>
      <c r="I89" s="6">
        <v>42317</v>
      </c>
      <c r="J89" s="5"/>
      <c r="K89" s="5"/>
      <c r="L89" s="5"/>
      <c r="M89" s="5" t="s">
        <v>161</v>
      </c>
      <c r="N89" s="5"/>
      <c r="O89" s="5" t="s">
        <v>92</v>
      </c>
      <c r="P89" s="5"/>
      <c r="Q89" s="7"/>
      <c r="R89" s="5"/>
      <c r="S89" s="5" t="s">
        <v>292</v>
      </c>
      <c r="T89" s="5"/>
      <c r="U89" s="8">
        <v>20</v>
      </c>
      <c r="V89" s="5"/>
      <c r="W89" s="8">
        <f>ROUND(W88+U89,5)</f>
        <v>597.65</v>
      </c>
    </row>
    <row r="90" spans="1:23" x14ac:dyDescent="0.25">
      <c r="A90" s="5"/>
      <c r="B90" s="5"/>
      <c r="C90" s="5"/>
      <c r="D90" s="5"/>
      <c r="E90" s="5"/>
      <c r="F90" s="5"/>
      <c r="G90" s="5" t="s">
        <v>92</v>
      </c>
      <c r="H90" s="5"/>
      <c r="I90" s="6">
        <v>42317</v>
      </c>
      <c r="J90" s="5"/>
      <c r="K90" s="5"/>
      <c r="L90" s="5"/>
      <c r="M90" s="5" t="s">
        <v>162</v>
      </c>
      <c r="N90" s="5"/>
      <c r="O90" s="5" t="s">
        <v>92</v>
      </c>
      <c r="P90" s="5"/>
      <c r="Q90" s="7"/>
      <c r="R90" s="5"/>
      <c r="S90" s="5" t="s">
        <v>292</v>
      </c>
      <c r="T90" s="5"/>
      <c r="U90" s="8">
        <v>19.53</v>
      </c>
      <c r="V90" s="5"/>
      <c r="W90" s="8">
        <f>ROUND(W89+U90,5)</f>
        <v>617.17999999999995</v>
      </c>
    </row>
    <row r="91" spans="1:23" x14ac:dyDescent="0.25">
      <c r="A91" s="5"/>
      <c r="B91" s="5"/>
      <c r="C91" s="5"/>
      <c r="D91" s="5"/>
      <c r="E91" s="5"/>
      <c r="F91" s="5"/>
      <c r="G91" s="5" t="s">
        <v>92</v>
      </c>
      <c r="H91" s="5"/>
      <c r="I91" s="6">
        <v>42318</v>
      </c>
      <c r="J91" s="5"/>
      <c r="K91" s="5"/>
      <c r="L91" s="5"/>
      <c r="M91" s="5" t="s">
        <v>161</v>
      </c>
      <c r="N91" s="5"/>
      <c r="O91" s="5" t="s">
        <v>92</v>
      </c>
      <c r="P91" s="5"/>
      <c r="Q91" s="7"/>
      <c r="R91" s="5"/>
      <c r="S91" s="5" t="s">
        <v>292</v>
      </c>
      <c r="T91" s="5"/>
      <c r="U91" s="8">
        <v>60</v>
      </c>
      <c r="V91" s="5"/>
      <c r="W91" s="8">
        <f>ROUND(W90+U91,5)</f>
        <v>677.18</v>
      </c>
    </row>
    <row r="92" spans="1:23" x14ac:dyDescent="0.25">
      <c r="A92" s="5"/>
      <c r="B92" s="5"/>
      <c r="C92" s="5"/>
      <c r="D92" s="5"/>
      <c r="E92" s="5"/>
      <c r="F92" s="5"/>
      <c r="G92" s="5" t="s">
        <v>92</v>
      </c>
      <c r="H92" s="5"/>
      <c r="I92" s="6">
        <v>42320</v>
      </c>
      <c r="J92" s="5"/>
      <c r="K92" s="5"/>
      <c r="L92" s="5"/>
      <c r="M92" s="5" t="s">
        <v>161</v>
      </c>
      <c r="N92" s="5"/>
      <c r="O92" s="5" t="s">
        <v>92</v>
      </c>
      <c r="P92" s="5"/>
      <c r="Q92" s="7"/>
      <c r="R92" s="5"/>
      <c r="S92" s="5" t="s">
        <v>292</v>
      </c>
      <c r="T92" s="5"/>
      <c r="U92" s="8">
        <v>100</v>
      </c>
      <c r="V92" s="5"/>
      <c r="W92" s="8">
        <f>ROUND(W91+U92,5)</f>
        <v>777.18</v>
      </c>
    </row>
    <row r="93" spans="1:23" x14ac:dyDescent="0.25">
      <c r="A93" s="5"/>
      <c r="B93" s="5"/>
      <c r="C93" s="5"/>
      <c r="D93" s="5"/>
      <c r="E93" s="5"/>
      <c r="F93" s="5"/>
      <c r="G93" s="5" t="s">
        <v>92</v>
      </c>
      <c r="H93" s="5"/>
      <c r="I93" s="6">
        <v>42320</v>
      </c>
      <c r="J93" s="5"/>
      <c r="K93" s="5"/>
      <c r="L93" s="5"/>
      <c r="M93" s="5" t="s">
        <v>162</v>
      </c>
      <c r="N93" s="5"/>
      <c r="O93" s="5" t="s">
        <v>92</v>
      </c>
      <c r="P93" s="5"/>
      <c r="Q93" s="7"/>
      <c r="R93" s="5"/>
      <c r="S93" s="5" t="s">
        <v>292</v>
      </c>
      <c r="T93" s="5"/>
      <c r="U93" s="8">
        <v>19.53</v>
      </c>
      <c r="V93" s="5"/>
      <c r="W93" s="8">
        <f>ROUND(W92+U93,5)</f>
        <v>796.71</v>
      </c>
    </row>
    <row r="94" spans="1:23" x14ac:dyDescent="0.25">
      <c r="A94" s="5"/>
      <c r="B94" s="5"/>
      <c r="C94" s="5"/>
      <c r="D94" s="5"/>
      <c r="E94" s="5"/>
      <c r="F94" s="5"/>
      <c r="G94" s="5" t="s">
        <v>92</v>
      </c>
      <c r="H94" s="5"/>
      <c r="I94" s="6">
        <v>42321</v>
      </c>
      <c r="J94" s="5"/>
      <c r="K94" s="5"/>
      <c r="L94" s="5"/>
      <c r="M94" s="5" t="s">
        <v>161</v>
      </c>
      <c r="N94" s="5"/>
      <c r="O94" s="5" t="s">
        <v>92</v>
      </c>
      <c r="P94" s="5"/>
      <c r="Q94" s="7"/>
      <c r="R94" s="5"/>
      <c r="S94" s="5" t="s">
        <v>292</v>
      </c>
      <c r="T94" s="5"/>
      <c r="U94" s="8">
        <v>80</v>
      </c>
      <c r="V94" s="5"/>
      <c r="W94" s="8">
        <f>ROUND(W93+U94,5)</f>
        <v>876.71</v>
      </c>
    </row>
    <row r="95" spans="1:23" x14ac:dyDescent="0.25">
      <c r="A95" s="5"/>
      <c r="B95" s="5"/>
      <c r="C95" s="5"/>
      <c r="D95" s="5"/>
      <c r="E95" s="5"/>
      <c r="F95" s="5"/>
      <c r="G95" s="5" t="s">
        <v>92</v>
      </c>
      <c r="H95" s="5"/>
      <c r="I95" s="6">
        <v>42324</v>
      </c>
      <c r="J95" s="5"/>
      <c r="K95" s="5"/>
      <c r="L95" s="5"/>
      <c r="M95" s="5" t="s">
        <v>161</v>
      </c>
      <c r="N95" s="5"/>
      <c r="O95" s="5" t="s">
        <v>92</v>
      </c>
      <c r="P95" s="5"/>
      <c r="Q95" s="7"/>
      <c r="R95" s="5"/>
      <c r="S95" s="5" t="s">
        <v>292</v>
      </c>
      <c r="T95" s="5"/>
      <c r="U95" s="8">
        <v>200</v>
      </c>
      <c r="V95" s="5"/>
      <c r="W95" s="8">
        <f>ROUND(W94+U95,5)</f>
        <v>1076.71</v>
      </c>
    </row>
    <row r="96" spans="1:23" x14ac:dyDescent="0.25">
      <c r="A96" s="5"/>
      <c r="B96" s="5"/>
      <c r="C96" s="5"/>
      <c r="D96" s="5"/>
      <c r="E96" s="5"/>
      <c r="F96" s="5"/>
      <c r="G96" s="5" t="s">
        <v>92</v>
      </c>
      <c r="H96" s="5"/>
      <c r="I96" s="6">
        <v>42324</v>
      </c>
      <c r="J96" s="5"/>
      <c r="K96" s="5"/>
      <c r="L96" s="5"/>
      <c r="M96" s="5" t="s">
        <v>162</v>
      </c>
      <c r="N96" s="5"/>
      <c r="O96" s="5" t="s">
        <v>92</v>
      </c>
      <c r="P96" s="5"/>
      <c r="Q96" s="7"/>
      <c r="R96" s="5"/>
      <c r="S96" s="5" t="s">
        <v>292</v>
      </c>
      <c r="T96" s="5"/>
      <c r="U96" s="8">
        <v>136.71</v>
      </c>
      <c r="V96" s="5"/>
      <c r="W96" s="8">
        <f>ROUND(W95+U96,5)</f>
        <v>1213.42</v>
      </c>
    </row>
    <row r="97" spans="1:23" x14ac:dyDescent="0.25">
      <c r="A97" s="5"/>
      <c r="B97" s="5"/>
      <c r="C97" s="5"/>
      <c r="D97" s="5"/>
      <c r="E97" s="5"/>
      <c r="F97" s="5"/>
      <c r="G97" s="5" t="s">
        <v>92</v>
      </c>
      <c r="H97" s="5"/>
      <c r="I97" s="6">
        <v>42340</v>
      </c>
      <c r="J97" s="5"/>
      <c r="K97" s="5"/>
      <c r="L97" s="5"/>
      <c r="M97" s="5" t="s">
        <v>162</v>
      </c>
      <c r="N97" s="5"/>
      <c r="O97" s="5" t="s">
        <v>92</v>
      </c>
      <c r="P97" s="5"/>
      <c r="Q97" s="7"/>
      <c r="R97" s="5"/>
      <c r="S97" s="5" t="s">
        <v>292</v>
      </c>
      <c r="T97" s="5"/>
      <c r="U97" s="8">
        <v>97.65</v>
      </c>
      <c r="V97" s="5"/>
      <c r="W97" s="8">
        <f>ROUND(W96+U97,5)</f>
        <v>1311.07</v>
      </c>
    </row>
    <row r="98" spans="1:23" x14ac:dyDescent="0.25">
      <c r="A98" s="5"/>
      <c r="B98" s="5"/>
      <c r="C98" s="5"/>
      <c r="D98" s="5"/>
      <c r="E98" s="5"/>
      <c r="F98" s="5"/>
      <c r="G98" s="5" t="s">
        <v>92</v>
      </c>
      <c r="H98" s="5"/>
      <c r="I98" s="6">
        <v>42340</v>
      </c>
      <c r="J98" s="5"/>
      <c r="K98" s="5"/>
      <c r="L98" s="5"/>
      <c r="M98" s="5" t="s">
        <v>161</v>
      </c>
      <c r="N98" s="5"/>
      <c r="O98" s="5" t="s">
        <v>92</v>
      </c>
      <c r="P98" s="5"/>
      <c r="Q98" s="7"/>
      <c r="R98" s="5"/>
      <c r="S98" s="5" t="s">
        <v>292</v>
      </c>
      <c r="T98" s="5"/>
      <c r="U98" s="8">
        <v>150</v>
      </c>
      <c r="V98" s="5"/>
      <c r="W98" s="8">
        <f>ROUND(W97+U98,5)</f>
        <v>1461.07</v>
      </c>
    </row>
    <row r="99" spans="1:23" x14ac:dyDescent="0.25">
      <c r="A99" s="5"/>
      <c r="B99" s="5"/>
      <c r="C99" s="5"/>
      <c r="D99" s="5"/>
      <c r="E99" s="5"/>
      <c r="F99" s="5"/>
      <c r="G99" s="5" t="s">
        <v>92</v>
      </c>
      <c r="H99" s="5"/>
      <c r="I99" s="6">
        <v>42341</v>
      </c>
      <c r="J99" s="5"/>
      <c r="K99" s="5"/>
      <c r="L99" s="5"/>
      <c r="M99" s="5" t="s">
        <v>162</v>
      </c>
      <c r="N99" s="5"/>
      <c r="O99" s="5" t="s">
        <v>92</v>
      </c>
      <c r="P99" s="5"/>
      <c r="Q99" s="7"/>
      <c r="R99" s="5"/>
      <c r="S99" s="5" t="s">
        <v>292</v>
      </c>
      <c r="T99" s="5"/>
      <c r="U99" s="8">
        <v>121.39</v>
      </c>
      <c r="V99" s="5"/>
      <c r="W99" s="8">
        <f>ROUND(W98+U99,5)</f>
        <v>1582.46</v>
      </c>
    </row>
    <row r="100" spans="1:23" x14ac:dyDescent="0.25">
      <c r="A100" s="5"/>
      <c r="B100" s="5"/>
      <c r="C100" s="5"/>
      <c r="D100" s="5"/>
      <c r="E100" s="5"/>
      <c r="F100" s="5"/>
      <c r="G100" s="5" t="s">
        <v>92</v>
      </c>
      <c r="H100" s="5"/>
      <c r="I100" s="6">
        <v>42341</v>
      </c>
      <c r="J100" s="5"/>
      <c r="K100" s="5"/>
      <c r="L100" s="5"/>
      <c r="M100" s="5" t="s">
        <v>161</v>
      </c>
      <c r="N100" s="5"/>
      <c r="O100" s="5" t="s">
        <v>92</v>
      </c>
      <c r="P100" s="5"/>
      <c r="Q100" s="7"/>
      <c r="R100" s="5"/>
      <c r="S100" s="5" t="s">
        <v>292</v>
      </c>
      <c r="T100" s="5"/>
      <c r="U100" s="8">
        <v>150</v>
      </c>
      <c r="V100" s="5"/>
      <c r="W100" s="8">
        <f>ROUND(W99+U100,5)</f>
        <v>1732.46</v>
      </c>
    </row>
    <row r="101" spans="1:23" x14ac:dyDescent="0.25">
      <c r="A101" s="5"/>
      <c r="B101" s="5"/>
      <c r="C101" s="5"/>
      <c r="D101" s="5"/>
      <c r="E101" s="5"/>
      <c r="F101" s="5"/>
      <c r="G101" s="5" t="s">
        <v>92</v>
      </c>
      <c r="H101" s="5"/>
      <c r="I101" s="6">
        <v>42342</v>
      </c>
      <c r="J101" s="5"/>
      <c r="K101" s="5"/>
      <c r="L101" s="5"/>
      <c r="M101" s="5" t="s">
        <v>161</v>
      </c>
      <c r="N101" s="5"/>
      <c r="O101" s="5" t="s">
        <v>92</v>
      </c>
      <c r="P101" s="5"/>
      <c r="Q101" s="7"/>
      <c r="R101" s="5"/>
      <c r="S101" s="5" t="s">
        <v>292</v>
      </c>
      <c r="T101" s="5"/>
      <c r="U101" s="8">
        <v>75</v>
      </c>
      <c r="V101" s="5"/>
      <c r="W101" s="8">
        <f>ROUND(W100+U101,5)</f>
        <v>1807.46</v>
      </c>
    </row>
    <row r="102" spans="1:23" x14ac:dyDescent="0.25">
      <c r="A102" s="5"/>
      <c r="B102" s="5"/>
      <c r="C102" s="5"/>
      <c r="D102" s="5"/>
      <c r="E102" s="5"/>
      <c r="F102" s="5"/>
      <c r="G102" s="5" t="s">
        <v>92</v>
      </c>
      <c r="H102" s="5"/>
      <c r="I102" s="6">
        <v>42342</v>
      </c>
      <c r="J102" s="5"/>
      <c r="K102" s="5"/>
      <c r="L102" s="5"/>
      <c r="M102" s="5" t="s">
        <v>162</v>
      </c>
      <c r="N102" s="5"/>
      <c r="O102" s="5" t="s">
        <v>92</v>
      </c>
      <c r="P102" s="5"/>
      <c r="Q102" s="7"/>
      <c r="R102" s="5"/>
      <c r="S102" s="5" t="s">
        <v>292</v>
      </c>
      <c r="T102" s="5"/>
      <c r="U102" s="8">
        <v>48.83</v>
      </c>
      <c r="V102" s="5"/>
      <c r="W102" s="8">
        <f>ROUND(W101+U102,5)</f>
        <v>1856.29</v>
      </c>
    </row>
    <row r="103" spans="1:23" x14ac:dyDescent="0.25">
      <c r="A103" s="5"/>
      <c r="B103" s="5"/>
      <c r="C103" s="5"/>
      <c r="D103" s="5"/>
      <c r="E103" s="5"/>
      <c r="F103" s="5"/>
      <c r="G103" s="5" t="s">
        <v>92</v>
      </c>
      <c r="H103" s="5"/>
      <c r="I103" s="6">
        <v>42345</v>
      </c>
      <c r="J103" s="5"/>
      <c r="K103" s="5"/>
      <c r="L103" s="5"/>
      <c r="M103" s="5" t="s">
        <v>161</v>
      </c>
      <c r="N103" s="5"/>
      <c r="O103" s="5" t="s">
        <v>92</v>
      </c>
      <c r="P103" s="5"/>
      <c r="Q103" s="7"/>
      <c r="R103" s="5"/>
      <c r="S103" s="5" t="s">
        <v>292</v>
      </c>
      <c r="T103" s="5"/>
      <c r="U103" s="8">
        <v>75</v>
      </c>
      <c r="V103" s="5"/>
      <c r="W103" s="8">
        <f>ROUND(W102+U103,5)</f>
        <v>1931.29</v>
      </c>
    </row>
    <row r="104" spans="1:23" x14ac:dyDescent="0.25">
      <c r="A104" s="5"/>
      <c r="B104" s="5"/>
      <c r="C104" s="5"/>
      <c r="D104" s="5"/>
      <c r="E104" s="5"/>
      <c r="F104" s="5"/>
      <c r="G104" s="5" t="s">
        <v>92</v>
      </c>
      <c r="H104" s="5"/>
      <c r="I104" s="6">
        <v>42345</v>
      </c>
      <c r="J104" s="5"/>
      <c r="K104" s="5"/>
      <c r="L104" s="5"/>
      <c r="M104" s="5" t="s">
        <v>162</v>
      </c>
      <c r="N104" s="5"/>
      <c r="O104" s="5" t="s">
        <v>92</v>
      </c>
      <c r="P104" s="5"/>
      <c r="Q104" s="7"/>
      <c r="R104" s="5"/>
      <c r="S104" s="5" t="s">
        <v>292</v>
      </c>
      <c r="T104" s="5"/>
      <c r="U104" s="8">
        <v>24.41</v>
      </c>
      <c r="V104" s="5"/>
      <c r="W104" s="8">
        <f>ROUND(W103+U104,5)</f>
        <v>1955.7</v>
      </c>
    </row>
    <row r="105" spans="1:23" x14ac:dyDescent="0.25">
      <c r="A105" s="5"/>
      <c r="B105" s="5"/>
      <c r="C105" s="5"/>
      <c r="D105" s="5"/>
      <c r="E105" s="5"/>
      <c r="F105" s="5"/>
      <c r="G105" s="5" t="s">
        <v>92</v>
      </c>
      <c r="H105" s="5"/>
      <c r="I105" s="6">
        <v>42346</v>
      </c>
      <c r="J105" s="5"/>
      <c r="K105" s="5"/>
      <c r="L105" s="5"/>
      <c r="M105" s="5" t="s">
        <v>161</v>
      </c>
      <c r="N105" s="5"/>
      <c r="O105" s="5" t="s">
        <v>92</v>
      </c>
      <c r="P105" s="5"/>
      <c r="Q105" s="7"/>
      <c r="R105" s="5"/>
      <c r="S105" s="5" t="s">
        <v>292</v>
      </c>
      <c r="T105" s="5"/>
      <c r="U105" s="8">
        <v>50</v>
      </c>
      <c r="V105" s="5"/>
      <c r="W105" s="8">
        <f>ROUND(W104+U105,5)</f>
        <v>2005.7</v>
      </c>
    </row>
    <row r="106" spans="1:23" x14ac:dyDescent="0.25">
      <c r="A106" s="5"/>
      <c r="B106" s="5"/>
      <c r="C106" s="5"/>
      <c r="D106" s="5"/>
      <c r="E106" s="5"/>
      <c r="F106" s="5"/>
      <c r="G106" s="5" t="s">
        <v>92</v>
      </c>
      <c r="H106" s="5"/>
      <c r="I106" s="6">
        <v>42347</v>
      </c>
      <c r="J106" s="5"/>
      <c r="K106" s="5"/>
      <c r="L106" s="5"/>
      <c r="M106" s="5" t="s">
        <v>161</v>
      </c>
      <c r="N106" s="5"/>
      <c r="O106" s="5" t="s">
        <v>92</v>
      </c>
      <c r="P106" s="5"/>
      <c r="Q106" s="7"/>
      <c r="R106" s="5"/>
      <c r="S106" s="5" t="s">
        <v>292</v>
      </c>
      <c r="T106" s="5"/>
      <c r="U106" s="8">
        <v>175</v>
      </c>
      <c r="V106" s="5"/>
      <c r="W106" s="8">
        <f>ROUND(W105+U106,5)</f>
        <v>2180.6999999999998</v>
      </c>
    </row>
    <row r="107" spans="1:23" x14ac:dyDescent="0.25">
      <c r="A107" s="5"/>
      <c r="B107" s="5"/>
      <c r="C107" s="5"/>
      <c r="D107" s="5"/>
      <c r="E107" s="5"/>
      <c r="F107" s="5"/>
      <c r="G107" s="5" t="s">
        <v>92</v>
      </c>
      <c r="H107" s="5"/>
      <c r="I107" s="6">
        <v>42348</v>
      </c>
      <c r="J107" s="5"/>
      <c r="K107" s="5"/>
      <c r="L107" s="5"/>
      <c r="M107" s="5" t="s">
        <v>162</v>
      </c>
      <c r="N107" s="5"/>
      <c r="O107" s="5" t="s">
        <v>92</v>
      </c>
      <c r="P107" s="5"/>
      <c r="Q107" s="7"/>
      <c r="R107" s="5"/>
      <c r="S107" s="5" t="s">
        <v>292</v>
      </c>
      <c r="T107" s="5"/>
      <c r="U107" s="8">
        <v>48.82</v>
      </c>
      <c r="V107" s="5"/>
      <c r="W107" s="8">
        <f>ROUND(W106+U107,5)</f>
        <v>2229.52</v>
      </c>
    </row>
    <row r="108" spans="1:23" x14ac:dyDescent="0.25">
      <c r="A108" s="5"/>
      <c r="B108" s="5"/>
      <c r="C108" s="5"/>
      <c r="D108" s="5"/>
      <c r="E108" s="5"/>
      <c r="F108" s="5"/>
      <c r="G108" s="5" t="s">
        <v>92</v>
      </c>
      <c r="H108" s="5"/>
      <c r="I108" s="6">
        <v>42348</v>
      </c>
      <c r="J108" s="5"/>
      <c r="K108" s="5"/>
      <c r="L108" s="5"/>
      <c r="M108" s="5" t="s">
        <v>161</v>
      </c>
      <c r="N108" s="5"/>
      <c r="O108" s="5" t="s">
        <v>92</v>
      </c>
      <c r="P108" s="5"/>
      <c r="Q108" s="7"/>
      <c r="R108" s="5"/>
      <c r="S108" s="5" t="s">
        <v>292</v>
      </c>
      <c r="T108" s="5"/>
      <c r="U108" s="8">
        <v>200</v>
      </c>
      <c r="V108" s="5"/>
      <c r="W108" s="8">
        <f>ROUND(W107+U108,5)</f>
        <v>2429.52</v>
      </c>
    </row>
    <row r="109" spans="1:23" x14ac:dyDescent="0.25">
      <c r="A109" s="5"/>
      <c r="B109" s="5"/>
      <c r="C109" s="5"/>
      <c r="D109" s="5"/>
      <c r="E109" s="5"/>
      <c r="F109" s="5"/>
      <c r="G109" s="5" t="s">
        <v>92</v>
      </c>
      <c r="H109" s="5"/>
      <c r="I109" s="6">
        <v>42349</v>
      </c>
      <c r="J109" s="5"/>
      <c r="K109" s="5"/>
      <c r="L109" s="5"/>
      <c r="M109" s="5" t="s">
        <v>161</v>
      </c>
      <c r="N109" s="5"/>
      <c r="O109" s="5" t="s">
        <v>92</v>
      </c>
      <c r="P109" s="5"/>
      <c r="Q109" s="7"/>
      <c r="R109" s="5"/>
      <c r="S109" s="5" t="s">
        <v>292</v>
      </c>
      <c r="T109" s="5"/>
      <c r="U109" s="8">
        <v>50</v>
      </c>
      <c r="V109" s="5"/>
      <c r="W109" s="8">
        <f>ROUND(W108+U109,5)</f>
        <v>2479.52</v>
      </c>
    </row>
    <row r="110" spans="1:23" x14ac:dyDescent="0.25">
      <c r="A110" s="5"/>
      <c r="B110" s="5"/>
      <c r="C110" s="5"/>
      <c r="D110" s="5"/>
      <c r="E110" s="5"/>
      <c r="F110" s="5"/>
      <c r="G110" s="5" t="s">
        <v>92</v>
      </c>
      <c r="H110" s="5"/>
      <c r="I110" s="6">
        <v>42349</v>
      </c>
      <c r="J110" s="5"/>
      <c r="K110" s="5"/>
      <c r="L110" s="5"/>
      <c r="M110" s="5" t="s">
        <v>162</v>
      </c>
      <c r="N110" s="5"/>
      <c r="O110" s="5" t="s">
        <v>92</v>
      </c>
      <c r="P110" s="5"/>
      <c r="Q110" s="7"/>
      <c r="R110" s="5"/>
      <c r="S110" s="5" t="s">
        <v>292</v>
      </c>
      <c r="T110" s="5"/>
      <c r="U110" s="8">
        <v>73.239999999999995</v>
      </c>
      <c r="V110" s="5"/>
      <c r="W110" s="8">
        <f>ROUND(W109+U110,5)</f>
        <v>2552.7600000000002</v>
      </c>
    </row>
    <row r="111" spans="1:23" x14ac:dyDescent="0.25">
      <c r="A111" s="5"/>
      <c r="B111" s="5"/>
      <c r="C111" s="5"/>
      <c r="D111" s="5"/>
      <c r="E111" s="5"/>
      <c r="F111" s="5"/>
      <c r="G111" s="5" t="s">
        <v>92</v>
      </c>
      <c r="H111" s="5"/>
      <c r="I111" s="6">
        <v>42352</v>
      </c>
      <c r="J111" s="5"/>
      <c r="K111" s="5"/>
      <c r="L111" s="5"/>
      <c r="M111" s="5" t="s">
        <v>162</v>
      </c>
      <c r="N111" s="5"/>
      <c r="O111" s="5" t="s">
        <v>92</v>
      </c>
      <c r="P111" s="5"/>
      <c r="Q111" s="7"/>
      <c r="R111" s="5"/>
      <c r="S111" s="5" t="s">
        <v>292</v>
      </c>
      <c r="T111" s="5"/>
      <c r="U111" s="8">
        <v>73.23</v>
      </c>
      <c r="V111" s="5"/>
      <c r="W111" s="8">
        <f>ROUND(W110+U111,5)</f>
        <v>2625.99</v>
      </c>
    </row>
    <row r="112" spans="1:23" x14ac:dyDescent="0.25">
      <c r="A112" s="5"/>
      <c r="B112" s="5"/>
      <c r="C112" s="5"/>
      <c r="D112" s="5"/>
      <c r="E112" s="5"/>
      <c r="F112" s="5"/>
      <c r="G112" s="5" t="s">
        <v>92</v>
      </c>
      <c r="H112" s="5"/>
      <c r="I112" s="6">
        <v>42352</v>
      </c>
      <c r="J112" s="5"/>
      <c r="K112" s="5"/>
      <c r="L112" s="5"/>
      <c r="M112" s="5" t="s">
        <v>161</v>
      </c>
      <c r="N112" s="5"/>
      <c r="O112" s="5" t="s">
        <v>92</v>
      </c>
      <c r="P112" s="5"/>
      <c r="Q112" s="7"/>
      <c r="R112" s="5"/>
      <c r="S112" s="5" t="s">
        <v>292</v>
      </c>
      <c r="T112" s="5"/>
      <c r="U112" s="8">
        <v>150</v>
      </c>
      <c r="V112" s="5"/>
      <c r="W112" s="8">
        <f>ROUND(W111+U112,5)</f>
        <v>2775.99</v>
      </c>
    </row>
    <row r="113" spans="1:23" x14ac:dyDescent="0.25">
      <c r="A113" s="5"/>
      <c r="B113" s="5"/>
      <c r="C113" s="5"/>
      <c r="D113" s="5"/>
      <c r="E113" s="5"/>
      <c r="F113" s="5"/>
      <c r="G113" s="5" t="s">
        <v>92</v>
      </c>
      <c r="H113" s="5"/>
      <c r="I113" s="6">
        <v>42353</v>
      </c>
      <c r="J113" s="5"/>
      <c r="K113" s="5"/>
      <c r="L113" s="5"/>
      <c r="M113" s="5" t="s">
        <v>162</v>
      </c>
      <c r="N113" s="5"/>
      <c r="O113" s="5" t="s">
        <v>92</v>
      </c>
      <c r="P113" s="5"/>
      <c r="Q113" s="7"/>
      <c r="R113" s="5"/>
      <c r="S113" s="5" t="s">
        <v>292</v>
      </c>
      <c r="T113" s="5"/>
      <c r="U113" s="8">
        <v>24.41</v>
      </c>
      <c r="V113" s="5"/>
      <c r="W113" s="8">
        <f>ROUND(W112+U113,5)</f>
        <v>2800.4</v>
      </c>
    </row>
    <row r="114" spans="1:23" x14ac:dyDescent="0.25">
      <c r="A114" s="5"/>
      <c r="B114" s="5"/>
      <c r="C114" s="5"/>
      <c r="D114" s="5"/>
      <c r="E114" s="5"/>
      <c r="F114" s="5"/>
      <c r="G114" s="5" t="s">
        <v>92</v>
      </c>
      <c r="H114" s="5"/>
      <c r="I114" s="6">
        <v>42353</v>
      </c>
      <c r="J114" s="5"/>
      <c r="K114" s="5"/>
      <c r="L114" s="5"/>
      <c r="M114" s="5" t="s">
        <v>161</v>
      </c>
      <c r="N114" s="5"/>
      <c r="O114" s="5" t="s">
        <v>92</v>
      </c>
      <c r="P114" s="5"/>
      <c r="Q114" s="7"/>
      <c r="R114" s="5"/>
      <c r="S114" s="5" t="s">
        <v>292</v>
      </c>
      <c r="T114" s="5"/>
      <c r="U114" s="8">
        <v>130</v>
      </c>
      <c r="V114" s="5"/>
      <c r="W114" s="8">
        <f>ROUND(W113+U114,5)</f>
        <v>2930.4</v>
      </c>
    </row>
    <row r="115" spans="1:23" x14ac:dyDescent="0.25">
      <c r="A115" s="5"/>
      <c r="B115" s="5"/>
      <c r="C115" s="5"/>
      <c r="D115" s="5"/>
      <c r="E115" s="5"/>
      <c r="F115" s="5"/>
      <c r="G115" s="5" t="s">
        <v>92</v>
      </c>
      <c r="H115" s="5"/>
      <c r="I115" s="6">
        <v>42354</v>
      </c>
      <c r="J115" s="5"/>
      <c r="K115" s="5"/>
      <c r="L115" s="5"/>
      <c r="M115" s="5" t="s">
        <v>162</v>
      </c>
      <c r="N115" s="5"/>
      <c r="O115" s="5" t="s">
        <v>92</v>
      </c>
      <c r="P115" s="5"/>
      <c r="Q115" s="7"/>
      <c r="R115" s="5"/>
      <c r="S115" s="5" t="s">
        <v>292</v>
      </c>
      <c r="T115" s="5"/>
      <c r="U115" s="8">
        <v>48.83</v>
      </c>
      <c r="V115" s="5"/>
      <c r="W115" s="8">
        <f>ROUND(W114+U115,5)</f>
        <v>2979.23</v>
      </c>
    </row>
    <row r="116" spans="1:23" x14ac:dyDescent="0.25">
      <c r="A116" s="5"/>
      <c r="B116" s="5"/>
      <c r="C116" s="5"/>
      <c r="D116" s="5"/>
      <c r="E116" s="5"/>
      <c r="F116" s="5"/>
      <c r="G116" s="5" t="s">
        <v>92</v>
      </c>
      <c r="H116" s="5"/>
      <c r="I116" s="6">
        <v>42361</v>
      </c>
      <c r="J116" s="5"/>
      <c r="K116" s="5"/>
      <c r="L116" s="5"/>
      <c r="M116" s="5" t="s">
        <v>161</v>
      </c>
      <c r="N116" s="5"/>
      <c r="O116" s="5" t="s">
        <v>92</v>
      </c>
      <c r="P116" s="5"/>
      <c r="Q116" s="7"/>
      <c r="R116" s="5"/>
      <c r="S116" s="5" t="s">
        <v>292</v>
      </c>
      <c r="T116" s="5"/>
      <c r="U116" s="8">
        <v>25</v>
      </c>
      <c r="V116" s="5"/>
      <c r="W116" s="8">
        <f>ROUND(W115+U116,5)</f>
        <v>3004.23</v>
      </c>
    </row>
    <row r="117" spans="1:23" x14ac:dyDescent="0.25">
      <c r="A117" s="5"/>
      <c r="B117" s="5"/>
      <c r="C117" s="5"/>
      <c r="D117" s="5"/>
      <c r="E117" s="5"/>
      <c r="F117" s="5"/>
      <c r="G117" s="5" t="s">
        <v>92</v>
      </c>
      <c r="H117" s="5"/>
      <c r="I117" s="6">
        <v>42369</v>
      </c>
      <c r="J117" s="5"/>
      <c r="K117" s="5"/>
      <c r="L117" s="5"/>
      <c r="M117" s="5" t="s">
        <v>161</v>
      </c>
      <c r="N117" s="5"/>
      <c r="O117" s="5" t="s">
        <v>92</v>
      </c>
      <c r="P117" s="5"/>
      <c r="Q117" s="7"/>
      <c r="R117" s="5"/>
      <c r="S117" s="5" t="s">
        <v>292</v>
      </c>
      <c r="T117" s="5"/>
      <c r="U117" s="8">
        <v>52</v>
      </c>
      <c r="V117" s="5"/>
      <c r="W117" s="8">
        <f>ROUND(W116+U117,5)</f>
        <v>3056.23</v>
      </c>
    </row>
    <row r="118" spans="1:23" ht="15.75" thickBot="1" x14ac:dyDescent="0.3">
      <c r="A118" s="5"/>
      <c r="B118" s="5"/>
      <c r="C118" s="5"/>
      <c r="D118" s="5"/>
      <c r="E118" s="5"/>
      <c r="F118" s="5"/>
      <c r="G118" s="5" t="s">
        <v>92</v>
      </c>
      <c r="H118" s="5"/>
      <c r="I118" s="6">
        <v>42395</v>
      </c>
      <c r="J118" s="5"/>
      <c r="K118" s="5"/>
      <c r="L118" s="5"/>
      <c r="M118" s="5" t="s">
        <v>160</v>
      </c>
      <c r="N118" s="5"/>
      <c r="O118" s="5" t="s">
        <v>241</v>
      </c>
      <c r="P118" s="5"/>
      <c r="Q118" s="7"/>
      <c r="R118" s="5"/>
      <c r="S118" s="5" t="s">
        <v>292</v>
      </c>
      <c r="T118" s="5"/>
      <c r="U118" s="9">
        <v>1840</v>
      </c>
      <c r="V118" s="5"/>
      <c r="W118" s="9">
        <f>ROUND(W117+U118,5)</f>
        <v>4896.2299999999996</v>
      </c>
    </row>
    <row r="119" spans="1:23" x14ac:dyDescent="0.25">
      <c r="A119" s="5"/>
      <c r="B119" s="5"/>
      <c r="C119" s="5" t="s">
        <v>27</v>
      </c>
      <c r="D119" s="5"/>
      <c r="E119" s="5"/>
      <c r="F119" s="5"/>
      <c r="G119" s="5"/>
      <c r="H119" s="5"/>
      <c r="I119" s="6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8">
        <f>ROUND(SUM(U76:U118),5)</f>
        <v>4896.2299999999996</v>
      </c>
      <c r="V119" s="5"/>
      <c r="W119" s="8">
        <f>W118</f>
        <v>4896.2299999999996</v>
      </c>
    </row>
    <row r="120" spans="1:23" x14ac:dyDescent="0.25">
      <c r="A120" s="2"/>
      <c r="B120" s="2"/>
      <c r="C120" s="2" t="s">
        <v>28</v>
      </c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4"/>
      <c r="V120" s="2"/>
      <c r="W120" s="4"/>
    </row>
    <row r="121" spans="1:23" x14ac:dyDescent="0.25">
      <c r="A121" s="5"/>
      <c r="B121" s="5"/>
      <c r="C121" s="5"/>
      <c r="D121" s="5"/>
      <c r="E121" s="5"/>
      <c r="F121" s="5"/>
      <c r="G121" s="5" t="s">
        <v>92</v>
      </c>
      <c r="H121" s="5"/>
      <c r="I121" s="6">
        <v>42216</v>
      </c>
      <c r="J121" s="5"/>
      <c r="K121" s="5"/>
      <c r="L121" s="5"/>
      <c r="M121" s="5"/>
      <c r="N121" s="5"/>
      <c r="O121" s="5" t="s">
        <v>28</v>
      </c>
      <c r="P121" s="5"/>
      <c r="Q121" s="7"/>
      <c r="R121" s="5"/>
      <c r="S121" s="5" t="s">
        <v>293</v>
      </c>
      <c r="T121" s="5"/>
      <c r="U121" s="8">
        <v>5.52</v>
      </c>
      <c r="V121" s="5"/>
      <c r="W121" s="8">
        <f>ROUND(W120+U121,5)</f>
        <v>5.52</v>
      </c>
    </row>
    <row r="122" spans="1:23" x14ac:dyDescent="0.25">
      <c r="A122" s="5"/>
      <c r="B122" s="5"/>
      <c r="C122" s="5"/>
      <c r="D122" s="5"/>
      <c r="E122" s="5"/>
      <c r="F122" s="5"/>
      <c r="G122" s="5" t="s">
        <v>92</v>
      </c>
      <c r="H122" s="5"/>
      <c r="I122" s="6">
        <v>42247</v>
      </c>
      <c r="J122" s="5"/>
      <c r="K122" s="5"/>
      <c r="L122" s="5"/>
      <c r="M122" s="5"/>
      <c r="N122" s="5"/>
      <c r="O122" s="5" t="s">
        <v>28</v>
      </c>
      <c r="P122" s="5"/>
      <c r="Q122" s="7"/>
      <c r="R122" s="5"/>
      <c r="S122" s="5" t="s">
        <v>293</v>
      </c>
      <c r="T122" s="5"/>
      <c r="U122" s="8">
        <v>5.52</v>
      </c>
      <c r="V122" s="5"/>
      <c r="W122" s="8">
        <f>ROUND(W121+U122,5)</f>
        <v>11.04</v>
      </c>
    </row>
    <row r="123" spans="1:23" x14ac:dyDescent="0.25">
      <c r="A123" s="5"/>
      <c r="B123" s="5"/>
      <c r="C123" s="5"/>
      <c r="D123" s="5"/>
      <c r="E123" s="5"/>
      <c r="F123" s="5"/>
      <c r="G123" s="5" t="s">
        <v>92</v>
      </c>
      <c r="H123" s="5"/>
      <c r="I123" s="6">
        <v>42277</v>
      </c>
      <c r="J123" s="5"/>
      <c r="K123" s="5"/>
      <c r="L123" s="5"/>
      <c r="M123" s="5"/>
      <c r="N123" s="5"/>
      <c r="O123" s="5" t="s">
        <v>28</v>
      </c>
      <c r="P123" s="5"/>
      <c r="Q123" s="7"/>
      <c r="R123" s="5"/>
      <c r="S123" s="5" t="s">
        <v>293</v>
      </c>
      <c r="T123" s="5"/>
      <c r="U123" s="8">
        <v>5.35</v>
      </c>
      <c r="V123" s="5"/>
      <c r="W123" s="8">
        <f>ROUND(W122+U123,5)</f>
        <v>16.39</v>
      </c>
    </row>
    <row r="124" spans="1:23" x14ac:dyDescent="0.25">
      <c r="A124" s="5"/>
      <c r="B124" s="5"/>
      <c r="C124" s="5"/>
      <c r="D124" s="5"/>
      <c r="E124" s="5"/>
      <c r="F124" s="5"/>
      <c r="G124" s="5" t="s">
        <v>92</v>
      </c>
      <c r="H124" s="5"/>
      <c r="I124" s="6">
        <v>42308</v>
      </c>
      <c r="J124" s="5"/>
      <c r="K124" s="5"/>
      <c r="L124" s="5"/>
      <c r="M124" s="5"/>
      <c r="N124" s="5"/>
      <c r="O124" s="5" t="s">
        <v>28</v>
      </c>
      <c r="P124" s="5"/>
      <c r="Q124" s="7"/>
      <c r="R124" s="5"/>
      <c r="S124" s="5" t="s">
        <v>293</v>
      </c>
      <c r="T124" s="5"/>
      <c r="U124" s="8">
        <v>5.52</v>
      </c>
      <c r="V124" s="5"/>
      <c r="W124" s="8">
        <f>ROUND(W123+U124,5)</f>
        <v>21.91</v>
      </c>
    </row>
    <row r="125" spans="1:23" x14ac:dyDescent="0.25">
      <c r="A125" s="5"/>
      <c r="B125" s="5"/>
      <c r="C125" s="5"/>
      <c r="D125" s="5"/>
      <c r="E125" s="5"/>
      <c r="F125" s="5"/>
      <c r="G125" s="5" t="s">
        <v>92</v>
      </c>
      <c r="H125" s="5"/>
      <c r="I125" s="6">
        <v>42338</v>
      </c>
      <c r="J125" s="5"/>
      <c r="K125" s="5"/>
      <c r="L125" s="5"/>
      <c r="M125" s="5"/>
      <c r="N125" s="5"/>
      <c r="O125" s="5" t="s">
        <v>28</v>
      </c>
      <c r="P125" s="5"/>
      <c r="Q125" s="7"/>
      <c r="R125" s="5"/>
      <c r="S125" s="5" t="s">
        <v>293</v>
      </c>
      <c r="T125" s="5"/>
      <c r="U125" s="8">
        <v>5.35</v>
      </c>
      <c r="V125" s="5"/>
      <c r="W125" s="8">
        <f>ROUND(W124+U125,5)</f>
        <v>27.26</v>
      </c>
    </row>
    <row r="126" spans="1:23" x14ac:dyDescent="0.25">
      <c r="A126" s="5"/>
      <c r="B126" s="5"/>
      <c r="C126" s="5"/>
      <c r="D126" s="5"/>
      <c r="E126" s="5"/>
      <c r="F126" s="5"/>
      <c r="G126" s="5" t="s">
        <v>92</v>
      </c>
      <c r="H126" s="5"/>
      <c r="I126" s="6">
        <v>42369</v>
      </c>
      <c r="J126" s="5"/>
      <c r="K126" s="5"/>
      <c r="L126" s="5"/>
      <c r="M126" s="5"/>
      <c r="N126" s="5"/>
      <c r="O126" s="5" t="s">
        <v>28</v>
      </c>
      <c r="P126" s="5"/>
      <c r="Q126" s="7"/>
      <c r="R126" s="5"/>
      <c r="S126" s="5" t="s">
        <v>293</v>
      </c>
      <c r="T126" s="5"/>
      <c r="U126" s="8">
        <v>5.52</v>
      </c>
      <c r="V126" s="5"/>
      <c r="W126" s="8">
        <f>ROUND(W125+U126,5)</f>
        <v>32.78</v>
      </c>
    </row>
    <row r="127" spans="1:23" ht="15.75" thickBot="1" x14ac:dyDescent="0.3">
      <c r="A127" s="5"/>
      <c r="B127" s="5"/>
      <c r="C127" s="5"/>
      <c r="D127" s="5"/>
      <c r="E127" s="5"/>
      <c r="F127" s="5"/>
      <c r="G127" s="5" t="s">
        <v>92</v>
      </c>
      <c r="H127" s="5"/>
      <c r="I127" s="6">
        <v>42400</v>
      </c>
      <c r="J127" s="5"/>
      <c r="K127" s="5"/>
      <c r="L127" s="5"/>
      <c r="M127" s="5"/>
      <c r="N127" s="5"/>
      <c r="O127" s="5" t="s">
        <v>28</v>
      </c>
      <c r="P127" s="5"/>
      <c r="Q127" s="7"/>
      <c r="R127" s="5"/>
      <c r="S127" s="5" t="s">
        <v>293</v>
      </c>
      <c r="T127" s="5"/>
      <c r="U127" s="9">
        <v>5.51</v>
      </c>
      <c r="V127" s="5"/>
      <c r="W127" s="9">
        <f>ROUND(W126+U127,5)</f>
        <v>38.29</v>
      </c>
    </row>
    <row r="128" spans="1:23" x14ac:dyDescent="0.25">
      <c r="A128" s="5"/>
      <c r="B128" s="5"/>
      <c r="C128" s="5" t="s">
        <v>29</v>
      </c>
      <c r="D128" s="5"/>
      <c r="E128" s="5"/>
      <c r="F128" s="5"/>
      <c r="G128" s="5"/>
      <c r="H128" s="5"/>
      <c r="I128" s="6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8">
        <f>ROUND(SUM(U120:U127),5)</f>
        <v>38.29</v>
      </c>
      <c r="V128" s="5"/>
      <c r="W128" s="8">
        <f>W127</f>
        <v>38.29</v>
      </c>
    </row>
    <row r="129" spans="1:23" x14ac:dyDescent="0.25">
      <c r="A129" s="2"/>
      <c r="B129" s="2"/>
      <c r="C129" s="2" t="s">
        <v>30</v>
      </c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4"/>
      <c r="V129" s="2"/>
      <c r="W129" s="4"/>
    </row>
    <row r="130" spans="1:23" x14ac:dyDescent="0.25">
      <c r="A130" s="2"/>
      <c r="B130" s="2"/>
      <c r="C130" s="2"/>
      <c r="D130" s="2" t="s">
        <v>31</v>
      </c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4"/>
      <c r="V130" s="2"/>
      <c r="W130" s="4"/>
    </row>
    <row r="131" spans="1:23" x14ac:dyDescent="0.25">
      <c r="A131" s="5"/>
      <c r="B131" s="5"/>
      <c r="C131" s="5"/>
      <c r="D131" s="5"/>
      <c r="E131" s="5"/>
      <c r="F131" s="5"/>
      <c r="G131" s="5" t="s">
        <v>92</v>
      </c>
      <c r="H131" s="5"/>
      <c r="I131" s="6">
        <v>42194</v>
      </c>
      <c r="J131" s="5"/>
      <c r="K131" s="5"/>
      <c r="L131" s="5"/>
      <c r="M131" s="5" t="s">
        <v>176</v>
      </c>
      <c r="N131" s="5"/>
      <c r="O131" s="5" t="s">
        <v>92</v>
      </c>
      <c r="P131" s="5"/>
      <c r="Q131" s="7"/>
      <c r="R131" s="5"/>
      <c r="S131" s="5" t="s">
        <v>292</v>
      </c>
      <c r="T131" s="5"/>
      <c r="U131" s="8">
        <v>244.13</v>
      </c>
      <c r="V131" s="5"/>
      <c r="W131" s="8">
        <f>ROUND(W130+U131,5)</f>
        <v>244.13</v>
      </c>
    </row>
    <row r="132" spans="1:23" ht="15.75" thickBot="1" x14ac:dyDescent="0.3">
      <c r="A132" s="5"/>
      <c r="B132" s="5"/>
      <c r="C132" s="5"/>
      <c r="D132" s="5"/>
      <c r="E132" s="5"/>
      <c r="F132" s="5"/>
      <c r="G132" s="5" t="s">
        <v>92</v>
      </c>
      <c r="H132" s="5"/>
      <c r="I132" s="6">
        <v>42227</v>
      </c>
      <c r="J132" s="5"/>
      <c r="K132" s="5" t="s">
        <v>106</v>
      </c>
      <c r="L132" s="5"/>
      <c r="M132" s="5" t="s">
        <v>177</v>
      </c>
      <c r="N132" s="5"/>
      <c r="O132" s="5" t="s">
        <v>92</v>
      </c>
      <c r="P132" s="5"/>
      <c r="Q132" s="7"/>
      <c r="R132" s="5"/>
      <c r="S132" s="5" t="s">
        <v>292</v>
      </c>
      <c r="T132" s="5"/>
      <c r="U132" s="9">
        <v>250</v>
      </c>
      <c r="V132" s="5"/>
      <c r="W132" s="9">
        <f>ROUND(W131+U132,5)</f>
        <v>494.13</v>
      </c>
    </row>
    <row r="133" spans="1:23" x14ac:dyDescent="0.25">
      <c r="A133" s="5"/>
      <c r="B133" s="5"/>
      <c r="C133" s="5"/>
      <c r="D133" s="5" t="s">
        <v>32</v>
      </c>
      <c r="E133" s="5"/>
      <c r="F133" s="5"/>
      <c r="G133" s="5"/>
      <c r="H133" s="5"/>
      <c r="I133" s="6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8">
        <f>ROUND(SUM(U130:U132),5)</f>
        <v>494.13</v>
      </c>
      <c r="V133" s="5"/>
      <c r="W133" s="8">
        <f>W132</f>
        <v>494.13</v>
      </c>
    </row>
    <row r="134" spans="1:23" x14ac:dyDescent="0.25">
      <c r="A134" s="2"/>
      <c r="B134" s="2"/>
      <c r="C134" s="2"/>
      <c r="D134" s="2" t="s">
        <v>33</v>
      </c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4"/>
      <c r="V134" s="2"/>
      <c r="W134" s="4"/>
    </row>
    <row r="135" spans="1:23" x14ac:dyDescent="0.25">
      <c r="A135" s="5"/>
      <c r="B135" s="5"/>
      <c r="C135" s="5"/>
      <c r="D135" s="5"/>
      <c r="E135" s="5"/>
      <c r="F135" s="5"/>
      <c r="G135" s="5" t="s">
        <v>92</v>
      </c>
      <c r="H135" s="5"/>
      <c r="I135" s="6">
        <v>42227</v>
      </c>
      <c r="J135" s="5"/>
      <c r="K135" s="5" t="s">
        <v>106</v>
      </c>
      <c r="L135" s="5"/>
      <c r="M135" s="5" t="s">
        <v>177</v>
      </c>
      <c r="N135" s="5"/>
      <c r="O135" s="5" t="s">
        <v>92</v>
      </c>
      <c r="P135" s="5"/>
      <c r="Q135" s="7"/>
      <c r="R135" s="5"/>
      <c r="S135" s="5" t="s">
        <v>292</v>
      </c>
      <c r="T135" s="5"/>
      <c r="U135" s="8">
        <v>350</v>
      </c>
      <c r="V135" s="5"/>
      <c r="W135" s="8">
        <f>ROUND(W134+U135,5)</f>
        <v>350</v>
      </c>
    </row>
    <row r="136" spans="1:23" ht="15.75" thickBot="1" x14ac:dyDescent="0.3">
      <c r="A136" s="5"/>
      <c r="B136" s="5"/>
      <c r="C136" s="5"/>
      <c r="D136" s="5"/>
      <c r="E136" s="5"/>
      <c r="F136" s="5"/>
      <c r="G136" s="5" t="s">
        <v>92</v>
      </c>
      <c r="H136" s="5"/>
      <c r="I136" s="6">
        <v>42227</v>
      </c>
      <c r="J136" s="5"/>
      <c r="K136" s="5" t="s">
        <v>107</v>
      </c>
      <c r="L136" s="5"/>
      <c r="M136" s="5" t="s">
        <v>178</v>
      </c>
      <c r="N136" s="5"/>
      <c r="O136" s="5" t="s">
        <v>92</v>
      </c>
      <c r="P136" s="5"/>
      <c r="Q136" s="7"/>
      <c r="R136" s="5"/>
      <c r="S136" s="5" t="s">
        <v>292</v>
      </c>
      <c r="T136" s="5"/>
      <c r="U136" s="9">
        <v>350</v>
      </c>
      <c r="V136" s="5"/>
      <c r="W136" s="9">
        <f>ROUND(W135+U136,5)</f>
        <v>700</v>
      </c>
    </row>
    <row r="137" spans="1:23" x14ac:dyDescent="0.25">
      <c r="A137" s="5"/>
      <c r="B137" s="5"/>
      <c r="C137" s="5"/>
      <c r="D137" s="5" t="s">
        <v>34</v>
      </c>
      <c r="E137" s="5"/>
      <c r="F137" s="5"/>
      <c r="G137" s="5"/>
      <c r="H137" s="5"/>
      <c r="I137" s="6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8">
        <f>ROUND(SUM(U134:U136),5)</f>
        <v>700</v>
      </c>
      <c r="V137" s="5"/>
      <c r="W137" s="8">
        <f>W136</f>
        <v>700</v>
      </c>
    </row>
    <row r="138" spans="1:23" x14ac:dyDescent="0.25">
      <c r="A138" s="2"/>
      <c r="B138" s="2"/>
      <c r="C138" s="2"/>
      <c r="D138" s="2" t="s">
        <v>35</v>
      </c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4"/>
      <c r="V138" s="2"/>
      <c r="W138" s="4"/>
    </row>
    <row r="139" spans="1:23" x14ac:dyDescent="0.25">
      <c r="A139" s="5"/>
      <c r="B139" s="5"/>
      <c r="C139" s="5"/>
      <c r="D139" s="5"/>
      <c r="E139" s="5"/>
      <c r="F139" s="5"/>
      <c r="G139" s="5" t="s">
        <v>92</v>
      </c>
      <c r="H139" s="5"/>
      <c r="I139" s="6">
        <v>42194</v>
      </c>
      <c r="J139" s="5"/>
      <c r="K139" s="5"/>
      <c r="L139" s="5"/>
      <c r="M139" s="5" t="s">
        <v>176</v>
      </c>
      <c r="N139" s="5"/>
      <c r="O139" s="5" t="s">
        <v>242</v>
      </c>
      <c r="P139" s="5"/>
      <c r="Q139" s="7"/>
      <c r="R139" s="5"/>
      <c r="S139" s="5" t="s">
        <v>292</v>
      </c>
      <c r="T139" s="5"/>
      <c r="U139" s="8">
        <v>194.32</v>
      </c>
      <c r="V139" s="5"/>
      <c r="W139" s="8">
        <f>ROUND(W138+U139,5)</f>
        <v>194.32</v>
      </c>
    </row>
    <row r="140" spans="1:23" ht="15.75" thickBot="1" x14ac:dyDescent="0.3">
      <c r="A140" s="5"/>
      <c r="B140" s="5"/>
      <c r="C140" s="5"/>
      <c r="D140" s="5"/>
      <c r="E140" s="5"/>
      <c r="F140" s="5"/>
      <c r="G140" s="5" t="s">
        <v>92</v>
      </c>
      <c r="H140" s="5"/>
      <c r="I140" s="6">
        <v>42227</v>
      </c>
      <c r="J140" s="5"/>
      <c r="K140" s="5"/>
      <c r="L140" s="5"/>
      <c r="M140" s="5" t="s">
        <v>178</v>
      </c>
      <c r="N140" s="5"/>
      <c r="O140" s="5" t="s">
        <v>92</v>
      </c>
      <c r="P140" s="5"/>
      <c r="Q140" s="7"/>
      <c r="R140" s="5"/>
      <c r="S140" s="5" t="s">
        <v>292</v>
      </c>
      <c r="T140" s="5"/>
      <c r="U140" s="9">
        <v>946</v>
      </c>
      <c r="V140" s="5"/>
      <c r="W140" s="9">
        <f>ROUND(W139+U140,5)</f>
        <v>1140.32</v>
      </c>
    </row>
    <row r="141" spans="1:23" x14ac:dyDescent="0.25">
      <c r="A141" s="5"/>
      <c r="B141" s="5"/>
      <c r="C141" s="5"/>
      <c r="D141" s="5" t="s">
        <v>36</v>
      </c>
      <c r="E141" s="5"/>
      <c r="F141" s="5"/>
      <c r="G141" s="5"/>
      <c r="H141" s="5"/>
      <c r="I141" s="6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8">
        <f>ROUND(SUM(U138:U140),5)</f>
        <v>1140.32</v>
      </c>
      <c r="V141" s="5"/>
      <c r="W141" s="8">
        <f>W140</f>
        <v>1140.32</v>
      </c>
    </row>
    <row r="142" spans="1:23" x14ac:dyDescent="0.25">
      <c r="A142" s="2"/>
      <c r="B142" s="2"/>
      <c r="C142" s="2"/>
      <c r="D142" s="2" t="s">
        <v>37</v>
      </c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4"/>
      <c r="V142" s="2"/>
      <c r="W142" s="4"/>
    </row>
    <row r="143" spans="1:23" x14ac:dyDescent="0.25">
      <c r="A143" s="5"/>
      <c r="B143" s="5"/>
      <c r="C143" s="5"/>
      <c r="D143" s="5"/>
      <c r="E143" s="5"/>
      <c r="F143" s="5"/>
      <c r="G143" s="5" t="s">
        <v>92</v>
      </c>
      <c r="H143" s="5"/>
      <c r="I143" s="6">
        <v>42194</v>
      </c>
      <c r="J143" s="5"/>
      <c r="K143" s="5"/>
      <c r="L143" s="5"/>
      <c r="M143" s="5" t="s">
        <v>176</v>
      </c>
      <c r="N143" s="5"/>
      <c r="O143" s="5" t="s">
        <v>243</v>
      </c>
      <c r="P143" s="5"/>
      <c r="Q143" s="7"/>
      <c r="R143" s="5"/>
      <c r="S143" s="5" t="s">
        <v>292</v>
      </c>
      <c r="T143" s="5"/>
      <c r="U143" s="8">
        <v>976.5</v>
      </c>
      <c r="V143" s="5"/>
      <c r="W143" s="8">
        <f>ROUND(W142+U143,5)</f>
        <v>976.5</v>
      </c>
    </row>
    <row r="144" spans="1:23" x14ac:dyDescent="0.25">
      <c r="A144" s="5"/>
      <c r="B144" s="5"/>
      <c r="C144" s="5"/>
      <c r="D144" s="5"/>
      <c r="E144" s="5"/>
      <c r="F144" s="5"/>
      <c r="G144" s="5" t="s">
        <v>92</v>
      </c>
      <c r="H144" s="5"/>
      <c r="I144" s="6">
        <v>42199</v>
      </c>
      <c r="J144" s="5"/>
      <c r="K144" s="5" t="s">
        <v>108</v>
      </c>
      <c r="L144" s="5"/>
      <c r="M144" s="5" t="s">
        <v>171</v>
      </c>
      <c r="N144" s="5"/>
      <c r="O144" s="5" t="s">
        <v>244</v>
      </c>
      <c r="P144" s="5"/>
      <c r="Q144" s="7"/>
      <c r="R144" s="5"/>
      <c r="S144" s="5" t="s">
        <v>292</v>
      </c>
      <c r="T144" s="5"/>
      <c r="U144" s="8">
        <v>6000</v>
      </c>
      <c r="V144" s="5"/>
      <c r="W144" s="8">
        <f>ROUND(W143+U144,5)</f>
        <v>6976.5</v>
      </c>
    </row>
    <row r="145" spans="1:23" x14ac:dyDescent="0.25">
      <c r="A145" s="5"/>
      <c r="B145" s="5"/>
      <c r="C145" s="5"/>
      <c r="D145" s="5"/>
      <c r="E145" s="5"/>
      <c r="F145" s="5"/>
      <c r="G145" s="5" t="s">
        <v>92</v>
      </c>
      <c r="H145" s="5"/>
      <c r="I145" s="6">
        <v>42199</v>
      </c>
      <c r="J145" s="5"/>
      <c r="K145" s="5" t="s">
        <v>109</v>
      </c>
      <c r="L145" s="5"/>
      <c r="M145" s="5" t="s">
        <v>174</v>
      </c>
      <c r="N145" s="5"/>
      <c r="O145" s="5" t="s">
        <v>245</v>
      </c>
      <c r="P145" s="5"/>
      <c r="Q145" s="7"/>
      <c r="R145" s="5"/>
      <c r="S145" s="5" t="s">
        <v>292</v>
      </c>
      <c r="T145" s="5"/>
      <c r="U145" s="8">
        <v>4000</v>
      </c>
      <c r="V145" s="5"/>
      <c r="W145" s="8">
        <f>ROUND(W144+U145,5)</f>
        <v>10976.5</v>
      </c>
    </row>
    <row r="146" spans="1:23" x14ac:dyDescent="0.25">
      <c r="A146" s="5"/>
      <c r="B146" s="5"/>
      <c r="C146" s="5"/>
      <c r="D146" s="5"/>
      <c r="E146" s="5"/>
      <c r="F146" s="5"/>
      <c r="G146" s="5" t="s">
        <v>92</v>
      </c>
      <c r="H146" s="5"/>
      <c r="I146" s="6">
        <v>42199</v>
      </c>
      <c r="J146" s="5"/>
      <c r="K146" s="5" t="s">
        <v>110</v>
      </c>
      <c r="L146" s="5"/>
      <c r="M146" s="5" t="s">
        <v>179</v>
      </c>
      <c r="N146" s="5"/>
      <c r="O146" s="5" t="s">
        <v>246</v>
      </c>
      <c r="P146" s="5"/>
      <c r="Q146" s="7"/>
      <c r="R146" s="5"/>
      <c r="S146" s="5" t="s">
        <v>292</v>
      </c>
      <c r="T146" s="5"/>
      <c r="U146" s="8">
        <v>249</v>
      </c>
      <c r="V146" s="5"/>
      <c r="W146" s="8">
        <f>ROUND(W145+U146,5)</f>
        <v>11225.5</v>
      </c>
    </row>
    <row r="147" spans="1:23" x14ac:dyDescent="0.25">
      <c r="A147" s="5"/>
      <c r="B147" s="5"/>
      <c r="C147" s="5"/>
      <c r="D147" s="5"/>
      <c r="E147" s="5"/>
      <c r="F147" s="5"/>
      <c r="G147" s="5" t="s">
        <v>92</v>
      </c>
      <c r="H147" s="5"/>
      <c r="I147" s="6">
        <v>42227</v>
      </c>
      <c r="J147" s="5"/>
      <c r="K147" s="5" t="s">
        <v>106</v>
      </c>
      <c r="L147" s="5"/>
      <c r="M147" s="5" t="s">
        <v>177</v>
      </c>
      <c r="N147" s="5"/>
      <c r="O147" s="5" t="s">
        <v>247</v>
      </c>
      <c r="P147" s="5"/>
      <c r="Q147" s="7"/>
      <c r="R147" s="5"/>
      <c r="S147" s="5" t="s">
        <v>292</v>
      </c>
      <c r="T147" s="5"/>
      <c r="U147" s="8">
        <v>1000</v>
      </c>
      <c r="V147" s="5"/>
      <c r="W147" s="8">
        <f>ROUND(W146+U147,5)</f>
        <v>12225.5</v>
      </c>
    </row>
    <row r="148" spans="1:23" x14ac:dyDescent="0.25">
      <c r="A148" s="5"/>
      <c r="B148" s="5"/>
      <c r="C148" s="5"/>
      <c r="D148" s="5"/>
      <c r="E148" s="5"/>
      <c r="F148" s="5"/>
      <c r="G148" s="5" t="s">
        <v>92</v>
      </c>
      <c r="H148" s="5"/>
      <c r="I148" s="6">
        <v>42227</v>
      </c>
      <c r="J148" s="5"/>
      <c r="K148" s="5" t="s">
        <v>111</v>
      </c>
      <c r="L148" s="5"/>
      <c r="M148" s="5" t="s">
        <v>179</v>
      </c>
      <c r="N148" s="5"/>
      <c r="O148" s="5" t="s">
        <v>248</v>
      </c>
      <c r="P148" s="5"/>
      <c r="Q148" s="7"/>
      <c r="R148" s="5"/>
      <c r="S148" s="5" t="s">
        <v>292</v>
      </c>
      <c r="T148" s="5"/>
      <c r="U148" s="8">
        <v>3000</v>
      </c>
      <c r="V148" s="5"/>
      <c r="W148" s="8">
        <f>ROUND(W147+U148,5)</f>
        <v>15225.5</v>
      </c>
    </row>
    <row r="149" spans="1:23" ht="15.75" thickBot="1" x14ac:dyDescent="0.3">
      <c r="A149" s="5"/>
      <c r="B149" s="5"/>
      <c r="C149" s="5"/>
      <c r="D149" s="5"/>
      <c r="E149" s="5"/>
      <c r="F149" s="5"/>
      <c r="G149" s="5" t="s">
        <v>92</v>
      </c>
      <c r="H149" s="5"/>
      <c r="I149" s="6">
        <v>42227</v>
      </c>
      <c r="J149" s="5"/>
      <c r="K149" s="5" t="s">
        <v>112</v>
      </c>
      <c r="L149" s="5"/>
      <c r="M149" s="5" t="s">
        <v>180</v>
      </c>
      <c r="N149" s="5"/>
      <c r="O149" s="5" t="s">
        <v>243</v>
      </c>
      <c r="P149" s="5"/>
      <c r="Q149" s="7"/>
      <c r="R149" s="5"/>
      <c r="S149" s="5" t="s">
        <v>292</v>
      </c>
      <c r="T149" s="5"/>
      <c r="U149" s="10">
        <v>3150</v>
      </c>
      <c r="V149" s="5"/>
      <c r="W149" s="10">
        <f>ROUND(W148+U149,5)</f>
        <v>18375.5</v>
      </c>
    </row>
    <row r="150" spans="1:23" ht="15.75" thickBot="1" x14ac:dyDescent="0.3">
      <c r="A150" s="5"/>
      <c r="B150" s="5"/>
      <c r="C150" s="5"/>
      <c r="D150" s="5" t="s">
        <v>38</v>
      </c>
      <c r="E150" s="5"/>
      <c r="F150" s="5"/>
      <c r="G150" s="5"/>
      <c r="H150" s="5"/>
      <c r="I150" s="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1">
        <f>ROUND(SUM(U142:U149),5)</f>
        <v>18375.5</v>
      </c>
      <c r="V150" s="5"/>
      <c r="W150" s="11">
        <f>W149</f>
        <v>18375.5</v>
      </c>
    </row>
    <row r="151" spans="1:23" x14ac:dyDescent="0.25">
      <c r="A151" s="5"/>
      <c r="B151" s="5"/>
      <c r="C151" s="5" t="s">
        <v>39</v>
      </c>
      <c r="D151" s="5"/>
      <c r="E151" s="5"/>
      <c r="F151" s="5"/>
      <c r="G151" s="5"/>
      <c r="H151" s="5"/>
      <c r="I151" s="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8">
        <f>ROUND(U133+U137+U141+U150,5)</f>
        <v>20709.95</v>
      </c>
      <c r="V151" s="5"/>
      <c r="W151" s="8">
        <f>ROUND(W133+W137+W141+W150,5)</f>
        <v>20709.95</v>
      </c>
    </row>
    <row r="152" spans="1:23" x14ac:dyDescent="0.25">
      <c r="A152" s="2"/>
      <c r="B152" s="2"/>
      <c r="C152" s="2" t="s">
        <v>40</v>
      </c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4"/>
      <c r="V152" s="2"/>
      <c r="W152" s="4"/>
    </row>
    <row r="153" spans="1:23" x14ac:dyDescent="0.25">
      <c r="A153" s="2"/>
      <c r="B153" s="2"/>
      <c r="C153" s="2"/>
      <c r="D153" s="2" t="s">
        <v>41</v>
      </c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4"/>
      <c r="V153" s="2"/>
      <c r="W153" s="4"/>
    </row>
    <row r="154" spans="1:23" x14ac:dyDescent="0.25">
      <c r="A154" s="5"/>
      <c r="B154" s="5"/>
      <c r="C154" s="5"/>
      <c r="D154" s="5"/>
      <c r="E154" s="5"/>
      <c r="F154" s="5"/>
      <c r="G154" s="5" t="s">
        <v>92</v>
      </c>
      <c r="H154" s="5"/>
      <c r="I154" s="6">
        <v>42360</v>
      </c>
      <c r="J154" s="5"/>
      <c r="K154" s="5"/>
      <c r="L154" s="5"/>
      <c r="M154" s="5" t="s">
        <v>169</v>
      </c>
      <c r="N154" s="5"/>
      <c r="O154" s="5" t="s">
        <v>92</v>
      </c>
      <c r="P154" s="5"/>
      <c r="Q154" s="7"/>
      <c r="R154" s="5"/>
      <c r="S154" s="5" t="s">
        <v>292</v>
      </c>
      <c r="T154" s="5"/>
      <c r="U154" s="8">
        <v>500</v>
      </c>
      <c r="V154" s="5"/>
      <c r="W154" s="8">
        <f>ROUND(W153+U154,5)</f>
        <v>500</v>
      </c>
    </row>
    <row r="155" spans="1:23" x14ac:dyDescent="0.25">
      <c r="A155" s="5"/>
      <c r="B155" s="5"/>
      <c r="C155" s="5"/>
      <c r="D155" s="5"/>
      <c r="E155" s="5"/>
      <c r="F155" s="5"/>
      <c r="G155" s="5" t="s">
        <v>92</v>
      </c>
      <c r="H155" s="5"/>
      <c r="I155" s="6">
        <v>42360</v>
      </c>
      <c r="J155" s="5"/>
      <c r="K155" s="5"/>
      <c r="L155" s="5"/>
      <c r="M155" s="5" t="s">
        <v>181</v>
      </c>
      <c r="N155" s="5"/>
      <c r="O155" s="5" t="s">
        <v>92</v>
      </c>
      <c r="P155" s="5"/>
      <c r="Q155" s="7"/>
      <c r="R155" s="5"/>
      <c r="S155" s="5" t="s">
        <v>292</v>
      </c>
      <c r="T155" s="5"/>
      <c r="U155" s="8">
        <v>250</v>
      </c>
      <c r="V155" s="5"/>
      <c r="W155" s="8">
        <f>ROUND(W154+U155,5)</f>
        <v>750</v>
      </c>
    </row>
    <row r="156" spans="1:23" x14ac:dyDescent="0.25">
      <c r="A156" s="5"/>
      <c r="B156" s="5"/>
      <c r="C156" s="5"/>
      <c r="D156" s="5"/>
      <c r="E156" s="5"/>
      <c r="F156" s="5"/>
      <c r="G156" s="5" t="s">
        <v>92</v>
      </c>
      <c r="H156" s="5"/>
      <c r="I156" s="6">
        <v>42361</v>
      </c>
      <c r="J156" s="5"/>
      <c r="K156" s="5"/>
      <c r="L156" s="5"/>
      <c r="M156" s="5" t="s">
        <v>182</v>
      </c>
      <c r="N156" s="5"/>
      <c r="O156" s="5" t="s">
        <v>92</v>
      </c>
      <c r="P156" s="5"/>
      <c r="Q156" s="7"/>
      <c r="R156" s="5"/>
      <c r="S156" s="5" t="s">
        <v>292</v>
      </c>
      <c r="T156" s="5"/>
      <c r="U156" s="8">
        <v>1500</v>
      </c>
      <c r="V156" s="5"/>
      <c r="W156" s="8">
        <f>ROUND(W155+U156,5)</f>
        <v>2250</v>
      </c>
    </row>
    <row r="157" spans="1:23" ht="15.75" thickBot="1" x14ac:dyDescent="0.3">
      <c r="A157" s="5"/>
      <c r="B157" s="5"/>
      <c r="C157" s="5"/>
      <c r="D157" s="5"/>
      <c r="E157" s="5"/>
      <c r="F157" s="5"/>
      <c r="G157" s="5" t="s">
        <v>92</v>
      </c>
      <c r="H157" s="5"/>
      <c r="I157" s="6">
        <v>42376</v>
      </c>
      <c r="J157" s="5"/>
      <c r="K157" s="5"/>
      <c r="L157" s="5"/>
      <c r="M157" s="5" t="s">
        <v>183</v>
      </c>
      <c r="N157" s="5"/>
      <c r="O157" s="5" t="s">
        <v>92</v>
      </c>
      <c r="P157" s="5"/>
      <c r="Q157" s="7"/>
      <c r="R157" s="5"/>
      <c r="S157" s="5" t="s">
        <v>292</v>
      </c>
      <c r="T157" s="5"/>
      <c r="U157" s="9">
        <v>500</v>
      </c>
      <c r="V157" s="5"/>
      <c r="W157" s="9">
        <f>ROUND(W156+U157,5)</f>
        <v>2750</v>
      </c>
    </row>
    <row r="158" spans="1:23" x14ac:dyDescent="0.25">
      <c r="A158" s="5"/>
      <c r="B158" s="5"/>
      <c r="C158" s="5"/>
      <c r="D158" s="5" t="s">
        <v>42</v>
      </c>
      <c r="E158" s="5"/>
      <c r="F158" s="5"/>
      <c r="G158" s="5"/>
      <c r="H158" s="5"/>
      <c r="I158" s="6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8">
        <f>ROUND(SUM(U153:U157),5)</f>
        <v>2750</v>
      </c>
      <c r="V158" s="5"/>
      <c r="W158" s="8">
        <f>W157</f>
        <v>2750</v>
      </c>
    </row>
    <row r="159" spans="1:23" x14ac:dyDescent="0.25">
      <c r="A159" s="2"/>
      <c r="B159" s="2"/>
      <c r="C159" s="2"/>
      <c r="D159" s="2" t="s">
        <v>43</v>
      </c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4"/>
      <c r="V159" s="2"/>
      <c r="W159" s="4"/>
    </row>
    <row r="160" spans="1:23" x14ac:dyDescent="0.25">
      <c r="A160" s="5"/>
      <c r="B160" s="5"/>
      <c r="C160" s="5"/>
      <c r="D160" s="5"/>
      <c r="E160" s="5"/>
      <c r="F160" s="5"/>
      <c r="G160" s="5" t="s">
        <v>92</v>
      </c>
      <c r="H160" s="5"/>
      <c r="I160" s="6">
        <v>42360</v>
      </c>
      <c r="J160" s="5"/>
      <c r="K160" s="5"/>
      <c r="L160" s="5"/>
      <c r="M160" s="5" t="s">
        <v>169</v>
      </c>
      <c r="N160" s="5"/>
      <c r="O160" s="5" t="s">
        <v>92</v>
      </c>
      <c r="P160" s="5"/>
      <c r="Q160" s="7"/>
      <c r="R160" s="5"/>
      <c r="S160" s="5" t="s">
        <v>292</v>
      </c>
      <c r="T160" s="5"/>
      <c r="U160" s="8">
        <v>350</v>
      </c>
      <c r="V160" s="5"/>
      <c r="W160" s="8">
        <f>ROUND(W159+U160,5)</f>
        <v>350</v>
      </c>
    </row>
    <row r="161" spans="1:23" x14ac:dyDescent="0.25">
      <c r="A161" s="5"/>
      <c r="B161" s="5"/>
      <c r="C161" s="5"/>
      <c r="D161" s="5"/>
      <c r="E161" s="5"/>
      <c r="F161" s="5"/>
      <c r="G161" s="5" t="s">
        <v>92</v>
      </c>
      <c r="H161" s="5"/>
      <c r="I161" s="6">
        <v>42361</v>
      </c>
      <c r="J161" s="5"/>
      <c r="K161" s="5"/>
      <c r="L161" s="5"/>
      <c r="M161" s="5" t="s">
        <v>184</v>
      </c>
      <c r="N161" s="5"/>
      <c r="O161" s="5" t="s">
        <v>92</v>
      </c>
      <c r="P161" s="5"/>
      <c r="Q161" s="7"/>
      <c r="R161" s="5"/>
      <c r="S161" s="5" t="s">
        <v>292</v>
      </c>
      <c r="T161" s="5"/>
      <c r="U161" s="8">
        <v>341.78</v>
      </c>
      <c r="V161" s="5"/>
      <c r="W161" s="8">
        <f>ROUND(W160+U161,5)</f>
        <v>691.78</v>
      </c>
    </row>
    <row r="162" spans="1:23" x14ac:dyDescent="0.25">
      <c r="A162" s="5"/>
      <c r="B162" s="5"/>
      <c r="C162" s="5"/>
      <c r="D162" s="5"/>
      <c r="E162" s="5"/>
      <c r="F162" s="5"/>
      <c r="G162" s="5" t="s">
        <v>92</v>
      </c>
      <c r="H162" s="5"/>
      <c r="I162" s="6">
        <v>42376</v>
      </c>
      <c r="J162" s="5"/>
      <c r="K162" s="5"/>
      <c r="L162" s="5"/>
      <c r="M162" s="5" t="s">
        <v>183</v>
      </c>
      <c r="N162" s="5"/>
      <c r="O162" s="5" t="s">
        <v>92</v>
      </c>
      <c r="P162" s="5"/>
      <c r="Q162" s="7"/>
      <c r="R162" s="5"/>
      <c r="S162" s="5" t="s">
        <v>292</v>
      </c>
      <c r="T162" s="5"/>
      <c r="U162" s="8">
        <v>700</v>
      </c>
      <c r="V162" s="5"/>
      <c r="W162" s="8">
        <f>ROUND(W161+U162,5)</f>
        <v>1391.78</v>
      </c>
    </row>
    <row r="163" spans="1:23" x14ac:dyDescent="0.25">
      <c r="A163" s="5"/>
      <c r="B163" s="5"/>
      <c r="C163" s="5"/>
      <c r="D163" s="5"/>
      <c r="E163" s="5"/>
      <c r="F163" s="5"/>
      <c r="G163" s="5" t="s">
        <v>92</v>
      </c>
      <c r="H163" s="5"/>
      <c r="I163" s="6">
        <v>42377</v>
      </c>
      <c r="J163" s="5"/>
      <c r="K163" s="5"/>
      <c r="L163" s="5"/>
      <c r="M163" s="5" t="s">
        <v>185</v>
      </c>
      <c r="N163" s="5"/>
      <c r="O163" s="5" t="s">
        <v>92</v>
      </c>
      <c r="P163" s="5"/>
      <c r="Q163" s="7"/>
      <c r="R163" s="5"/>
      <c r="S163" s="5" t="s">
        <v>292</v>
      </c>
      <c r="T163" s="5"/>
      <c r="U163" s="8">
        <v>341.76</v>
      </c>
      <c r="V163" s="5"/>
      <c r="W163" s="8">
        <f>ROUND(W162+U163,5)</f>
        <v>1733.54</v>
      </c>
    </row>
    <row r="164" spans="1:23" ht="15.75" thickBot="1" x14ac:dyDescent="0.3">
      <c r="A164" s="5"/>
      <c r="B164" s="5"/>
      <c r="C164" s="5"/>
      <c r="D164" s="5"/>
      <c r="E164" s="5"/>
      <c r="F164" s="5"/>
      <c r="G164" s="5" t="s">
        <v>92</v>
      </c>
      <c r="H164" s="5"/>
      <c r="I164" s="6">
        <v>42380</v>
      </c>
      <c r="J164" s="5"/>
      <c r="K164" s="5"/>
      <c r="L164" s="5"/>
      <c r="M164" s="5" t="s">
        <v>185</v>
      </c>
      <c r="N164" s="5"/>
      <c r="O164" s="5" t="s">
        <v>92</v>
      </c>
      <c r="P164" s="5"/>
      <c r="Q164" s="7"/>
      <c r="R164" s="5"/>
      <c r="S164" s="5" t="s">
        <v>292</v>
      </c>
      <c r="T164" s="5"/>
      <c r="U164" s="9">
        <v>341.76</v>
      </c>
      <c r="V164" s="5"/>
      <c r="W164" s="9">
        <f>ROUND(W163+U164,5)</f>
        <v>2075.3000000000002</v>
      </c>
    </row>
    <row r="165" spans="1:23" x14ac:dyDescent="0.25">
      <c r="A165" s="5"/>
      <c r="B165" s="5"/>
      <c r="C165" s="5"/>
      <c r="D165" s="5" t="s">
        <v>44</v>
      </c>
      <c r="E165" s="5"/>
      <c r="F165" s="5"/>
      <c r="G165" s="5"/>
      <c r="H165" s="5"/>
      <c r="I165" s="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8">
        <f>ROUND(SUM(U159:U164),5)</f>
        <v>2075.3000000000002</v>
      </c>
      <c r="V165" s="5"/>
      <c r="W165" s="8">
        <f>W164</f>
        <v>2075.3000000000002</v>
      </c>
    </row>
    <row r="166" spans="1:23" x14ac:dyDescent="0.25">
      <c r="A166" s="2"/>
      <c r="B166" s="2"/>
      <c r="C166" s="2"/>
      <c r="D166" s="2" t="s">
        <v>45</v>
      </c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4"/>
      <c r="V166" s="2"/>
      <c r="W166" s="4"/>
    </row>
    <row r="167" spans="1:23" x14ac:dyDescent="0.25">
      <c r="A167" s="5"/>
      <c r="B167" s="5"/>
      <c r="C167" s="5"/>
      <c r="D167" s="5"/>
      <c r="E167" s="5"/>
      <c r="F167" s="5"/>
      <c r="G167" s="5" t="s">
        <v>92</v>
      </c>
      <c r="H167" s="5"/>
      <c r="I167" s="6">
        <v>42345</v>
      </c>
      <c r="J167" s="5"/>
      <c r="K167" s="5"/>
      <c r="L167" s="5"/>
      <c r="M167" s="5" t="s">
        <v>162</v>
      </c>
      <c r="N167" s="5"/>
      <c r="O167" s="5" t="s">
        <v>92</v>
      </c>
      <c r="P167" s="5"/>
      <c r="Q167" s="7"/>
      <c r="R167" s="5"/>
      <c r="S167" s="5" t="s">
        <v>292</v>
      </c>
      <c r="T167" s="5"/>
      <c r="U167" s="8">
        <v>510.71</v>
      </c>
      <c r="V167" s="5"/>
      <c r="W167" s="8">
        <f>ROUND(W166+U167,5)</f>
        <v>510.71</v>
      </c>
    </row>
    <row r="168" spans="1:23" x14ac:dyDescent="0.25">
      <c r="A168" s="5"/>
      <c r="B168" s="5"/>
      <c r="C168" s="5"/>
      <c r="D168" s="5"/>
      <c r="E168" s="5"/>
      <c r="F168" s="5"/>
      <c r="G168" s="5" t="s">
        <v>92</v>
      </c>
      <c r="H168" s="5"/>
      <c r="I168" s="6">
        <v>42361</v>
      </c>
      <c r="J168" s="5"/>
      <c r="K168" s="5"/>
      <c r="L168" s="5"/>
      <c r="M168" s="5" t="s">
        <v>162</v>
      </c>
      <c r="N168" s="5"/>
      <c r="O168" s="5" t="s">
        <v>92</v>
      </c>
      <c r="P168" s="5"/>
      <c r="Q168" s="7"/>
      <c r="R168" s="5"/>
      <c r="S168" s="5" t="s">
        <v>292</v>
      </c>
      <c r="T168" s="5"/>
      <c r="U168" s="8">
        <v>631.79</v>
      </c>
      <c r="V168" s="5"/>
      <c r="W168" s="8">
        <f>ROUND(W167+U168,5)</f>
        <v>1142.5</v>
      </c>
    </row>
    <row r="169" spans="1:23" x14ac:dyDescent="0.25">
      <c r="A169" s="5"/>
      <c r="B169" s="5"/>
      <c r="C169" s="5"/>
      <c r="D169" s="5"/>
      <c r="E169" s="5"/>
      <c r="F169" s="5"/>
      <c r="G169" s="5" t="s">
        <v>92</v>
      </c>
      <c r="H169" s="5"/>
      <c r="I169" s="6">
        <v>42366</v>
      </c>
      <c r="J169" s="5"/>
      <c r="K169" s="5"/>
      <c r="L169" s="5"/>
      <c r="M169" s="5" t="s">
        <v>162</v>
      </c>
      <c r="N169" s="5"/>
      <c r="O169" s="5" t="s">
        <v>92</v>
      </c>
      <c r="P169" s="5"/>
      <c r="Q169" s="7"/>
      <c r="R169" s="5"/>
      <c r="S169" s="5" t="s">
        <v>292</v>
      </c>
      <c r="T169" s="5"/>
      <c r="U169" s="8">
        <v>874.95</v>
      </c>
      <c r="V169" s="5"/>
      <c r="W169" s="8">
        <f>ROUND(W168+U169,5)</f>
        <v>2017.45</v>
      </c>
    </row>
    <row r="170" spans="1:23" x14ac:dyDescent="0.25">
      <c r="A170" s="5"/>
      <c r="B170" s="5"/>
      <c r="C170" s="5"/>
      <c r="D170" s="5"/>
      <c r="E170" s="5"/>
      <c r="F170" s="5"/>
      <c r="G170" s="5" t="s">
        <v>92</v>
      </c>
      <c r="H170" s="5"/>
      <c r="I170" s="6">
        <v>42375</v>
      </c>
      <c r="J170" s="5"/>
      <c r="K170" s="5"/>
      <c r="L170" s="5"/>
      <c r="M170" s="5" t="s">
        <v>162</v>
      </c>
      <c r="N170" s="5"/>
      <c r="O170" s="5" t="s">
        <v>92</v>
      </c>
      <c r="P170" s="5"/>
      <c r="Q170" s="7"/>
      <c r="R170" s="5"/>
      <c r="S170" s="5" t="s">
        <v>292</v>
      </c>
      <c r="T170" s="5"/>
      <c r="U170" s="8">
        <v>316.39</v>
      </c>
      <c r="V170" s="5"/>
      <c r="W170" s="8">
        <f>ROUND(W169+U170,5)</f>
        <v>2333.84</v>
      </c>
    </row>
    <row r="171" spans="1:23" x14ac:dyDescent="0.25">
      <c r="A171" s="5"/>
      <c r="B171" s="5"/>
      <c r="C171" s="5"/>
      <c r="D171" s="5"/>
      <c r="E171" s="5"/>
      <c r="F171" s="5"/>
      <c r="G171" s="5" t="s">
        <v>92</v>
      </c>
      <c r="H171" s="5"/>
      <c r="I171" s="6">
        <v>42376</v>
      </c>
      <c r="J171" s="5"/>
      <c r="K171" s="5"/>
      <c r="L171" s="5"/>
      <c r="M171" s="5" t="s">
        <v>161</v>
      </c>
      <c r="N171" s="5"/>
      <c r="O171" s="5" t="s">
        <v>92</v>
      </c>
      <c r="P171" s="5"/>
      <c r="Q171" s="7"/>
      <c r="R171" s="5"/>
      <c r="S171" s="5" t="s">
        <v>292</v>
      </c>
      <c r="T171" s="5"/>
      <c r="U171" s="8">
        <v>176</v>
      </c>
      <c r="V171" s="5"/>
      <c r="W171" s="8">
        <f>ROUND(W170+U171,5)</f>
        <v>2509.84</v>
      </c>
    </row>
    <row r="172" spans="1:23" x14ac:dyDescent="0.25">
      <c r="A172" s="5"/>
      <c r="B172" s="5"/>
      <c r="C172" s="5"/>
      <c r="D172" s="5"/>
      <c r="E172" s="5"/>
      <c r="F172" s="5"/>
      <c r="G172" s="5" t="s">
        <v>92</v>
      </c>
      <c r="H172" s="5"/>
      <c r="I172" s="6">
        <v>42377</v>
      </c>
      <c r="J172" s="5"/>
      <c r="K172" s="5"/>
      <c r="L172" s="5"/>
      <c r="M172" s="5" t="s">
        <v>162</v>
      </c>
      <c r="N172" s="5"/>
      <c r="O172" s="5" t="s">
        <v>92</v>
      </c>
      <c r="P172" s="5"/>
      <c r="Q172" s="7"/>
      <c r="R172" s="5"/>
      <c r="S172" s="5" t="s">
        <v>292</v>
      </c>
      <c r="T172" s="5"/>
      <c r="U172" s="8">
        <v>121.1</v>
      </c>
      <c r="V172" s="5"/>
      <c r="W172" s="8">
        <f>ROUND(W171+U172,5)</f>
        <v>2630.94</v>
      </c>
    </row>
    <row r="173" spans="1:23" x14ac:dyDescent="0.25">
      <c r="A173" s="5"/>
      <c r="B173" s="5"/>
      <c r="C173" s="5"/>
      <c r="D173" s="5"/>
      <c r="E173" s="5"/>
      <c r="F173" s="5"/>
      <c r="G173" s="5" t="s">
        <v>92</v>
      </c>
      <c r="H173" s="5"/>
      <c r="I173" s="6">
        <v>42380</v>
      </c>
      <c r="J173" s="5"/>
      <c r="K173" s="5"/>
      <c r="L173" s="5"/>
      <c r="M173" s="5" t="s">
        <v>162</v>
      </c>
      <c r="N173" s="5"/>
      <c r="O173" s="5" t="s">
        <v>92</v>
      </c>
      <c r="P173" s="5"/>
      <c r="Q173" s="7"/>
      <c r="R173" s="5"/>
      <c r="S173" s="5" t="s">
        <v>292</v>
      </c>
      <c r="T173" s="5"/>
      <c r="U173" s="8">
        <v>42</v>
      </c>
      <c r="V173" s="5"/>
      <c r="W173" s="8">
        <f>ROUND(W172+U173,5)</f>
        <v>2672.94</v>
      </c>
    </row>
    <row r="174" spans="1:23" x14ac:dyDescent="0.25">
      <c r="A174" s="5"/>
      <c r="B174" s="5"/>
      <c r="C174" s="5"/>
      <c r="D174" s="5"/>
      <c r="E174" s="5"/>
      <c r="F174" s="5"/>
      <c r="G174" s="5" t="s">
        <v>92</v>
      </c>
      <c r="H174" s="5"/>
      <c r="I174" s="6">
        <v>42391</v>
      </c>
      <c r="J174" s="5"/>
      <c r="K174" s="5"/>
      <c r="L174" s="5"/>
      <c r="M174" s="5" t="s">
        <v>162</v>
      </c>
      <c r="N174" s="5"/>
      <c r="O174" s="5" t="s">
        <v>92</v>
      </c>
      <c r="P174" s="5"/>
      <c r="Q174" s="7"/>
      <c r="R174" s="5"/>
      <c r="S174" s="5" t="s">
        <v>292</v>
      </c>
      <c r="T174" s="5"/>
      <c r="U174" s="8">
        <v>218.74</v>
      </c>
      <c r="V174" s="5"/>
      <c r="W174" s="8">
        <f>ROUND(W173+U174,5)</f>
        <v>2891.68</v>
      </c>
    </row>
    <row r="175" spans="1:23" ht="15.75" thickBot="1" x14ac:dyDescent="0.3">
      <c r="A175" s="5"/>
      <c r="B175" s="5"/>
      <c r="C175" s="5"/>
      <c r="D175" s="5"/>
      <c r="E175" s="5"/>
      <c r="F175" s="5"/>
      <c r="G175" s="5" t="s">
        <v>92</v>
      </c>
      <c r="H175" s="5"/>
      <c r="I175" s="6">
        <v>42395</v>
      </c>
      <c r="J175" s="5"/>
      <c r="K175" s="5" t="s">
        <v>113</v>
      </c>
      <c r="L175" s="5"/>
      <c r="M175" s="5" t="s">
        <v>175</v>
      </c>
      <c r="N175" s="5"/>
      <c r="O175" s="5" t="s">
        <v>92</v>
      </c>
      <c r="P175" s="5"/>
      <c r="Q175" s="7"/>
      <c r="R175" s="5"/>
      <c r="S175" s="5" t="s">
        <v>292</v>
      </c>
      <c r="T175" s="5"/>
      <c r="U175" s="9">
        <v>354</v>
      </c>
      <c r="V175" s="5"/>
      <c r="W175" s="9">
        <f>ROUND(W174+U175,5)</f>
        <v>3245.68</v>
      </c>
    </row>
    <row r="176" spans="1:23" x14ac:dyDescent="0.25">
      <c r="A176" s="5"/>
      <c r="B176" s="5"/>
      <c r="C176" s="5"/>
      <c r="D176" s="5" t="s">
        <v>46</v>
      </c>
      <c r="E176" s="5"/>
      <c r="F176" s="5"/>
      <c r="G176" s="5"/>
      <c r="H176" s="5"/>
      <c r="I176" s="6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8">
        <f>ROUND(SUM(U166:U175),5)</f>
        <v>3245.68</v>
      </c>
      <c r="V176" s="5"/>
      <c r="W176" s="8">
        <f>W175</f>
        <v>3245.68</v>
      </c>
    </row>
    <row r="177" spans="1:23" x14ac:dyDescent="0.25">
      <c r="A177" s="2"/>
      <c r="B177" s="2"/>
      <c r="C177" s="2"/>
      <c r="D177" s="2" t="s">
        <v>47</v>
      </c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4"/>
      <c r="V177" s="2"/>
      <c r="W177" s="4"/>
    </row>
    <row r="178" spans="1:23" x14ac:dyDescent="0.25">
      <c r="A178" s="5"/>
      <c r="B178" s="5"/>
      <c r="C178" s="5"/>
      <c r="D178" s="5"/>
      <c r="E178" s="5"/>
      <c r="F178" s="5"/>
      <c r="G178" s="5" t="s">
        <v>92</v>
      </c>
      <c r="H178" s="5"/>
      <c r="I178" s="6">
        <v>42340</v>
      </c>
      <c r="J178" s="5"/>
      <c r="K178" s="5"/>
      <c r="L178" s="5"/>
      <c r="M178" s="5" t="s">
        <v>161</v>
      </c>
      <c r="N178" s="5"/>
      <c r="O178" s="5" t="s">
        <v>249</v>
      </c>
      <c r="P178" s="5"/>
      <c r="Q178" s="7"/>
      <c r="R178" s="5"/>
      <c r="S178" s="5" t="s">
        <v>292</v>
      </c>
      <c r="T178" s="5"/>
      <c r="U178" s="8">
        <v>60</v>
      </c>
      <c r="V178" s="5"/>
      <c r="W178" s="8">
        <f>ROUND(W177+U178,5)</f>
        <v>60</v>
      </c>
    </row>
    <row r="179" spans="1:23" x14ac:dyDescent="0.25">
      <c r="A179" s="5"/>
      <c r="B179" s="5"/>
      <c r="C179" s="5"/>
      <c r="D179" s="5"/>
      <c r="E179" s="5"/>
      <c r="F179" s="5"/>
      <c r="G179" s="5" t="s">
        <v>92</v>
      </c>
      <c r="H179" s="5"/>
      <c r="I179" s="6">
        <v>42340</v>
      </c>
      <c r="J179" s="5"/>
      <c r="K179" s="5"/>
      <c r="L179" s="5"/>
      <c r="M179" s="5" t="s">
        <v>161</v>
      </c>
      <c r="N179" s="5"/>
      <c r="O179" s="5" t="s">
        <v>250</v>
      </c>
      <c r="P179" s="5"/>
      <c r="Q179" s="7"/>
      <c r="R179" s="5"/>
      <c r="S179" s="5" t="s">
        <v>292</v>
      </c>
      <c r="T179" s="5"/>
      <c r="U179" s="8">
        <v>1592</v>
      </c>
      <c r="V179" s="5"/>
      <c r="W179" s="8">
        <f>ROUND(W178+U179,5)</f>
        <v>1652</v>
      </c>
    </row>
    <row r="180" spans="1:23" x14ac:dyDescent="0.25">
      <c r="A180" s="5"/>
      <c r="B180" s="5"/>
      <c r="C180" s="5"/>
      <c r="D180" s="5"/>
      <c r="E180" s="5"/>
      <c r="F180" s="5"/>
      <c r="G180" s="5" t="s">
        <v>92</v>
      </c>
      <c r="H180" s="5"/>
      <c r="I180" s="6">
        <v>42340</v>
      </c>
      <c r="J180" s="5"/>
      <c r="K180" s="5"/>
      <c r="L180" s="5"/>
      <c r="M180" s="5" t="s">
        <v>161</v>
      </c>
      <c r="N180" s="5"/>
      <c r="O180" s="5" t="s">
        <v>251</v>
      </c>
      <c r="P180" s="5"/>
      <c r="Q180" s="7"/>
      <c r="R180" s="5"/>
      <c r="S180" s="5" t="s">
        <v>292</v>
      </c>
      <c r="T180" s="5"/>
      <c r="U180" s="8">
        <v>999</v>
      </c>
      <c r="V180" s="5"/>
      <c r="W180" s="8">
        <f>ROUND(W179+U180,5)</f>
        <v>2651</v>
      </c>
    </row>
    <row r="181" spans="1:23" x14ac:dyDescent="0.25">
      <c r="A181" s="5"/>
      <c r="B181" s="5"/>
      <c r="C181" s="5"/>
      <c r="D181" s="5"/>
      <c r="E181" s="5"/>
      <c r="F181" s="5"/>
      <c r="G181" s="5" t="s">
        <v>92</v>
      </c>
      <c r="H181" s="5"/>
      <c r="I181" s="6">
        <v>42341</v>
      </c>
      <c r="J181" s="5"/>
      <c r="K181" s="5"/>
      <c r="L181" s="5"/>
      <c r="M181" s="5" t="s">
        <v>162</v>
      </c>
      <c r="N181" s="5"/>
      <c r="O181" s="5" t="s">
        <v>250</v>
      </c>
      <c r="P181" s="5"/>
      <c r="Q181" s="7"/>
      <c r="R181" s="5"/>
      <c r="S181" s="5" t="s">
        <v>292</v>
      </c>
      <c r="T181" s="5"/>
      <c r="U181" s="8">
        <v>7343.7</v>
      </c>
      <c r="V181" s="5"/>
      <c r="W181" s="8">
        <f>ROUND(W180+U181,5)</f>
        <v>9994.7000000000007</v>
      </c>
    </row>
    <row r="182" spans="1:23" x14ac:dyDescent="0.25">
      <c r="A182" s="5"/>
      <c r="B182" s="5"/>
      <c r="C182" s="5"/>
      <c r="D182" s="5"/>
      <c r="E182" s="5"/>
      <c r="F182" s="5"/>
      <c r="G182" s="5" t="s">
        <v>92</v>
      </c>
      <c r="H182" s="5"/>
      <c r="I182" s="6">
        <v>42341</v>
      </c>
      <c r="J182" s="5"/>
      <c r="K182" s="5"/>
      <c r="L182" s="5"/>
      <c r="M182" s="5" t="s">
        <v>162</v>
      </c>
      <c r="N182" s="5"/>
      <c r="O182" s="5" t="s">
        <v>251</v>
      </c>
      <c r="P182" s="5"/>
      <c r="Q182" s="7"/>
      <c r="R182" s="5"/>
      <c r="S182" s="5" t="s">
        <v>292</v>
      </c>
      <c r="T182" s="5"/>
      <c r="U182" s="8">
        <v>483.62</v>
      </c>
      <c r="V182" s="5"/>
      <c r="W182" s="8">
        <f>ROUND(W181+U182,5)</f>
        <v>10478.32</v>
      </c>
    </row>
    <row r="183" spans="1:23" x14ac:dyDescent="0.25">
      <c r="A183" s="5"/>
      <c r="B183" s="5"/>
      <c r="C183" s="5"/>
      <c r="D183" s="5"/>
      <c r="E183" s="5"/>
      <c r="F183" s="5"/>
      <c r="G183" s="5" t="s">
        <v>92</v>
      </c>
      <c r="H183" s="5"/>
      <c r="I183" s="6">
        <v>42341</v>
      </c>
      <c r="J183" s="5"/>
      <c r="K183" s="5"/>
      <c r="L183" s="5"/>
      <c r="M183" s="5" t="s">
        <v>161</v>
      </c>
      <c r="N183" s="5"/>
      <c r="O183" s="5" t="s">
        <v>249</v>
      </c>
      <c r="P183" s="5"/>
      <c r="Q183" s="7"/>
      <c r="R183" s="5"/>
      <c r="S183" s="5" t="s">
        <v>292</v>
      </c>
      <c r="T183" s="5"/>
      <c r="U183" s="8">
        <v>30</v>
      </c>
      <c r="V183" s="5"/>
      <c r="W183" s="8">
        <f>ROUND(W182+U183,5)</f>
        <v>10508.32</v>
      </c>
    </row>
    <row r="184" spans="1:23" x14ac:dyDescent="0.25">
      <c r="A184" s="5"/>
      <c r="B184" s="5"/>
      <c r="C184" s="5"/>
      <c r="D184" s="5"/>
      <c r="E184" s="5"/>
      <c r="F184" s="5"/>
      <c r="G184" s="5" t="s">
        <v>92</v>
      </c>
      <c r="H184" s="5"/>
      <c r="I184" s="6">
        <v>42341</v>
      </c>
      <c r="J184" s="5"/>
      <c r="K184" s="5"/>
      <c r="L184" s="5"/>
      <c r="M184" s="5" t="s">
        <v>161</v>
      </c>
      <c r="N184" s="5"/>
      <c r="O184" s="5" t="s">
        <v>250</v>
      </c>
      <c r="P184" s="5"/>
      <c r="Q184" s="7"/>
      <c r="R184" s="5"/>
      <c r="S184" s="5" t="s">
        <v>292</v>
      </c>
      <c r="T184" s="5"/>
      <c r="U184" s="8">
        <v>597</v>
      </c>
      <c r="V184" s="5"/>
      <c r="W184" s="8">
        <f>ROUND(W183+U184,5)</f>
        <v>11105.32</v>
      </c>
    </row>
    <row r="185" spans="1:23" x14ac:dyDescent="0.25">
      <c r="A185" s="5"/>
      <c r="B185" s="5"/>
      <c r="C185" s="5"/>
      <c r="D185" s="5"/>
      <c r="E185" s="5"/>
      <c r="F185" s="5"/>
      <c r="G185" s="5" t="s">
        <v>92</v>
      </c>
      <c r="H185" s="5"/>
      <c r="I185" s="6">
        <v>42341</v>
      </c>
      <c r="J185" s="5"/>
      <c r="K185" s="5"/>
      <c r="L185" s="5"/>
      <c r="M185" s="5" t="s">
        <v>161</v>
      </c>
      <c r="N185" s="5"/>
      <c r="O185" s="5" t="s">
        <v>252</v>
      </c>
      <c r="P185" s="5"/>
      <c r="Q185" s="7"/>
      <c r="R185" s="5"/>
      <c r="S185" s="5" t="s">
        <v>292</v>
      </c>
      <c r="T185" s="5"/>
      <c r="U185" s="8">
        <v>50</v>
      </c>
      <c r="V185" s="5"/>
      <c r="W185" s="8">
        <f>ROUND(W184+U185,5)</f>
        <v>11155.32</v>
      </c>
    </row>
    <row r="186" spans="1:23" x14ac:dyDescent="0.25">
      <c r="A186" s="5"/>
      <c r="B186" s="5"/>
      <c r="C186" s="5"/>
      <c r="D186" s="5"/>
      <c r="E186" s="5"/>
      <c r="F186" s="5"/>
      <c r="G186" s="5" t="s">
        <v>92</v>
      </c>
      <c r="H186" s="5"/>
      <c r="I186" s="6">
        <v>42342</v>
      </c>
      <c r="J186" s="5"/>
      <c r="K186" s="5"/>
      <c r="L186" s="5"/>
      <c r="M186" s="5" t="s">
        <v>161</v>
      </c>
      <c r="N186" s="5"/>
      <c r="O186" s="5" t="s">
        <v>249</v>
      </c>
      <c r="P186" s="5"/>
      <c r="Q186" s="7"/>
      <c r="R186" s="5"/>
      <c r="S186" s="5" t="s">
        <v>292</v>
      </c>
      <c r="T186" s="5"/>
      <c r="U186" s="8">
        <v>60</v>
      </c>
      <c r="V186" s="5"/>
      <c r="W186" s="8">
        <f>ROUND(W185+U186,5)</f>
        <v>11215.32</v>
      </c>
    </row>
    <row r="187" spans="1:23" x14ac:dyDescent="0.25">
      <c r="A187" s="5"/>
      <c r="B187" s="5"/>
      <c r="C187" s="5"/>
      <c r="D187" s="5"/>
      <c r="E187" s="5"/>
      <c r="F187" s="5"/>
      <c r="G187" s="5" t="s">
        <v>92</v>
      </c>
      <c r="H187" s="5"/>
      <c r="I187" s="6">
        <v>42342</v>
      </c>
      <c r="J187" s="5"/>
      <c r="K187" s="5"/>
      <c r="L187" s="5"/>
      <c r="M187" s="5" t="s">
        <v>164</v>
      </c>
      <c r="N187" s="5"/>
      <c r="O187" s="5" t="s">
        <v>252</v>
      </c>
      <c r="P187" s="5"/>
      <c r="Q187" s="7"/>
      <c r="R187" s="5"/>
      <c r="S187" s="5" t="s">
        <v>292</v>
      </c>
      <c r="T187" s="5"/>
      <c r="U187" s="8">
        <v>50</v>
      </c>
      <c r="V187" s="5"/>
      <c r="W187" s="8">
        <f>ROUND(W186+U187,5)</f>
        <v>11265.32</v>
      </c>
    </row>
    <row r="188" spans="1:23" x14ac:dyDescent="0.25">
      <c r="A188" s="5"/>
      <c r="B188" s="5"/>
      <c r="C188" s="5"/>
      <c r="D188" s="5"/>
      <c r="E188" s="5"/>
      <c r="F188" s="5"/>
      <c r="G188" s="5" t="s">
        <v>92</v>
      </c>
      <c r="H188" s="5"/>
      <c r="I188" s="6">
        <v>42342</v>
      </c>
      <c r="J188" s="5"/>
      <c r="K188" s="5"/>
      <c r="L188" s="5"/>
      <c r="M188" s="5" t="s">
        <v>161</v>
      </c>
      <c r="N188" s="5"/>
      <c r="O188" s="5" t="s">
        <v>250</v>
      </c>
      <c r="P188" s="5"/>
      <c r="Q188" s="7"/>
      <c r="R188" s="5"/>
      <c r="S188" s="5" t="s">
        <v>292</v>
      </c>
      <c r="T188" s="5"/>
      <c r="U188" s="8">
        <v>2388</v>
      </c>
      <c r="V188" s="5"/>
      <c r="W188" s="8">
        <f>ROUND(W187+U188,5)</f>
        <v>13653.32</v>
      </c>
    </row>
    <row r="189" spans="1:23" x14ac:dyDescent="0.25">
      <c r="A189" s="5"/>
      <c r="B189" s="5"/>
      <c r="C189" s="5"/>
      <c r="D189" s="5"/>
      <c r="E189" s="5"/>
      <c r="F189" s="5"/>
      <c r="G189" s="5" t="s">
        <v>92</v>
      </c>
      <c r="H189" s="5"/>
      <c r="I189" s="6">
        <v>42342</v>
      </c>
      <c r="J189" s="5"/>
      <c r="K189" s="5"/>
      <c r="L189" s="5"/>
      <c r="M189" s="5" t="s">
        <v>162</v>
      </c>
      <c r="N189" s="5"/>
      <c r="O189" s="5" t="s">
        <v>250</v>
      </c>
      <c r="P189" s="5"/>
      <c r="Q189" s="7"/>
      <c r="R189" s="5"/>
      <c r="S189" s="5" t="s">
        <v>292</v>
      </c>
      <c r="T189" s="5"/>
      <c r="U189" s="8">
        <v>582.97</v>
      </c>
      <c r="V189" s="5"/>
      <c r="W189" s="8">
        <f>ROUND(W188+U189,5)</f>
        <v>14236.29</v>
      </c>
    </row>
    <row r="190" spans="1:23" x14ac:dyDescent="0.25">
      <c r="A190" s="5"/>
      <c r="B190" s="5"/>
      <c r="C190" s="5"/>
      <c r="D190" s="5"/>
      <c r="E190" s="5"/>
      <c r="F190" s="5"/>
      <c r="G190" s="5" t="s">
        <v>92</v>
      </c>
      <c r="H190" s="5"/>
      <c r="I190" s="6">
        <v>42342</v>
      </c>
      <c r="J190" s="5"/>
      <c r="K190" s="5"/>
      <c r="L190" s="5"/>
      <c r="M190" s="5" t="s">
        <v>162</v>
      </c>
      <c r="N190" s="5"/>
      <c r="O190" s="5" t="s">
        <v>252</v>
      </c>
      <c r="P190" s="5"/>
      <c r="Q190" s="7"/>
      <c r="R190" s="5"/>
      <c r="S190" s="5" t="s">
        <v>292</v>
      </c>
      <c r="T190" s="5"/>
      <c r="U190" s="8">
        <v>48.82</v>
      </c>
      <c r="V190" s="5"/>
      <c r="W190" s="8">
        <f>ROUND(W189+U190,5)</f>
        <v>14285.11</v>
      </c>
    </row>
    <row r="191" spans="1:23" x14ac:dyDescent="0.25">
      <c r="A191" s="5"/>
      <c r="B191" s="5"/>
      <c r="C191" s="5"/>
      <c r="D191" s="5"/>
      <c r="E191" s="5"/>
      <c r="F191" s="5"/>
      <c r="G191" s="5" t="s">
        <v>92</v>
      </c>
      <c r="H191" s="5"/>
      <c r="I191" s="6">
        <v>42345</v>
      </c>
      <c r="J191" s="5"/>
      <c r="K191" s="5"/>
      <c r="L191" s="5"/>
      <c r="M191" s="5" t="s">
        <v>161</v>
      </c>
      <c r="N191" s="5"/>
      <c r="O191" s="5" t="s">
        <v>252</v>
      </c>
      <c r="P191" s="5"/>
      <c r="Q191" s="7"/>
      <c r="R191" s="5"/>
      <c r="S191" s="5" t="s">
        <v>292</v>
      </c>
      <c r="T191" s="5"/>
      <c r="U191" s="8">
        <v>50</v>
      </c>
      <c r="V191" s="5"/>
      <c r="W191" s="8">
        <f>ROUND(W190+U191,5)</f>
        <v>14335.11</v>
      </c>
    </row>
    <row r="192" spans="1:23" x14ac:dyDescent="0.25">
      <c r="A192" s="5"/>
      <c r="B192" s="5"/>
      <c r="C192" s="5"/>
      <c r="D192" s="5"/>
      <c r="E192" s="5"/>
      <c r="F192" s="5"/>
      <c r="G192" s="5" t="s">
        <v>92</v>
      </c>
      <c r="H192" s="5"/>
      <c r="I192" s="6">
        <v>42345</v>
      </c>
      <c r="J192" s="5"/>
      <c r="K192" s="5"/>
      <c r="L192" s="5"/>
      <c r="M192" s="5" t="s">
        <v>161</v>
      </c>
      <c r="N192" s="5"/>
      <c r="O192" s="5" t="s">
        <v>250</v>
      </c>
      <c r="P192" s="5"/>
      <c r="Q192" s="7"/>
      <c r="R192" s="5"/>
      <c r="S192" s="5" t="s">
        <v>292</v>
      </c>
      <c r="T192" s="5"/>
      <c r="U192" s="8">
        <v>2189</v>
      </c>
      <c r="V192" s="5"/>
      <c r="W192" s="8">
        <f>ROUND(W191+U192,5)</f>
        <v>16524.11</v>
      </c>
    </row>
    <row r="193" spans="1:23" x14ac:dyDescent="0.25">
      <c r="A193" s="5"/>
      <c r="B193" s="5"/>
      <c r="C193" s="5"/>
      <c r="D193" s="5"/>
      <c r="E193" s="5"/>
      <c r="F193" s="5"/>
      <c r="G193" s="5" t="s">
        <v>92</v>
      </c>
      <c r="H193" s="5"/>
      <c r="I193" s="6">
        <v>42345</v>
      </c>
      <c r="J193" s="5"/>
      <c r="K193" s="5"/>
      <c r="L193" s="5"/>
      <c r="M193" s="5" t="s">
        <v>162</v>
      </c>
      <c r="N193" s="5"/>
      <c r="O193" s="5" t="s">
        <v>250</v>
      </c>
      <c r="P193" s="5"/>
      <c r="Q193" s="7"/>
      <c r="R193" s="5"/>
      <c r="S193" s="5" t="s">
        <v>292</v>
      </c>
      <c r="T193" s="5"/>
      <c r="U193" s="8">
        <v>194.33</v>
      </c>
      <c r="V193" s="5"/>
      <c r="W193" s="8">
        <f>ROUND(W192+U193,5)</f>
        <v>16718.439999999999</v>
      </c>
    </row>
    <row r="194" spans="1:23" x14ac:dyDescent="0.25">
      <c r="A194" s="5"/>
      <c r="B194" s="5"/>
      <c r="C194" s="5"/>
      <c r="D194" s="5"/>
      <c r="E194" s="5"/>
      <c r="F194" s="5"/>
      <c r="G194" s="5" t="s">
        <v>92</v>
      </c>
      <c r="H194" s="5"/>
      <c r="I194" s="6">
        <v>42345</v>
      </c>
      <c r="J194" s="5"/>
      <c r="K194" s="5"/>
      <c r="L194" s="5"/>
      <c r="M194" s="5" t="s">
        <v>161</v>
      </c>
      <c r="N194" s="5"/>
      <c r="O194" s="5" t="s">
        <v>251</v>
      </c>
      <c r="P194" s="5"/>
      <c r="Q194" s="7"/>
      <c r="R194" s="5"/>
      <c r="S194" s="5" t="s">
        <v>292</v>
      </c>
      <c r="T194" s="5"/>
      <c r="U194" s="8">
        <v>249</v>
      </c>
      <c r="V194" s="5"/>
      <c r="W194" s="8">
        <f>ROUND(W193+U194,5)</f>
        <v>16967.439999999999</v>
      </c>
    </row>
    <row r="195" spans="1:23" x14ac:dyDescent="0.25">
      <c r="A195" s="5"/>
      <c r="B195" s="5"/>
      <c r="C195" s="5"/>
      <c r="D195" s="5"/>
      <c r="E195" s="5"/>
      <c r="F195" s="5"/>
      <c r="G195" s="5" t="s">
        <v>92</v>
      </c>
      <c r="H195" s="5"/>
      <c r="I195" s="6">
        <v>42346</v>
      </c>
      <c r="J195" s="5"/>
      <c r="K195" s="5"/>
      <c r="L195" s="5"/>
      <c r="M195" s="5" t="s">
        <v>161</v>
      </c>
      <c r="N195" s="5"/>
      <c r="O195" s="5" t="s">
        <v>249</v>
      </c>
      <c r="P195" s="5"/>
      <c r="Q195" s="7"/>
      <c r="R195" s="5"/>
      <c r="S195" s="5" t="s">
        <v>292</v>
      </c>
      <c r="T195" s="5"/>
      <c r="U195" s="8">
        <v>30</v>
      </c>
      <c r="V195" s="5"/>
      <c r="W195" s="8">
        <f>ROUND(W194+U195,5)</f>
        <v>16997.439999999999</v>
      </c>
    </row>
    <row r="196" spans="1:23" x14ac:dyDescent="0.25">
      <c r="A196" s="5"/>
      <c r="B196" s="5"/>
      <c r="C196" s="5"/>
      <c r="D196" s="5"/>
      <c r="E196" s="5"/>
      <c r="F196" s="5"/>
      <c r="G196" s="5" t="s">
        <v>92</v>
      </c>
      <c r="H196" s="5"/>
      <c r="I196" s="6">
        <v>42346</v>
      </c>
      <c r="J196" s="5"/>
      <c r="K196" s="5"/>
      <c r="L196" s="5"/>
      <c r="M196" s="5" t="s">
        <v>161</v>
      </c>
      <c r="N196" s="5"/>
      <c r="O196" s="5" t="s">
        <v>252</v>
      </c>
      <c r="P196" s="5"/>
      <c r="Q196" s="7"/>
      <c r="R196" s="5"/>
      <c r="S196" s="5" t="s">
        <v>292</v>
      </c>
      <c r="T196" s="5"/>
      <c r="U196" s="8">
        <v>100</v>
      </c>
      <c r="V196" s="5"/>
      <c r="W196" s="8">
        <f>ROUND(W195+U196,5)</f>
        <v>17097.439999999999</v>
      </c>
    </row>
    <row r="197" spans="1:23" x14ac:dyDescent="0.25">
      <c r="A197" s="5"/>
      <c r="B197" s="5"/>
      <c r="C197" s="5"/>
      <c r="D197" s="5"/>
      <c r="E197" s="5"/>
      <c r="F197" s="5"/>
      <c r="G197" s="5" t="s">
        <v>92</v>
      </c>
      <c r="H197" s="5"/>
      <c r="I197" s="6">
        <v>42346</v>
      </c>
      <c r="J197" s="5"/>
      <c r="K197" s="5"/>
      <c r="L197" s="5"/>
      <c r="M197" s="5" t="s">
        <v>161</v>
      </c>
      <c r="N197" s="5"/>
      <c r="O197" s="5" t="s">
        <v>250</v>
      </c>
      <c r="P197" s="5"/>
      <c r="Q197" s="7"/>
      <c r="R197" s="5"/>
      <c r="S197" s="5" t="s">
        <v>292</v>
      </c>
      <c r="T197" s="5"/>
      <c r="U197" s="8">
        <v>199</v>
      </c>
      <c r="V197" s="5"/>
      <c r="W197" s="8">
        <f>ROUND(W196+U197,5)</f>
        <v>17296.439999999999</v>
      </c>
    </row>
    <row r="198" spans="1:23" x14ac:dyDescent="0.25">
      <c r="A198" s="5"/>
      <c r="B198" s="5"/>
      <c r="C198" s="5"/>
      <c r="D198" s="5"/>
      <c r="E198" s="5"/>
      <c r="F198" s="5"/>
      <c r="G198" s="5" t="s">
        <v>92</v>
      </c>
      <c r="H198" s="5"/>
      <c r="I198" s="6">
        <v>42347</v>
      </c>
      <c r="J198" s="5"/>
      <c r="K198" s="5"/>
      <c r="L198" s="5"/>
      <c r="M198" s="5" t="s">
        <v>161</v>
      </c>
      <c r="N198" s="5"/>
      <c r="O198" s="5" t="s">
        <v>249</v>
      </c>
      <c r="P198" s="5"/>
      <c r="Q198" s="7"/>
      <c r="R198" s="5"/>
      <c r="S198" s="5" t="s">
        <v>292</v>
      </c>
      <c r="T198" s="5"/>
      <c r="U198" s="8">
        <v>30</v>
      </c>
      <c r="V198" s="5"/>
      <c r="W198" s="8">
        <f>ROUND(W197+U198,5)</f>
        <v>17326.439999999999</v>
      </c>
    </row>
    <row r="199" spans="1:23" x14ac:dyDescent="0.25">
      <c r="A199" s="5"/>
      <c r="B199" s="5"/>
      <c r="C199" s="5"/>
      <c r="D199" s="5"/>
      <c r="E199" s="5"/>
      <c r="F199" s="5"/>
      <c r="G199" s="5" t="s">
        <v>92</v>
      </c>
      <c r="H199" s="5"/>
      <c r="I199" s="6">
        <v>42347</v>
      </c>
      <c r="J199" s="5"/>
      <c r="K199" s="5"/>
      <c r="L199" s="5"/>
      <c r="M199" s="5" t="s">
        <v>161</v>
      </c>
      <c r="N199" s="5"/>
      <c r="O199" s="5" t="s">
        <v>250</v>
      </c>
      <c r="P199" s="5"/>
      <c r="Q199" s="7"/>
      <c r="R199" s="5"/>
      <c r="S199" s="5" t="s">
        <v>292</v>
      </c>
      <c r="T199" s="5"/>
      <c r="U199" s="8">
        <v>597</v>
      </c>
      <c r="V199" s="5"/>
      <c r="W199" s="8">
        <f>ROUND(W198+U199,5)</f>
        <v>17923.439999999999</v>
      </c>
    </row>
    <row r="200" spans="1:23" x14ac:dyDescent="0.25">
      <c r="A200" s="5"/>
      <c r="B200" s="5"/>
      <c r="C200" s="5"/>
      <c r="D200" s="5"/>
      <c r="E200" s="5"/>
      <c r="F200" s="5"/>
      <c r="G200" s="5" t="s">
        <v>92</v>
      </c>
      <c r="H200" s="5"/>
      <c r="I200" s="6">
        <v>42347</v>
      </c>
      <c r="J200" s="5"/>
      <c r="K200" s="5"/>
      <c r="L200" s="5"/>
      <c r="M200" s="5" t="s">
        <v>161</v>
      </c>
      <c r="N200" s="5"/>
      <c r="O200" s="5" t="s">
        <v>251</v>
      </c>
      <c r="P200" s="5"/>
      <c r="Q200" s="7"/>
      <c r="R200" s="5"/>
      <c r="S200" s="5" t="s">
        <v>292</v>
      </c>
      <c r="T200" s="5"/>
      <c r="U200" s="8">
        <v>249</v>
      </c>
      <c r="V200" s="5"/>
      <c r="W200" s="8">
        <f>ROUND(W199+U200,5)</f>
        <v>18172.439999999999</v>
      </c>
    </row>
    <row r="201" spans="1:23" x14ac:dyDescent="0.25">
      <c r="A201" s="5"/>
      <c r="B201" s="5"/>
      <c r="C201" s="5"/>
      <c r="D201" s="5"/>
      <c r="E201" s="5"/>
      <c r="F201" s="5"/>
      <c r="G201" s="5" t="s">
        <v>92</v>
      </c>
      <c r="H201" s="5"/>
      <c r="I201" s="6">
        <v>42347</v>
      </c>
      <c r="J201" s="5"/>
      <c r="K201" s="5"/>
      <c r="L201" s="5"/>
      <c r="M201" s="5" t="s">
        <v>162</v>
      </c>
      <c r="N201" s="5"/>
      <c r="O201" s="5" t="s">
        <v>250</v>
      </c>
      <c r="P201" s="5"/>
      <c r="Q201" s="7"/>
      <c r="R201" s="5"/>
      <c r="S201" s="5" t="s">
        <v>292</v>
      </c>
      <c r="T201" s="5"/>
      <c r="U201" s="8">
        <v>582.97</v>
      </c>
      <c r="V201" s="5"/>
      <c r="W201" s="8">
        <f>ROUND(W200+U201,5)</f>
        <v>18755.41</v>
      </c>
    </row>
    <row r="202" spans="1:23" x14ac:dyDescent="0.25">
      <c r="A202" s="5"/>
      <c r="B202" s="5"/>
      <c r="C202" s="5"/>
      <c r="D202" s="5"/>
      <c r="E202" s="5"/>
      <c r="F202" s="5"/>
      <c r="G202" s="5" t="s">
        <v>92</v>
      </c>
      <c r="H202" s="5"/>
      <c r="I202" s="6">
        <v>42348</v>
      </c>
      <c r="J202" s="5"/>
      <c r="K202" s="5"/>
      <c r="L202" s="5"/>
      <c r="M202" s="5" t="s">
        <v>162</v>
      </c>
      <c r="N202" s="5"/>
      <c r="O202" s="5" t="s">
        <v>250</v>
      </c>
      <c r="P202" s="5"/>
      <c r="Q202" s="7"/>
      <c r="R202" s="5"/>
      <c r="S202" s="5" t="s">
        <v>292</v>
      </c>
      <c r="T202" s="5"/>
      <c r="U202" s="8">
        <v>388.65</v>
      </c>
      <c r="V202" s="5"/>
      <c r="W202" s="8">
        <f>ROUND(W201+U202,5)</f>
        <v>19144.060000000001</v>
      </c>
    </row>
    <row r="203" spans="1:23" x14ac:dyDescent="0.25">
      <c r="A203" s="5"/>
      <c r="B203" s="5"/>
      <c r="C203" s="5"/>
      <c r="D203" s="5"/>
      <c r="E203" s="5"/>
      <c r="F203" s="5"/>
      <c r="G203" s="5" t="s">
        <v>92</v>
      </c>
      <c r="H203" s="5"/>
      <c r="I203" s="6">
        <v>42348</v>
      </c>
      <c r="J203" s="5"/>
      <c r="K203" s="5"/>
      <c r="L203" s="5"/>
      <c r="M203" s="5" t="s">
        <v>161</v>
      </c>
      <c r="N203" s="5"/>
      <c r="O203" s="5" t="s">
        <v>252</v>
      </c>
      <c r="P203" s="5"/>
      <c r="Q203" s="7"/>
      <c r="R203" s="5"/>
      <c r="S203" s="5" t="s">
        <v>292</v>
      </c>
      <c r="T203" s="5"/>
      <c r="U203" s="8">
        <v>50</v>
      </c>
      <c r="V203" s="5"/>
      <c r="W203" s="8">
        <f>ROUND(W202+U203,5)</f>
        <v>19194.060000000001</v>
      </c>
    </row>
    <row r="204" spans="1:23" x14ac:dyDescent="0.25">
      <c r="A204" s="5"/>
      <c r="B204" s="5"/>
      <c r="C204" s="5"/>
      <c r="D204" s="5"/>
      <c r="E204" s="5"/>
      <c r="F204" s="5"/>
      <c r="G204" s="5" t="s">
        <v>92</v>
      </c>
      <c r="H204" s="5"/>
      <c r="I204" s="6">
        <v>42349</v>
      </c>
      <c r="J204" s="5"/>
      <c r="K204" s="5"/>
      <c r="L204" s="5"/>
      <c r="M204" s="5" t="s">
        <v>161</v>
      </c>
      <c r="N204" s="5"/>
      <c r="O204" s="5" t="s">
        <v>251</v>
      </c>
      <c r="P204" s="5"/>
      <c r="Q204" s="7"/>
      <c r="R204" s="5"/>
      <c r="S204" s="5" t="s">
        <v>292</v>
      </c>
      <c r="T204" s="5"/>
      <c r="U204" s="8">
        <v>249</v>
      </c>
      <c r="V204" s="5"/>
      <c r="W204" s="8">
        <f>ROUND(W203+U204,5)</f>
        <v>19443.060000000001</v>
      </c>
    </row>
    <row r="205" spans="1:23" x14ac:dyDescent="0.25">
      <c r="A205" s="5"/>
      <c r="B205" s="5"/>
      <c r="C205" s="5"/>
      <c r="D205" s="5"/>
      <c r="E205" s="5"/>
      <c r="F205" s="5"/>
      <c r="G205" s="5" t="s">
        <v>92</v>
      </c>
      <c r="H205" s="5"/>
      <c r="I205" s="6">
        <v>42352</v>
      </c>
      <c r="J205" s="5"/>
      <c r="K205" s="5"/>
      <c r="L205" s="5"/>
      <c r="M205" s="5" t="s">
        <v>161</v>
      </c>
      <c r="N205" s="5"/>
      <c r="O205" s="5" t="s">
        <v>250</v>
      </c>
      <c r="P205" s="5"/>
      <c r="Q205" s="7"/>
      <c r="R205" s="5"/>
      <c r="S205" s="5" t="s">
        <v>292</v>
      </c>
      <c r="T205" s="5"/>
      <c r="U205" s="8">
        <v>199</v>
      </c>
      <c r="V205" s="5"/>
      <c r="W205" s="8">
        <f>ROUND(W204+U205,5)</f>
        <v>19642.060000000001</v>
      </c>
    </row>
    <row r="206" spans="1:23" x14ac:dyDescent="0.25">
      <c r="A206" s="5"/>
      <c r="B206" s="5"/>
      <c r="C206" s="5"/>
      <c r="D206" s="5"/>
      <c r="E206" s="5"/>
      <c r="F206" s="5"/>
      <c r="G206" s="5" t="s">
        <v>92</v>
      </c>
      <c r="H206" s="5"/>
      <c r="I206" s="6">
        <v>42353</v>
      </c>
      <c r="J206" s="5"/>
      <c r="K206" s="5"/>
      <c r="L206" s="5"/>
      <c r="M206" s="5" t="s">
        <v>161</v>
      </c>
      <c r="N206" s="5"/>
      <c r="O206" s="5" t="s">
        <v>252</v>
      </c>
      <c r="P206" s="5"/>
      <c r="Q206" s="7"/>
      <c r="R206" s="5"/>
      <c r="S206" s="5" t="s">
        <v>292</v>
      </c>
      <c r="T206" s="5"/>
      <c r="U206" s="8">
        <v>50</v>
      </c>
      <c r="V206" s="5"/>
      <c r="W206" s="8">
        <f>ROUND(W205+U206,5)</f>
        <v>19692.060000000001</v>
      </c>
    </row>
    <row r="207" spans="1:23" x14ac:dyDescent="0.25">
      <c r="A207" s="5"/>
      <c r="B207" s="5"/>
      <c r="C207" s="5"/>
      <c r="D207" s="5"/>
      <c r="E207" s="5"/>
      <c r="F207" s="5"/>
      <c r="G207" s="5" t="s">
        <v>92</v>
      </c>
      <c r="H207" s="5"/>
      <c r="I207" s="6">
        <v>42353</v>
      </c>
      <c r="J207" s="5"/>
      <c r="K207" s="5"/>
      <c r="L207" s="5"/>
      <c r="M207" s="5" t="s">
        <v>161</v>
      </c>
      <c r="N207" s="5"/>
      <c r="O207" s="5" t="s">
        <v>251</v>
      </c>
      <c r="P207" s="5"/>
      <c r="Q207" s="7"/>
      <c r="R207" s="5"/>
      <c r="S207" s="5" t="s">
        <v>292</v>
      </c>
      <c r="T207" s="5"/>
      <c r="U207" s="8">
        <v>249</v>
      </c>
      <c r="V207" s="5"/>
      <c r="W207" s="8">
        <f>ROUND(W206+U207,5)</f>
        <v>19941.060000000001</v>
      </c>
    </row>
    <row r="208" spans="1:23" x14ac:dyDescent="0.25">
      <c r="A208" s="5"/>
      <c r="B208" s="5"/>
      <c r="C208" s="5"/>
      <c r="D208" s="5"/>
      <c r="E208" s="5"/>
      <c r="F208" s="5"/>
      <c r="G208" s="5" t="s">
        <v>92</v>
      </c>
      <c r="H208" s="5"/>
      <c r="I208" s="6">
        <v>42354</v>
      </c>
      <c r="J208" s="5"/>
      <c r="K208" s="5"/>
      <c r="L208" s="5"/>
      <c r="M208" s="5" t="s">
        <v>162</v>
      </c>
      <c r="N208" s="5"/>
      <c r="O208" s="5" t="s">
        <v>250</v>
      </c>
      <c r="P208" s="5"/>
      <c r="Q208" s="7"/>
      <c r="R208" s="5"/>
      <c r="S208" s="5" t="s">
        <v>292</v>
      </c>
      <c r="T208" s="5"/>
      <c r="U208" s="8">
        <v>194.32</v>
      </c>
      <c r="V208" s="5"/>
      <c r="W208" s="8">
        <f>ROUND(W207+U208,5)</f>
        <v>20135.38</v>
      </c>
    </row>
    <row r="209" spans="1:23" x14ac:dyDescent="0.25">
      <c r="A209" s="5"/>
      <c r="B209" s="5"/>
      <c r="C209" s="5"/>
      <c r="D209" s="5"/>
      <c r="E209" s="5"/>
      <c r="F209" s="5"/>
      <c r="G209" s="5" t="s">
        <v>92</v>
      </c>
      <c r="H209" s="5"/>
      <c r="I209" s="6">
        <v>42355</v>
      </c>
      <c r="J209" s="5"/>
      <c r="K209" s="5"/>
      <c r="L209" s="5"/>
      <c r="M209" s="5" t="s">
        <v>162</v>
      </c>
      <c r="N209" s="5"/>
      <c r="O209" s="5" t="s">
        <v>250</v>
      </c>
      <c r="P209" s="5"/>
      <c r="Q209" s="7"/>
      <c r="R209" s="5"/>
      <c r="S209" s="5" t="s">
        <v>292</v>
      </c>
      <c r="T209" s="5"/>
      <c r="U209" s="8">
        <v>388.65</v>
      </c>
      <c r="V209" s="5"/>
      <c r="W209" s="8">
        <f>ROUND(W208+U209,5)</f>
        <v>20524.03</v>
      </c>
    </row>
    <row r="210" spans="1:23" x14ac:dyDescent="0.25">
      <c r="A210" s="5"/>
      <c r="B210" s="5"/>
      <c r="C210" s="5"/>
      <c r="D210" s="5"/>
      <c r="E210" s="5"/>
      <c r="F210" s="5"/>
      <c r="G210" s="5" t="s">
        <v>92</v>
      </c>
      <c r="H210" s="5"/>
      <c r="I210" s="6">
        <v>42355</v>
      </c>
      <c r="J210" s="5"/>
      <c r="K210" s="5"/>
      <c r="L210" s="5"/>
      <c r="M210" s="5" t="s">
        <v>161</v>
      </c>
      <c r="N210" s="5"/>
      <c r="O210" s="5" t="s">
        <v>250</v>
      </c>
      <c r="P210" s="5"/>
      <c r="Q210" s="7"/>
      <c r="R210" s="5"/>
      <c r="S210" s="5" t="s">
        <v>292</v>
      </c>
      <c r="T210" s="5"/>
      <c r="U210" s="8">
        <v>199</v>
      </c>
      <c r="V210" s="5"/>
      <c r="W210" s="8">
        <f>ROUND(W209+U210,5)</f>
        <v>20723.03</v>
      </c>
    </row>
    <row r="211" spans="1:23" x14ac:dyDescent="0.25">
      <c r="A211" s="5"/>
      <c r="B211" s="5"/>
      <c r="C211" s="5"/>
      <c r="D211" s="5"/>
      <c r="E211" s="5"/>
      <c r="F211" s="5"/>
      <c r="G211" s="5" t="s">
        <v>92</v>
      </c>
      <c r="H211" s="5"/>
      <c r="I211" s="6">
        <v>42359</v>
      </c>
      <c r="J211" s="5"/>
      <c r="K211" s="5"/>
      <c r="L211" s="5"/>
      <c r="M211" s="5" t="s">
        <v>161</v>
      </c>
      <c r="N211" s="5"/>
      <c r="O211" s="5" t="s">
        <v>250</v>
      </c>
      <c r="P211" s="5"/>
      <c r="Q211" s="7"/>
      <c r="R211" s="5"/>
      <c r="S211" s="5" t="s">
        <v>292</v>
      </c>
      <c r="T211" s="5"/>
      <c r="U211" s="8">
        <v>199</v>
      </c>
      <c r="V211" s="5"/>
      <c r="W211" s="8">
        <f>ROUND(W210+U211,5)</f>
        <v>20922.03</v>
      </c>
    </row>
    <row r="212" spans="1:23" x14ac:dyDescent="0.25">
      <c r="A212" s="5"/>
      <c r="B212" s="5"/>
      <c r="C212" s="5"/>
      <c r="D212" s="5"/>
      <c r="E212" s="5"/>
      <c r="F212" s="5"/>
      <c r="G212" s="5" t="s">
        <v>92</v>
      </c>
      <c r="H212" s="5"/>
      <c r="I212" s="6">
        <v>42359</v>
      </c>
      <c r="J212" s="5"/>
      <c r="K212" s="5"/>
      <c r="L212" s="5"/>
      <c r="M212" s="5" t="s">
        <v>162</v>
      </c>
      <c r="N212" s="5"/>
      <c r="O212" s="5" t="s">
        <v>250</v>
      </c>
      <c r="P212" s="5"/>
      <c r="Q212" s="7"/>
      <c r="R212" s="5"/>
      <c r="S212" s="5" t="s">
        <v>292</v>
      </c>
      <c r="T212" s="5"/>
      <c r="U212" s="8">
        <v>194.32</v>
      </c>
      <c r="V212" s="5"/>
      <c r="W212" s="8">
        <f>ROUND(W211+U212,5)</f>
        <v>21116.35</v>
      </c>
    </row>
    <row r="213" spans="1:23" x14ac:dyDescent="0.25">
      <c r="A213" s="5"/>
      <c r="B213" s="5"/>
      <c r="C213" s="5"/>
      <c r="D213" s="5"/>
      <c r="E213" s="5"/>
      <c r="F213" s="5"/>
      <c r="G213" s="5" t="s">
        <v>92</v>
      </c>
      <c r="H213" s="5"/>
      <c r="I213" s="6">
        <v>42361</v>
      </c>
      <c r="J213" s="5"/>
      <c r="K213" s="5"/>
      <c r="L213" s="5"/>
      <c r="M213" s="5" t="s">
        <v>161</v>
      </c>
      <c r="N213" s="5"/>
      <c r="O213" s="5" t="s">
        <v>249</v>
      </c>
      <c r="P213" s="5"/>
      <c r="Q213" s="7"/>
      <c r="R213" s="5"/>
      <c r="S213" s="5" t="s">
        <v>292</v>
      </c>
      <c r="T213" s="5"/>
      <c r="U213" s="8">
        <v>180</v>
      </c>
      <c r="V213" s="5"/>
      <c r="W213" s="8">
        <f>ROUND(W212+U213,5)</f>
        <v>21296.35</v>
      </c>
    </row>
    <row r="214" spans="1:23" x14ac:dyDescent="0.25">
      <c r="A214" s="5"/>
      <c r="B214" s="5"/>
      <c r="C214" s="5"/>
      <c r="D214" s="5"/>
      <c r="E214" s="5"/>
      <c r="F214" s="5"/>
      <c r="G214" s="5" t="s">
        <v>92</v>
      </c>
      <c r="H214" s="5"/>
      <c r="I214" s="6">
        <v>42362</v>
      </c>
      <c r="J214" s="5"/>
      <c r="K214" s="5"/>
      <c r="L214" s="5"/>
      <c r="M214" s="5" t="s">
        <v>162</v>
      </c>
      <c r="N214" s="5"/>
      <c r="O214" s="5" t="s">
        <v>250</v>
      </c>
      <c r="P214" s="5"/>
      <c r="Q214" s="7"/>
      <c r="R214" s="5"/>
      <c r="S214" s="5" t="s">
        <v>292</v>
      </c>
      <c r="T214" s="5"/>
      <c r="U214" s="8">
        <v>194.32</v>
      </c>
      <c r="V214" s="5"/>
      <c r="W214" s="8">
        <f>ROUND(W213+U214,5)</f>
        <v>21490.67</v>
      </c>
    </row>
    <row r="215" spans="1:23" x14ac:dyDescent="0.25">
      <c r="A215" s="5"/>
      <c r="B215" s="5"/>
      <c r="C215" s="5"/>
      <c r="D215" s="5"/>
      <c r="E215" s="5"/>
      <c r="F215" s="5"/>
      <c r="G215" s="5" t="s">
        <v>92</v>
      </c>
      <c r="H215" s="5"/>
      <c r="I215" s="6">
        <v>42362</v>
      </c>
      <c r="J215" s="5"/>
      <c r="K215" s="5"/>
      <c r="L215" s="5"/>
      <c r="M215" s="5" t="s">
        <v>162</v>
      </c>
      <c r="N215" s="5"/>
      <c r="O215" s="5" t="s">
        <v>249</v>
      </c>
      <c r="P215" s="5"/>
      <c r="Q215" s="7"/>
      <c r="R215" s="5"/>
      <c r="S215" s="5" t="s">
        <v>292</v>
      </c>
      <c r="T215" s="5"/>
      <c r="U215" s="8">
        <v>29.3</v>
      </c>
      <c r="V215" s="5"/>
      <c r="W215" s="8">
        <f>ROUND(W214+U215,5)</f>
        <v>21519.97</v>
      </c>
    </row>
    <row r="216" spans="1:23" x14ac:dyDescent="0.25">
      <c r="A216" s="5"/>
      <c r="B216" s="5"/>
      <c r="C216" s="5"/>
      <c r="D216" s="5"/>
      <c r="E216" s="5"/>
      <c r="F216" s="5"/>
      <c r="G216" s="5" t="s">
        <v>92</v>
      </c>
      <c r="H216" s="5"/>
      <c r="I216" s="6">
        <v>42362</v>
      </c>
      <c r="J216" s="5"/>
      <c r="K216" s="5"/>
      <c r="L216" s="5"/>
      <c r="M216" s="5" t="s">
        <v>161</v>
      </c>
      <c r="N216" s="5"/>
      <c r="O216" s="5" t="s">
        <v>249</v>
      </c>
      <c r="P216" s="5"/>
      <c r="Q216" s="7"/>
      <c r="R216" s="5"/>
      <c r="S216" s="5" t="s">
        <v>292</v>
      </c>
      <c r="T216" s="5"/>
      <c r="U216" s="8">
        <v>30</v>
      </c>
      <c r="V216" s="5"/>
      <c r="W216" s="8">
        <f>ROUND(W215+U216,5)</f>
        <v>21549.97</v>
      </c>
    </row>
    <row r="217" spans="1:23" x14ac:dyDescent="0.25">
      <c r="A217" s="5"/>
      <c r="B217" s="5"/>
      <c r="C217" s="5"/>
      <c r="D217" s="5"/>
      <c r="E217" s="5"/>
      <c r="F217" s="5"/>
      <c r="G217" s="5" t="s">
        <v>92</v>
      </c>
      <c r="H217" s="5"/>
      <c r="I217" s="6">
        <v>42366</v>
      </c>
      <c r="J217" s="5"/>
      <c r="K217" s="5"/>
      <c r="L217" s="5"/>
      <c r="M217" s="5" t="s">
        <v>162</v>
      </c>
      <c r="N217" s="5"/>
      <c r="O217" s="5" t="s">
        <v>250</v>
      </c>
      <c r="P217" s="5"/>
      <c r="Q217" s="7"/>
      <c r="R217" s="5"/>
      <c r="S217" s="5" t="s">
        <v>292</v>
      </c>
      <c r="T217" s="5"/>
      <c r="U217" s="8">
        <v>194.32</v>
      </c>
      <c r="V217" s="5"/>
      <c r="W217" s="8">
        <f>ROUND(W216+U217,5)</f>
        <v>21744.29</v>
      </c>
    </row>
    <row r="218" spans="1:23" x14ac:dyDescent="0.25">
      <c r="A218" s="5"/>
      <c r="B218" s="5"/>
      <c r="C218" s="5"/>
      <c r="D218" s="5"/>
      <c r="E218" s="5"/>
      <c r="F218" s="5"/>
      <c r="G218" s="5" t="s">
        <v>92</v>
      </c>
      <c r="H218" s="5"/>
      <c r="I218" s="6">
        <v>42369</v>
      </c>
      <c r="J218" s="5"/>
      <c r="K218" s="5"/>
      <c r="L218" s="5"/>
      <c r="M218" s="5" t="s">
        <v>162</v>
      </c>
      <c r="N218" s="5"/>
      <c r="O218" s="5" t="s">
        <v>250</v>
      </c>
      <c r="P218" s="5"/>
      <c r="Q218" s="7"/>
      <c r="R218" s="5"/>
      <c r="S218" s="5" t="s">
        <v>292</v>
      </c>
      <c r="T218" s="5"/>
      <c r="U218" s="8">
        <v>194.32</v>
      </c>
      <c r="V218" s="5"/>
      <c r="W218" s="8">
        <f>ROUND(W217+U218,5)</f>
        <v>21938.61</v>
      </c>
    </row>
    <row r="219" spans="1:23" x14ac:dyDescent="0.25">
      <c r="A219" s="5"/>
      <c r="B219" s="5"/>
      <c r="C219" s="5"/>
      <c r="D219" s="5"/>
      <c r="E219" s="5"/>
      <c r="F219" s="5"/>
      <c r="G219" s="5" t="s">
        <v>92</v>
      </c>
      <c r="H219" s="5"/>
      <c r="I219" s="6">
        <v>42373</v>
      </c>
      <c r="J219" s="5"/>
      <c r="K219" s="5"/>
      <c r="L219" s="5"/>
      <c r="M219" s="5" t="s">
        <v>161</v>
      </c>
      <c r="N219" s="5"/>
      <c r="O219" s="5" t="s">
        <v>250</v>
      </c>
      <c r="P219" s="5"/>
      <c r="Q219" s="7"/>
      <c r="R219" s="5"/>
      <c r="S219" s="5" t="s">
        <v>292</v>
      </c>
      <c r="T219" s="5"/>
      <c r="U219" s="8">
        <v>199</v>
      </c>
      <c r="V219" s="5"/>
      <c r="W219" s="8">
        <f>ROUND(W218+U219,5)</f>
        <v>22137.61</v>
      </c>
    </row>
    <row r="220" spans="1:23" x14ac:dyDescent="0.25">
      <c r="A220" s="5"/>
      <c r="B220" s="5"/>
      <c r="C220" s="5"/>
      <c r="D220" s="5"/>
      <c r="E220" s="5"/>
      <c r="F220" s="5"/>
      <c r="G220" s="5" t="s">
        <v>92</v>
      </c>
      <c r="H220" s="5"/>
      <c r="I220" s="6">
        <v>42374</v>
      </c>
      <c r="J220" s="5"/>
      <c r="K220" s="5"/>
      <c r="L220" s="5"/>
      <c r="M220" s="5" t="s">
        <v>161</v>
      </c>
      <c r="N220" s="5"/>
      <c r="O220" s="5" t="s">
        <v>251</v>
      </c>
      <c r="P220" s="5"/>
      <c r="Q220" s="7"/>
      <c r="R220" s="5"/>
      <c r="S220" s="5" t="s">
        <v>292</v>
      </c>
      <c r="T220" s="5"/>
      <c r="U220" s="8">
        <v>747</v>
      </c>
      <c r="V220" s="5"/>
      <c r="W220" s="8">
        <f>ROUND(W219+U220,5)</f>
        <v>22884.61</v>
      </c>
    </row>
    <row r="221" spans="1:23" x14ac:dyDescent="0.25">
      <c r="A221" s="5"/>
      <c r="B221" s="5"/>
      <c r="C221" s="5"/>
      <c r="D221" s="5"/>
      <c r="E221" s="5"/>
      <c r="F221" s="5"/>
      <c r="G221" s="5" t="s">
        <v>92</v>
      </c>
      <c r="H221" s="5"/>
      <c r="I221" s="6">
        <v>42374</v>
      </c>
      <c r="J221" s="5"/>
      <c r="K221" s="5"/>
      <c r="L221" s="5"/>
      <c r="M221" s="5" t="s">
        <v>161</v>
      </c>
      <c r="N221" s="5"/>
      <c r="O221" s="5" t="s">
        <v>253</v>
      </c>
      <c r="P221" s="5"/>
      <c r="Q221" s="7"/>
      <c r="R221" s="5"/>
      <c r="S221" s="5" t="s">
        <v>292</v>
      </c>
      <c r="T221" s="5"/>
      <c r="U221" s="8">
        <v>995</v>
      </c>
      <c r="V221" s="5"/>
      <c r="W221" s="8">
        <f>ROUND(W220+U221,5)</f>
        <v>23879.61</v>
      </c>
    </row>
    <row r="222" spans="1:23" x14ac:dyDescent="0.25">
      <c r="A222" s="5"/>
      <c r="B222" s="5"/>
      <c r="C222" s="5"/>
      <c r="D222" s="5"/>
      <c r="E222" s="5"/>
      <c r="F222" s="5"/>
      <c r="G222" s="5" t="s">
        <v>92</v>
      </c>
      <c r="H222" s="5"/>
      <c r="I222" s="6">
        <v>42376</v>
      </c>
      <c r="J222" s="5"/>
      <c r="K222" s="5"/>
      <c r="L222" s="5"/>
      <c r="M222" s="5" t="s">
        <v>161</v>
      </c>
      <c r="N222" s="5"/>
      <c r="O222" s="5" t="s">
        <v>250</v>
      </c>
      <c r="P222" s="5"/>
      <c r="Q222" s="7"/>
      <c r="R222" s="5"/>
      <c r="S222" s="5" t="s">
        <v>292</v>
      </c>
      <c r="T222" s="5"/>
      <c r="U222" s="8">
        <v>597</v>
      </c>
      <c r="V222" s="5"/>
      <c r="W222" s="8">
        <f>ROUND(W221+U222,5)</f>
        <v>24476.61</v>
      </c>
    </row>
    <row r="223" spans="1:23" x14ac:dyDescent="0.25">
      <c r="A223" s="5"/>
      <c r="B223" s="5"/>
      <c r="C223" s="5"/>
      <c r="D223" s="5"/>
      <c r="E223" s="5"/>
      <c r="F223" s="5"/>
      <c r="G223" s="5" t="s">
        <v>92</v>
      </c>
      <c r="H223" s="5"/>
      <c r="I223" s="6">
        <v>42377</v>
      </c>
      <c r="J223" s="5"/>
      <c r="K223" s="5"/>
      <c r="L223" s="5"/>
      <c r="M223" s="5" t="s">
        <v>162</v>
      </c>
      <c r="N223" s="5"/>
      <c r="O223" s="5" t="s">
        <v>251</v>
      </c>
      <c r="P223" s="5"/>
      <c r="Q223" s="7"/>
      <c r="R223" s="5"/>
      <c r="S223" s="5" t="s">
        <v>292</v>
      </c>
      <c r="T223" s="5"/>
      <c r="U223" s="8">
        <v>486.3</v>
      </c>
      <c r="V223" s="5"/>
      <c r="W223" s="8">
        <f>ROUND(W222+U223,5)</f>
        <v>24962.91</v>
      </c>
    </row>
    <row r="224" spans="1:23" x14ac:dyDescent="0.25">
      <c r="A224" s="5"/>
      <c r="B224" s="5"/>
      <c r="C224" s="5"/>
      <c r="D224" s="5"/>
      <c r="E224" s="5"/>
      <c r="F224" s="5"/>
      <c r="G224" s="5" t="s">
        <v>92</v>
      </c>
      <c r="H224" s="5"/>
      <c r="I224" s="6">
        <v>42380</v>
      </c>
      <c r="J224" s="5"/>
      <c r="K224" s="5"/>
      <c r="L224" s="5"/>
      <c r="M224" s="5" t="s">
        <v>162</v>
      </c>
      <c r="N224" s="5"/>
      <c r="O224" s="5" t="s">
        <v>250</v>
      </c>
      <c r="P224" s="5"/>
      <c r="Q224" s="7"/>
      <c r="R224" s="5"/>
      <c r="S224" s="5" t="s">
        <v>292</v>
      </c>
      <c r="T224" s="5"/>
      <c r="U224" s="8">
        <v>194.33</v>
      </c>
      <c r="V224" s="5"/>
      <c r="W224" s="8">
        <f>ROUND(W223+U224,5)</f>
        <v>25157.24</v>
      </c>
    </row>
    <row r="225" spans="1:23" x14ac:dyDescent="0.25">
      <c r="A225" s="5"/>
      <c r="B225" s="5"/>
      <c r="C225" s="5"/>
      <c r="D225" s="5"/>
      <c r="E225" s="5"/>
      <c r="F225" s="5"/>
      <c r="G225" s="5" t="s">
        <v>92</v>
      </c>
      <c r="H225" s="5"/>
      <c r="I225" s="6">
        <v>42381</v>
      </c>
      <c r="J225" s="5"/>
      <c r="K225" s="5"/>
      <c r="L225" s="5"/>
      <c r="M225" s="5" t="s">
        <v>161</v>
      </c>
      <c r="N225" s="5"/>
      <c r="O225" s="5" t="s">
        <v>250</v>
      </c>
      <c r="P225" s="5"/>
      <c r="Q225" s="7"/>
      <c r="R225" s="5"/>
      <c r="S225" s="5" t="s">
        <v>292</v>
      </c>
      <c r="T225" s="5"/>
      <c r="U225" s="8">
        <v>622</v>
      </c>
      <c r="V225" s="5"/>
      <c r="W225" s="8">
        <f>ROUND(W224+U225,5)</f>
        <v>25779.24</v>
      </c>
    </row>
    <row r="226" spans="1:23" x14ac:dyDescent="0.25">
      <c r="A226" s="5"/>
      <c r="B226" s="5"/>
      <c r="C226" s="5"/>
      <c r="D226" s="5"/>
      <c r="E226" s="5"/>
      <c r="F226" s="5"/>
      <c r="G226" s="5" t="s">
        <v>92</v>
      </c>
      <c r="H226" s="5"/>
      <c r="I226" s="6">
        <v>42382</v>
      </c>
      <c r="J226" s="5"/>
      <c r="K226" s="5"/>
      <c r="L226" s="5"/>
      <c r="M226" s="5" t="s">
        <v>161</v>
      </c>
      <c r="N226" s="5"/>
      <c r="O226" s="5" t="s">
        <v>250</v>
      </c>
      <c r="P226" s="5"/>
      <c r="Q226" s="7"/>
      <c r="R226" s="5"/>
      <c r="S226" s="5" t="s">
        <v>292</v>
      </c>
      <c r="T226" s="5"/>
      <c r="U226" s="8">
        <v>199</v>
      </c>
      <c r="V226" s="5"/>
      <c r="W226" s="8">
        <f>ROUND(W225+U226,5)</f>
        <v>25978.240000000002</v>
      </c>
    </row>
    <row r="227" spans="1:23" x14ac:dyDescent="0.25">
      <c r="A227" s="5"/>
      <c r="B227" s="5"/>
      <c r="C227" s="5"/>
      <c r="D227" s="5"/>
      <c r="E227" s="5"/>
      <c r="F227" s="5"/>
      <c r="G227" s="5" t="s">
        <v>92</v>
      </c>
      <c r="H227" s="5"/>
      <c r="I227" s="6">
        <v>42383</v>
      </c>
      <c r="J227" s="5"/>
      <c r="K227" s="5"/>
      <c r="L227" s="5"/>
      <c r="M227" s="5" t="s">
        <v>161</v>
      </c>
      <c r="N227" s="5"/>
      <c r="O227" s="5" t="s">
        <v>250</v>
      </c>
      <c r="P227" s="5"/>
      <c r="Q227" s="7"/>
      <c r="R227" s="5"/>
      <c r="S227" s="5" t="s">
        <v>292</v>
      </c>
      <c r="T227" s="5"/>
      <c r="U227" s="8">
        <v>597</v>
      </c>
      <c r="V227" s="5"/>
      <c r="W227" s="8">
        <f>ROUND(W226+U227,5)</f>
        <v>26575.24</v>
      </c>
    </row>
    <row r="228" spans="1:23" x14ac:dyDescent="0.25">
      <c r="A228" s="5"/>
      <c r="B228" s="5"/>
      <c r="C228" s="5"/>
      <c r="D228" s="5"/>
      <c r="E228" s="5"/>
      <c r="F228" s="5"/>
      <c r="G228" s="5" t="s">
        <v>92</v>
      </c>
      <c r="H228" s="5"/>
      <c r="I228" s="6">
        <v>42383</v>
      </c>
      <c r="J228" s="5"/>
      <c r="K228" s="5"/>
      <c r="L228" s="5"/>
      <c r="M228" s="5" t="s">
        <v>162</v>
      </c>
      <c r="N228" s="5"/>
      <c r="O228" s="5" t="s">
        <v>250</v>
      </c>
      <c r="P228" s="5"/>
      <c r="Q228" s="7"/>
      <c r="R228" s="5"/>
      <c r="S228" s="5" t="s">
        <v>292</v>
      </c>
      <c r="T228" s="5"/>
      <c r="U228" s="8">
        <v>388.65</v>
      </c>
      <c r="V228" s="5"/>
      <c r="W228" s="8">
        <f>ROUND(W227+U228,5)</f>
        <v>26963.89</v>
      </c>
    </row>
    <row r="229" spans="1:23" x14ac:dyDescent="0.25">
      <c r="A229" s="5"/>
      <c r="B229" s="5"/>
      <c r="C229" s="5"/>
      <c r="D229" s="5"/>
      <c r="E229" s="5"/>
      <c r="F229" s="5"/>
      <c r="G229" s="5" t="s">
        <v>92</v>
      </c>
      <c r="H229" s="5"/>
      <c r="I229" s="6">
        <v>42384</v>
      </c>
      <c r="J229" s="5"/>
      <c r="K229" s="5"/>
      <c r="L229" s="5"/>
      <c r="M229" s="5" t="s">
        <v>162</v>
      </c>
      <c r="N229" s="5"/>
      <c r="O229" s="5" t="s">
        <v>250</v>
      </c>
      <c r="P229" s="5"/>
      <c r="Q229" s="7"/>
      <c r="R229" s="5"/>
      <c r="S229" s="5" t="s">
        <v>292</v>
      </c>
      <c r="T229" s="5"/>
      <c r="U229" s="8">
        <v>194.33</v>
      </c>
      <c r="V229" s="5"/>
      <c r="W229" s="8">
        <f>ROUND(W228+U229,5)</f>
        <v>27158.22</v>
      </c>
    </row>
    <row r="230" spans="1:23" x14ac:dyDescent="0.25">
      <c r="A230" s="5"/>
      <c r="B230" s="5"/>
      <c r="C230" s="5"/>
      <c r="D230" s="5"/>
      <c r="E230" s="5"/>
      <c r="F230" s="5"/>
      <c r="G230" s="5" t="s">
        <v>92</v>
      </c>
      <c r="H230" s="5"/>
      <c r="I230" s="6">
        <v>42384</v>
      </c>
      <c r="J230" s="5"/>
      <c r="K230" s="5"/>
      <c r="L230" s="5"/>
      <c r="M230" s="5" t="s">
        <v>161</v>
      </c>
      <c r="N230" s="5"/>
      <c r="O230" s="5" t="s">
        <v>250</v>
      </c>
      <c r="P230" s="5"/>
      <c r="Q230" s="7"/>
      <c r="R230" s="5"/>
      <c r="S230" s="5" t="s">
        <v>292</v>
      </c>
      <c r="T230" s="5"/>
      <c r="U230" s="8">
        <v>398</v>
      </c>
      <c r="V230" s="5"/>
      <c r="W230" s="8">
        <f>ROUND(W229+U230,5)</f>
        <v>27556.22</v>
      </c>
    </row>
    <row r="231" spans="1:23" x14ac:dyDescent="0.25">
      <c r="A231" s="5"/>
      <c r="B231" s="5"/>
      <c r="C231" s="5"/>
      <c r="D231" s="5"/>
      <c r="E231" s="5"/>
      <c r="F231" s="5"/>
      <c r="G231" s="5" t="s">
        <v>92</v>
      </c>
      <c r="H231" s="5"/>
      <c r="I231" s="6">
        <v>42388</v>
      </c>
      <c r="J231" s="5"/>
      <c r="K231" s="5"/>
      <c r="L231" s="5"/>
      <c r="M231" s="5" t="s">
        <v>161</v>
      </c>
      <c r="N231" s="5"/>
      <c r="O231" s="5" t="s">
        <v>250</v>
      </c>
      <c r="P231" s="5"/>
      <c r="Q231" s="7"/>
      <c r="R231" s="5"/>
      <c r="S231" s="5" t="s">
        <v>292</v>
      </c>
      <c r="T231" s="5"/>
      <c r="U231" s="8">
        <v>796</v>
      </c>
      <c r="V231" s="5"/>
      <c r="W231" s="8">
        <f>ROUND(W230+U231,5)</f>
        <v>28352.22</v>
      </c>
    </row>
    <row r="232" spans="1:23" x14ac:dyDescent="0.25">
      <c r="A232" s="5"/>
      <c r="B232" s="5"/>
      <c r="C232" s="5"/>
      <c r="D232" s="5"/>
      <c r="E232" s="5"/>
      <c r="F232" s="5"/>
      <c r="G232" s="5" t="s">
        <v>92</v>
      </c>
      <c r="H232" s="5"/>
      <c r="I232" s="6">
        <v>42388</v>
      </c>
      <c r="J232" s="5"/>
      <c r="K232" s="5"/>
      <c r="L232" s="5"/>
      <c r="M232" s="5" t="s">
        <v>162</v>
      </c>
      <c r="N232" s="5"/>
      <c r="O232" s="5" t="s">
        <v>250</v>
      </c>
      <c r="P232" s="5"/>
      <c r="Q232" s="7"/>
      <c r="R232" s="5"/>
      <c r="S232" s="5" t="s">
        <v>292</v>
      </c>
      <c r="T232" s="5"/>
      <c r="U232" s="8">
        <v>388.65</v>
      </c>
      <c r="V232" s="5"/>
      <c r="W232" s="8">
        <f>ROUND(W231+U232,5)</f>
        <v>28740.87</v>
      </c>
    </row>
    <row r="233" spans="1:23" x14ac:dyDescent="0.25">
      <c r="A233" s="5"/>
      <c r="B233" s="5"/>
      <c r="C233" s="5"/>
      <c r="D233" s="5"/>
      <c r="E233" s="5"/>
      <c r="F233" s="5"/>
      <c r="G233" s="5" t="s">
        <v>92</v>
      </c>
      <c r="H233" s="5"/>
      <c r="I233" s="6">
        <v>42388</v>
      </c>
      <c r="J233" s="5"/>
      <c r="K233" s="5"/>
      <c r="L233" s="5"/>
      <c r="M233" s="5" t="s">
        <v>161</v>
      </c>
      <c r="N233" s="5"/>
      <c r="O233" s="5" t="s">
        <v>249</v>
      </c>
      <c r="P233" s="5"/>
      <c r="Q233" s="7"/>
      <c r="R233" s="5"/>
      <c r="S233" s="5" t="s">
        <v>292</v>
      </c>
      <c r="T233" s="5"/>
      <c r="U233" s="8">
        <v>30</v>
      </c>
      <c r="V233" s="5"/>
      <c r="W233" s="8">
        <f>ROUND(W232+U233,5)</f>
        <v>28770.87</v>
      </c>
    </row>
    <row r="234" spans="1:23" x14ac:dyDescent="0.25">
      <c r="A234" s="5"/>
      <c r="B234" s="5"/>
      <c r="C234" s="5"/>
      <c r="D234" s="5"/>
      <c r="E234" s="5"/>
      <c r="F234" s="5"/>
      <c r="G234" s="5" t="s">
        <v>92</v>
      </c>
      <c r="H234" s="5"/>
      <c r="I234" s="6">
        <v>42389</v>
      </c>
      <c r="J234" s="5"/>
      <c r="K234" s="5"/>
      <c r="L234" s="5"/>
      <c r="M234" s="5" t="s">
        <v>161</v>
      </c>
      <c r="N234" s="5"/>
      <c r="O234" s="5" t="s">
        <v>250</v>
      </c>
      <c r="P234" s="5"/>
      <c r="Q234" s="7"/>
      <c r="R234" s="5"/>
      <c r="S234" s="5" t="s">
        <v>292</v>
      </c>
      <c r="T234" s="5"/>
      <c r="U234" s="8">
        <v>199</v>
      </c>
      <c r="V234" s="5"/>
      <c r="W234" s="8">
        <f>ROUND(W233+U234,5)</f>
        <v>28969.87</v>
      </c>
    </row>
    <row r="235" spans="1:23" x14ac:dyDescent="0.25">
      <c r="A235" s="5"/>
      <c r="B235" s="5"/>
      <c r="C235" s="5"/>
      <c r="D235" s="5"/>
      <c r="E235" s="5"/>
      <c r="F235" s="5"/>
      <c r="G235" s="5" t="s">
        <v>92</v>
      </c>
      <c r="H235" s="5"/>
      <c r="I235" s="6">
        <v>42390</v>
      </c>
      <c r="J235" s="5"/>
      <c r="K235" s="5"/>
      <c r="L235" s="5"/>
      <c r="M235" s="5" t="s">
        <v>161</v>
      </c>
      <c r="N235" s="5"/>
      <c r="O235" s="5" t="s">
        <v>250</v>
      </c>
      <c r="P235" s="5"/>
      <c r="Q235" s="7"/>
      <c r="R235" s="5"/>
      <c r="S235" s="5" t="s">
        <v>292</v>
      </c>
      <c r="T235" s="5"/>
      <c r="U235" s="8">
        <v>1194</v>
      </c>
      <c r="V235" s="5"/>
      <c r="W235" s="8">
        <f>ROUND(W234+U235,5)</f>
        <v>30163.87</v>
      </c>
    </row>
    <row r="236" spans="1:23" x14ac:dyDescent="0.25">
      <c r="A236" s="5"/>
      <c r="B236" s="5"/>
      <c r="C236" s="5"/>
      <c r="D236" s="5"/>
      <c r="E236" s="5"/>
      <c r="F236" s="5"/>
      <c r="G236" s="5" t="s">
        <v>92</v>
      </c>
      <c r="H236" s="5"/>
      <c r="I236" s="6">
        <v>42390</v>
      </c>
      <c r="J236" s="5"/>
      <c r="K236" s="5"/>
      <c r="L236" s="5"/>
      <c r="M236" s="5" t="s">
        <v>162</v>
      </c>
      <c r="N236" s="5"/>
      <c r="O236" s="5" t="s">
        <v>250</v>
      </c>
      <c r="P236" s="5"/>
      <c r="Q236" s="7"/>
      <c r="R236" s="5"/>
      <c r="S236" s="5" t="s">
        <v>292</v>
      </c>
      <c r="T236" s="5"/>
      <c r="U236" s="8">
        <v>194.32</v>
      </c>
      <c r="V236" s="5"/>
      <c r="W236" s="8">
        <f>ROUND(W235+U236,5)</f>
        <v>30358.19</v>
      </c>
    </row>
    <row r="237" spans="1:23" x14ac:dyDescent="0.25">
      <c r="A237" s="5"/>
      <c r="B237" s="5"/>
      <c r="C237" s="5"/>
      <c r="D237" s="5"/>
      <c r="E237" s="5"/>
      <c r="F237" s="5"/>
      <c r="G237" s="5" t="s">
        <v>92</v>
      </c>
      <c r="H237" s="5"/>
      <c r="I237" s="6">
        <v>42391</v>
      </c>
      <c r="J237" s="5"/>
      <c r="K237" s="5"/>
      <c r="L237" s="5"/>
      <c r="M237" s="5" t="s">
        <v>161</v>
      </c>
      <c r="N237" s="5"/>
      <c r="O237" s="5" t="s">
        <v>250</v>
      </c>
      <c r="P237" s="5"/>
      <c r="Q237" s="7"/>
      <c r="R237" s="5"/>
      <c r="S237" s="5" t="s">
        <v>292</v>
      </c>
      <c r="T237" s="5"/>
      <c r="U237" s="8">
        <v>398</v>
      </c>
      <c r="V237" s="5"/>
      <c r="W237" s="8">
        <f>ROUND(W236+U237,5)</f>
        <v>30756.19</v>
      </c>
    </row>
    <row r="238" spans="1:23" x14ac:dyDescent="0.25">
      <c r="A238" s="5"/>
      <c r="B238" s="5"/>
      <c r="C238" s="5"/>
      <c r="D238" s="5"/>
      <c r="E238" s="5"/>
      <c r="F238" s="5"/>
      <c r="G238" s="5" t="s">
        <v>92</v>
      </c>
      <c r="H238" s="5"/>
      <c r="I238" s="6">
        <v>42394</v>
      </c>
      <c r="J238" s="5"/>
      <c r="K238" s="5"/>
      <c r="L238" s="5"/>
      <c r="M238" s="5" t="s">
        <v>161</v>
      </c>
      <c r="N238" s="5"/>
      <c r="O238" s="5" t="s">
        <v>250</v>
      </c>
      <c r="P238" s="5"/>
      <c r="Q238" s="7"/>
      <c r="R238" s="5"/>
      <c r="S238" s="5" t="s">
        <v>292</v>
      </c>
      <c r="T238" s="5"/>
      <c r="U238" s="8">
        <v>597</v>
      </c>
      <c r="V238" s="5"/>
      <c r="W238" s="8">
        <f>ROUND(W237+U238,5)</f>
        <v>31353.19</v>
      </c>
    </row>
    <row r="239" spans="1:23" x14ac:dyDescent="0.25">
      <c r="A239" s="5"/>
      <c r="B239" s="5"/>
      <c r="C239" s="5"/>
      <c r="D239" s="5"/>
      <c r="E239" s="5"/>
      <c r="F239" s="5"/>
      <c r="G239" s="5" t="s">
        <v>92</v>
      </c>
      <c r="H239" s="5"/>
      <c r="I239" s="6">
        <v>42394</v>
      </c>
      <c r="J239" s="5"/>
      <c r="K239" s="5"/>
      <c r="L239" s="5"/>
      <c r="M239" s="5" t="s">
        <v>162</v>
      </c>
      <c r="N239" s="5"/>
      <c r="O239" s="5" t="s">
        <v>250</v>
      </c>
      <c r="P239" s="5"/>
      <c r="Q239" s="7"/>
      <c r="R239" s="5"/>
      <c r="S239" s="5" t="s">
        <v>292</v>
      </c>
      <c r="T239" s="5"/>
      <c r="U239" s="8">
        <v>388.64</v>
      </c>
      <c r="V239" s="5"/>
      <c r="W239" s="8">
        <f>ROUND(W238+U239,5)</f>
        <v>31741.83</v>
      </c>
    </row>
    <row r="240" spans="1:23" x14ac:dyDescent="0.25">
      <c r="A240" s="5"/>
      <c r="B240" s="5"/>
      <c r="C240" s="5"/>
      <c r="D240" s="5"/>
      <c r="E240" s="5"/>
      <c r="F240" s="5"/>
      <c r="G240" s="5" t="s">
        <v>92</v>
      </c>
      <c r="H240" s="5"/>
      <c r="I240" s="6">
        <v>42395</v>
      </c>
      <c r="J240" s="5"/>
      <c r="K240" s="5"/>
      <c r="L240" s="5"/>
      <c r="M240" s="5" t="s">
        <v>161</v>
      </c>
      <c r="N240" s="5"/>
      <c r="O240" s="5" t="s">
        <v>250</v>
      </c>
      <c r="P240" s="5"/>
      <c r="Q240" s="7"/>
      <c r="R240" s="5"/>
      <c r="S240" s="5" t="s">
        <v>292</v>
      </c>
      <c r="T240" s="5"/>
      <c r="U240" s="8">
        <v>199</v>
      </c>
      <c r="V240" s="5"/>
      <c r="W240" s="8">
        <f>ROUND(W239+U240,5)</f>
        <v>31940.83</v>
      </c>
    </row>
    <row r="241" spans="1:23" x14ac:dyDescent="0.25">
      <c r="A241" s="5"/>
      <c r="B241" s="5"/>
      <c r="C241" s="5"/>
      <c r="D241" s="5"/>
      <c r="E241" s="5"/>
      <c r="F241" s="5"/>
      <c r="G241" s="5" t="s">
        <v>92</v>
      </c>
      <c r="H241" s="5"/>
      <c r="I241" s="6">
        <v>42396</v>
      </c>
      <c r="J241" s="5"/>
      <c r="K241" s="5"/>
      <c r="L241" s="5"/>
      <c r="M241" s="5" t="s">
        <v>161</v>
      </c>
      <c r="N241" s="5"/>
      <c r="O241" s="5" t="s">
        <v>250</v>
      </c>
      <c r="P241" s="5"/>
      <c r="Q241" s="7"/>
      <c r="R241" s="5"/>
      <c r="S241" s="5" t="s">
        <v>292</v>
      </c>
      <c r="T241" s="5"/>
      <c r="U241" s="8">
        <v>199</v>
      </c>
      <c r="V241" s="5"/>
      <c r="W241" s="8">
        <f>ROUND(W240+U241,5)</f>
        <v>32139.83</v>
      </c>
    </row>
    <row r="242" spans="1:23" x14ac:dyDescent="0.25">
      <c r="A242" s="5"/>
      <c r="B242" s="5"/>
      <c r="C242" s="5"/>
      <c r="D242" s="5"/>
      <c r="E242" s="5"/>
      <c r="F242" s="5"/>
      <c r="G242" s="5" t="s">
        <v>92</v>
      </c>
      <c r="H242" s="5"/>
      <c r="I242" s="6">
        <v>42397</v>
      </c>
      <c r="J242" s="5"/>
      <c r="K242" s="5"/>
      <c r="L242" s="5"/>
      <c r="M242" s="5" t="s">
        <v>161</v>
      </c>
      <c r="N242" s="5"/>
      <c r="O242" s="5" t="s">
        <v>249</v>
      </c>
      <c r="P242" s="5"/>
      <c r="Q242" s="7"/>
      <c r="R242" s="5"/>
      <c r="S242" s="5" t="s">
        <v>292</v>
      </c>
      <c r="T242" s="5"/>
      <c r="U242" s="8">
        <v>120</v>
      </c>
      <c r="V242" s="5"/>
      <c r="W242" s="8">
        <f>ROUND(W241+U242,5)</f>
        <v>32259.83</v>
      </c>
    </row>
    <row r="243" spans="1:23" x14ac:dyDescent="0.25">
      <c r="A243" s="5"/>
      <c r="B243" s="5"/>
      <c r="C243" s="5"/>
      <c r="D243" s="5"/>
      <c r="E243" s="5"/>
      <c r="F243" s="5"/>
      <c r="G243" s="5" t="s">
        <v>92</v>
      </c>
      <c r="H243" s="5"/>
      <c r="I243" s="6">
        <v>42397</v>
      </c>
      <c r="J243" s="5"/>
      <c r="K243" s="5"/>
      <c r="L243" s="5"/>
      <c r="M243" s="5" t="s">
        <v>164</v>
      </c>
      <c r="N243" s="5"/>
      <c r="O243" s="5" t="s">
        <v>250</v>
      </c>
      <c r="P243" s="5"/>
      <c r="Q243" s="7"/>
      <c r="R243" s="5"/>
      <c r="S243" s="5" t="s">
        <v>292</v>
      </c>
      <c r="T243" s="5"/>
      <c r="U243" s="8">
        <v>2184</v>
      </c>
      <c r="V243" s="5"/>
      <c r="W243" s="8">
        <f>ROUND(W242+U243,5)</f>
        <v>34443.83</v>
      </c>
    </row>
    <row r="244" spans="1:23" x14ac:dyDescent="0.25">
      <c r="A244" s="5"/>
      <c r="B244" s="5"/>
      <c r="C244" s="5"/>
      <c r="D244" s="5"/>
      <c r="E244" s="5"/>
      <c r="F244" s="5"/>
      <c r="G244" s="5" t="s">
        <v>92</v>
      </c>
      <c r="H244" s="5"/>
      <c r="I244" s="6">
        <v>42397</v>
      </c>
      <c r="J244" s="5"/>
      <c r="K244" s="5"/>
      <c r="L244" s="5"/>
      <c r="M244" s="5" t="s">
        <v>162</v>
      </c>
      <c r="N244" s="5"/>
      <c r="O244" s="5" t="s">
        <v>250</v>
      </c>
      <c r="P244" s="5"/>
      <c r="Q244" s="7"/>
      <c r="R244" s="5"/>
      <c r="S244" s="5" t="s">
        <v>292</v>
      </c>
      <c r="T244" s="5"/>
      <c r="U244" s="8">
        <v>194.32</v>
      </c>
      <c r="V244" s="5"/>
      <c r="W244" s="8">
        <f>ROUND(W243+U244,5)</f>
        <v>34638.15</v>
      </c>
    </row>
    <row r="245" spans="1:23" x14ac:dyDescent="0.25">
      <c r="A245" s="5"/>
      <c r="B245" s="5"/>
      <c r="C245" s="5"/>
      <c r="D245" s="5"/>
      <c r="E245" s="5"/>
      <c r="F245" s="5"/>
      <c r="G245" s="5" t="s">
        <v>92</v>
      </c>
      <c r="H245" s="5"/>
      <c r="I245" s="6">
        <v>42398</v>
      </c>
      <c r="J245" s="5"/>
      <c r="K245" s="5"/>
      <c r="L245" s="5"/>
      <c r="M245" s="5" t="s">
        <v>162</v>
      </c>
      <c r="N245" s="5"/>
      <c r="O245" s="5" t="s">
        <v>250</v>
      </c>
      <c r="P245" s="5"/>
      <c r="Q245" s="7"/>
      <c r="R245" s="5"/>
      <c r="S245" s="5" t="s">
        <v>292</v>
      </c>
      <c r="T245" s="5"/>
      <c r="U245" s="8">
        <v>4713.5600000000004</v>
      </c>
      <c r="V245" s="5"/>
      <c r="W245" s="8">
        <f>ROUND(W244+U245,5)</f>
        <v>39351.71</v>
      </c>
    </row>
    <row r="246" spans="1:23" x14ac:dyDescent="0.25">
      <c r="A246" s="5"/>
      <c r="B246" s="5"/>
      <c r="C246" s="5"/>
      <c r="D246" s="5"/>
      <c r="E246" s="5"/>
      <c r="F246" s="5"/>
      <c r="G246" s="5" t="s">
        <v>92</v>
      </c>
      <c r="H246" s="5"/>
      <c r="I246" s="6">
        <v>42398</v>
      </c>
      <c r="J246" s="5"/>
      <c r="K246" s="5"/>
      <c r="L246" s="5"/>
      <c r="M246" s="5" t="s">
        <v>161</v>
      </c>
      <c r="N246" s="5"/>
      <c r="O246" s="5" t="s">
        <v>249</v>
      </c>
      <c r="P246" s="5"/>
      <c r="Q246" s="7"/>
      <c r="R246" s="5"/>
      <c r="S246" s="5" t="s">
        <v>292</v>
      </c>
      <c r="T246" s="5"/>
      <c r="U246" s="8">
        <v>60</v>
      </c>
      <c r="V246" s="5"/>
      <c r="W246" s="8">
        <f>ROUND(W245+U246,5)</f>
        <v>39411.71</v>
      </c>
    </row>
    <row r="247" spans="1:23" ht="15.75" thickBot="1" x14ac:dyDescent="0.3">
      <c r="A247" s="5"/>
      <c r="B247" s="5"/>
      <c r="C247" s="5"/>
      <c r="D247" s="5"/>
      <c r="E247" s="5"/>
      <c r="F247" s="5"/>
      <c r="G247" s="5" t="s">
        <v>92</v>
      </c>
      <c r="H247" s="5"/>
      <c r="I247" s="6">
        <v>42398</v>
      </c>
      <c r="J247" s="5"/>
      <c r="K247" s="5"/>
      <c r="L247" s="5"/>
      <c r="M247" s="5" t="s">
        <v>161</v>
      </c>
      <c r="N247" s="5"/>
      <c r="O247" s="5" t="s">
        <v>250</v>
      </c>
      <c r="P247" s="5"/>
      <c r="Q247" s="7"/>
      <c r="R247" s="5"/>
      <c r="S247" s="5" t="s">
        <v>292</v>
      </c>
      <c r="T247" s="5"/>
      <c r="U247" s="9">
        <v>1077</v>
      </c>
      <c r="V247" s="5"/>
      <c r="W247" s="9">
        <f>ROUND(W246+U247,5)</f>
        <v>40488.71</v>
      </c>
    </row>
    <row r="248" spans="1:23" x14ac:dyDescent="0.25">
      <c r="A248" s="5"/>
      <c r="B248" s="5"/>
      <c r="C248" s="5"/>
      <c r="D248" s="5" t="s">
        <v>48</v>
      </c>
      <c r="E248" s="5"/>
      <c r="F248" s="5"/>
      <c r="G248" s="5"/>
      <c r="H248" s="5"/>
      <c r="I248" s="6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8">
        <f>ROUND(SUM(U177:U247),5)</f>
        <v>40488.71</v>
      </c>
      <c r="V248" s="5"/>
      <c r="W248" s="8">
        <f>W247</f>
        <v>40488.71</v>
      </c>
    </row>
    <row r="249" spans="1:23" x14ac:dyDescent="0.25">
      <c r="A249" s="2"/>
      <c r="B249" s="2"/>
      <c r="C249" s="2"/>
      <c r="D249" s="2" t="s">
        <v>49</v>
      </c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4"/>
      <c r="V249" s="2"/>
      <c r="W249" s="4"/>
    </row>
    <row r="250" spans="1:23" x14ac:dyDescent="0.25">
      <c r="A250" s="5"/>
      <c r="B250" s="5"/>
      <c r="C250" s="5"/>
      <c r="D250" s="5"/>
      <c r="E250" s="5"/>
      <c r="F250" s="5"/>
      <c r="G250" s="5" t="s">
        <v>92</v>
      </c>
      <c r="H250" s="5"/>
      <c r="I250" s="6">
        <v>42360</v>
      </c>
      <c r="J250" s="5"/>
      <c r="K250" s="5"/>
      <c r="L250" s="5"/>
      <c r="M250" s="5" t="s">
        <v>166</v>
      </c>
      <c r="N250" s="5"/>
      <c r="O250" s="5" t="s">
        <v>244</v>
      </c>
      <c r="P250" s="5"/>
      <c r="Q250" s="7"/>
      <c r="R250" s="5"/>
      <c r="S250" s="5" t="s">
        <v>292</v>
      </c>
      <c r="T250" s="5"/>
      <c r="U250" s="8">
        <v>2500</v>
      </c>
      <c r="V250" s="5"/>
      <c r="W250" s="8">
        <f>ROUND(W249+U250,5)</f>
        <v>2500</v>
      </c>
    </row>
    <row r="251" spans="1:23" x14ac:dyDescent="0.25">
      <c r="A251" s="5"/>
      <c r="B251" s="5"/>
      <c r="C251" s="5"/>
      <c r="D251" s="5"/>
      <c r="E251" s="5"/>
      <c r="F251" s="5"/>
      <c r="G251" s="5" t="s">
        <v>92</v>
      </c>
      <c r="H251" s="5"/>
      <c r="I251" s="6">
        <v>42360</v>
      </c>
      <c r="J251" s="5"/>
      <c r="K251" s="5"/>
      <c r="L251" s="5"/>
      <c r="M251" s="5" t="s">
        <v>169</v>
      </c>
      <c r="N251" s="5"/>
      <c r="O251" s="5" t="s">
        <v>254</v>
      </c>
      <c r="P251" s="5"/>
      <c r="Q251" s="7"/>
      <c r="R251" s="5"/>
      <c r="S251" s="5" t="s">
        <v>292</v>
      </c>
      <c r="T251" s="5"/>
      <c r="U251" s="8">
        <v>5000</v>
      </c>
      <c r="V251" s="5"/>
      <c r="W251" s="8">
        <f>ROUND(W250+U251,5)</f>
        <v>7500</v>
      </c>
    </row>
    <row r="252" spans="1:23" x14ac:dyDescent="0.25">
      <c r="A252" s="5"/>
      <c r="B252" s="5"/>
      <c r="C252" s="5"/>
      <c r="D252" s="5"/>
      <c r="E252" s="5"/>
      <c r="F252" s="5"/>
      <c r="G252" s="5" t="s">
        <v>92</v>
      </c>
      <c r="H252" s="5"/>
      <c r="I252" s="6">
        <v>42361</v>
      </c>
      <c r="J252" s="5"/>
      <c r="K252" s="5"/>
      <c r="L252" s="5"/>
      <c r="M252" s="5" t="s">
        <v>182</v>
      </c>
      <c r="N252" s="5"/>
      <c r="O252" s="5" t="s">
        <v>244</v>
      </c>
      <c r="P252" s="5"/>
      <c r="Q252" s="7"/>
      <c r="R252" s="5"/>
      <c r="S252" s="5" t="s">
        <v>292</v>
      </c>
      <c r="T252" s="5"/>
      <c r="U252" s="8">
        <v>6000</v>
      </c>
      <c r="V252" s="5"/>
      <c r="W252" s="8">
        <f>ROUND(W251+U252,5)</f>
        <v>13500</v>
      </c>
    </row>
    <row r="253" spans="1:23" x14ac:dyDescent="0.25">
      <c r="A253" s="5"/>
      <c r="B253" s="5"/>
      <c r="C253" s="5"/>
      <c r="D253" s="5"/>
      <c r="E253" s="5"/>
      <c r="F253" s="5"/>
      <c r="G253" s="5" t="s">
        <v>92</v>
      </c>
      <c r="H253" s="5"/>
      <c r="I253" s="6">
        <v>42361</v>
      </c>
      <c r="J253" s="5"/>
      <c r="K253" s="5"/>
      <c r="L253" s="5"/>
      <c r="M253" s="5" t="s">
        <v>184</v>
      </c>
      <c r="N253" s="5"/>
      <c r="O253" s="5" t="s">
        <v>247</v>
      </c>
      <c r="P253" s="5"/>
      <c r="Q253" s="7"/>
      <c r="R253" s="5"/>
      <c r="S253" s="5" t="s">
        <v>292</v>
      </c>
      <c r="T253" s="5"/>
      <c r="U253" s="8">
        <v>976.5</v>
      </c>
      <c r="V253" s="5"/>
      <c r="W253" s="8">
        <f>ROUND(W252+U253,5)</f>
        <v>14476.5</v>
      </c>
    </row>
    <row r="254" spans="1:23" x14ac:dyDescent="0.25">
      <c r="A254" s="5"/>
      <c r="B254" s="5"/>
      <c r="C254" s="5"/>
      <c r="D254" s="5"/>
      <c r="E254" s="5"/>
      <c r="F254" s="5"/>
      <c r="G254" s="5" t="s">
        <v>92</v>
      </c>
      <c r="H254" s="5"/>
      <c r="I254" s="6">
        <v>42376</v>
      </c>
      <c r="J254" s="5"/>
      <c r="K254" s="5"/>
      <c r="L254" s="5"/>
      <c r="M254" s="5" t="s">
        <v>183</v>
      </c>
      <c r="N254" s="5"/>
      <c r="O254" s="5" t="s">
        <v>247</v>
      </c>
      <c r="P254" s="5"/>
      <c r="Q254" s="7"/>
      <c r="R254" s="5"/>
      <c r="S254" s="5" t="s">
        <v>292</v>
      </c>
      <c r="T254" s="5"/>
      <c r="U254" s="8">
        <v>2000</v>
      </c>
      <c r="V254" s="5"/>
      <c r="W254" s="8">
        <f>ROUND(W253+U254,5)</f>
        <v>16476.5</v>
      </c>
    </row>
    <row r="255" spans="1:23" x14ac:dyDescent="0.25">
      <c r="A255" s="5"/>
      <c r="B255" s="5"/>
      <c r="C255" s="5"/>
      <c r="D255" s="5"/>
      <c r="E255" s="5"/>
      <c r="F255" s="5"/>
      <c r="G255" s="5" t="s">
        <v>92</v>
      </c>
      <c r="H255" s="5"/>
      <c r="I255" s="6">
        <v>42377</v>
      </c>
      <c r="J255" s="5"/>
      <c r="K255" s="5"/>
      <c r="L255" s="5"/>
      <c r="M255" s="5" t="s">
        <v>185</v>
      </c>
      <c r="N255" s="5"/>
      <c r="O255" s="5" t="s">
        <v>247</v>
      </c>
      <c r="P255" s="5"/>
      <c r="Q255" s="7"/>
      <c r="R255" s="5"/>
      <c r="S255" s="5" t="s">
        <v>292</v>
      </c>
      <c r="T255" s="5"/>
      <c r="U255" s="8">
        <v>976.5</v>
      </c>
      <c r="V255" s="5"/>
      <c r="W255" s="8">
        <f>ROUND(W254+U255,5)</f>
        <v>17453</v>
      </c>
    </row>
    <row r="256" spans="1:23" x14ac:dyDescent="0.25">
      <c r="A256" s="5"/>
      <c r="B256" s="5"/>
      <c r="C256" s="5"/>
      <c r="D256" s="5"/>
      <c r="E256" s="5"/>
      <c r="F256" s="5"/>
      <c r="G256" s="5" t="s">
        <v>92</v>
      </c>
      <c r="H256" s="5"/>
      <c r="I256" s="6">
        <v>42377</v>
      </c>
      <c r="J256" s="5"/>
      <c r="K256" s="5"/>
      <c r="L256" s="5"/>
      <c r="M256" s="5" t="s">
        <v>161</v>
      </c>
      <c r="N256" s="5"/>
      <c r="O256" s="5" t="s">
        <v>250</v>
      </c>
      <c r="P256" s="5"/>
      <c r="Q256" s="7"/>
      <c r="R256" s="5"/>
      <c r="S256" s="5" t="s">
        <v>292</v>
      </c>
      <c r="T256" s="5"/>
      <c r="U256" s="8">
        <v>398</v>
      </c>
      <c r="V256" s="5"/>
      <c r="W256" s="8">
        <f>ROUND(W255+U256,5)</f>
        <v>17851</v>
      </c>
    </row>
    <row r="257" spans="1:23" x14ac:dyDescent="0.25">
      <c r="A257" s="5"/>
      <c r="B257" s="5"/>
      <c r="C257" s="5"/>
      <c r="D257" s="5"/>
      <c r="E257" s="5"/>
      <c r="F257" s="5"/>
      <c r="G257" s="5" t="s">
        <v>92</v>
      </c>
      <c r="H257" s="5"/>
      <c r="I257" s="6">
        <v>42380</v>
      </c>
      <c r="J257" s="5"/>
      <c r="K257" s="5"/>
      <c r="L257" s="5"/>
      <c r="M257" s="5" t="s">
        <v>185</v>
      </c>
      <c r="N257" s="5"/>
      <c r="O257" s="5" t="s">
        <v>247</v>
      </c>
      <c r="P257" s="5"/>
      <c r="Q257" s="7"/>
      <c r="R257" s="5"/>
      <c r="S257" s="5" t="s">
        <v>292</v>
      </c>
      <c r="T257" s="5"/>
      <c r="U257" s="8">
        <v>976.5</v>
      </c>
      <c r="V257" s="5"/>
      <c r="W257" s="8">
        <f>ROUND(W256+U257,5)</f>
        <v>18827.5</v>
      </c>
    </row>
    <row r="258" spans="1:23" x14ac:dyDescent="0.25">
      <c r="A258" s="5"/>
      <c r="B258" s="5"/>
      <c r="C258" s="5"/>
      <c r="D258" s="5"/>
      <c r="E258" s="5"/>
      <c r="F258" s="5"/>
      <c r="G258" s="5" t="s">
        <v>92</v>
      </c>
      <c r="H258" s="5"/>
      <c r="I258" s="6">
        <v>42380</v>
      </c>
      <c r="J258" s="5"/>
      <c r="K258" s="5"/>
      <c r="L258" s="5"/>
      <c r="M258" s="5" t="s">
        <v>161</v>
      </c>
      <c r="N258" s="5"/>
      <c r="O258" s="5" t="s">
        <v>250</v>
      </c>
      <c r="P258" s="5"/>
      <c r="Q258" s="7"/>
      <c r="R258" s="5"/>
      <c r="S258" s="5" t="s">
        <v>292</v>
      </c>
      <c r="T258" s="5"/>
      <c r="U258" s="8">
        <v>1045</v>
      </c>
      <c r="V258" s="5"/>
      <c r="W258" s="8">
        <f>ROUND(W257+U258,5)</f>
        <v>19872.5</v>
      </c>
    </row>
    <row r="259" spans="1:23" x14ac:dyDescent="0.25">
      <c r="A259" s="5"/>
      <c r="B259" s="5"/>
      <c r="C259" s="5"/>
      <c r="D259" s="5"/>
      <c r="E259" s="5"/>
      <c r="F259" s="5"/>
      <c r="G259" s="5" t="s">
        <v>92</v>
      </c>
      <c r="H259" s="5"/>
      <c r="I259" s="6">
        <v>42395</v>
      </c>
      <c r="J259" s="5"/>
      <c r="K259" s="5" t="s">
        <v>114</v>
      </c>
      <c r="L259" s="5"/>
      <c r="M259" s="5" t="s">
        <v>186</v>
      </c>
      <c r="N259" s="5"/>
      <c r="O259" s="5" t="s">
        <v>255</v>
      </c>
      <c r="P259" s="5"/>
      <c r="Q259" s="7"/>
      <c r="R259" s="5"/>
      <c r="S259" s="5" t="s">
        <v>292</v>
      </c>
      <c r="T259" s="5"/>
      <c r="U259" s="8">
        <v>10000</v>
      </c>
      <c r="V259" s="5"/>
      <c r="W259" s="8">
        <f>ROUND(W258+U259,5)</f>
        <v>29872.5</v>
      </c>
    </row>
    <row r="260" spans="1:23" ht="15.75" thickBot="1" x14ac:dyDescent="0.3">
      <c r="A260" s="5"/>
      <c r="B260" s="5"/>
      <c r="C260" s="5"/>
      <c r="D260" s="5"/>
      <c r="E260" s="5"/>
      <c r="F260" s="5"/>
      <c r="G260" s="5" t="s">
        <v>92</v>
      </c>
      <c r="H260" s="5"/>
      <c r="I260" s="6">
        <v>42395</v>
      </c>
      <c r="J260" s="5"/>
      <c r="K260" s="5" t="s">
        <v>115</v>
      </c>
      <c r="L260" s="5"/>
      <c r="M260" s="5" t="s">
        <v>171</v>
      </c>
      <c r="N260" s="5"/>
      <c r="O260" s="5" t="s">
        <v>244</v>
      </c>
      <c r="P260" s="5"/>
      <c r="Q260" s="7"/>
      <c r="R260" s="5"/>
      <c r="S260" s="5" t="s">
        <v>292</v>
      </c>
      <c r="T260" s="5"/>
      <c r="U260" s="10">
        <v>6000</v>
      </c>
      <c r="V260" s="5"/>
      <c r="W260" s="10">
        <f>ROUND(W259+U260,5)</f>
        <v>35872.5</v>
      </c>
    </row>
    <row r="261" spans="1:23" ht="15.75" thickBot="1" x14ac:dyDescent="0.3">
      <c r="A261" s="5"/>
      <c r="B261" s="5"/>
      <c r="C261" s="5"/>
      <c r="D261" s="5" t="s">
        <v>50</v>
      </c>
      <c r="E261" s="5"/>
      <c r="F261" s="5"/>
      <c r="G261" s="5"/>
      <c r="H261" s="5"/>
      <c r="I261" s="6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11">
        <f>ROUND(SUM(U249:U260),5)</f>
        <v>35872.5</v>
      </c>
      <c r="V261" s="5"/>
      <c r="W261" s="11">
        <f>W260</f>
        <v>35872.5</v>
      </c>
    </row>
    <row r="262" spans="1:23" x14ac:dyDescent="0.25">
      <c r="A262" s="5"/>
      <c r="B262" s="5"/>
      <c r="C262" s="5" t="s">
        <v>51</v>
      </c>
      <c r="D262" s="5"/>
      <c r="E262" s="5"/>
      <c r="F262" s="5"/>
      <c r="G262" s="5"/>
      <c r="H262" s="5"/>
      <c r="I262" s="6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8">
        <f>ROUND(U158+U165+U176+U248+U261,5)</f>
        <v>84432.19</v>
      </c>
      <c r="V262" s="5"/>
      <c r="W262" s="8">
        <f>ROUND(W158+W165+W176+W248+W261,5)</f>
        <v>84432.19</v>
      </c>
    </row>
    <row r="263" spans="1:23" x14ac:dyDescent="0.25">
      <c r="A263" s="2"/>
      <c r="B263" s="2"/>
      <c r="C263" s="2" t="s">
        <v>52</v>
      </c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4"/>
      <c r="V263" s="2"/>
      <c r="W263" s="4"/>
    </row>
    <row r="264" spans="1:23" x14ac:dyDescent="0.25">
      <c r="A264" s="5"/>
      <c r="B264" s="5"/>
      <c r="C264" s="5"/>
      <c r="D264" s="5"/>
      <c r="E264" s="5"/>
      <c r="F264" s="5"/>
      <c r="G264" s="5" t="s">
        <v>92</v>
      </c>
      <c r="H264" s="5"/>
      <c r="I264" s="6">
        <v>42202</v>
      </c>
      <c r="J264" s="5"/>
      <c r="K264" s="5"/>
      <c r="L264" s="5"/>
      <c r="M264" s="5" t="s">
        <v>161</v>
      </c>
      <c r="N264" s="5"/>
      <c r="O264" s="5" t="s">
        <v>92</v>
      </c>
      <c r="P264" s="5"/>
      <c r="Q264" s="7"/>
      <c r="R264" s="5"/>
      <c r="S264" s="5" t="s">
        <v>292</v>
      </c>
      <c r="T264" s="5"/>
      <c r="U264" s="8">
        <v>25</v>
      </c>
      <c r="V264" s="5"/>
      <c r="W264" s="8">
        <f>ROUND(W263+U264,5)</f>
        <v>25</v>
      </c>
    </row>
    <row r="265" spans="1:23" x14ac:dyDescent="0.25">
      <c r="A265" s="5"/>
      <c r="B265" s="5"/>
      <c r="C265" s="5"/>
      <c r="D265" s="5"/>
      <c r="E265" s="5"/>
      <c r="F265" s="5"/>
      <c r="G265" s="5" t="s">
        <v>92</v>
      </c>
      <c r="H265" s="5"/>
      <c r="I265" s="6">
        <v>42208</v>
      </c>
      <c r="J265" s="5"/>
      <c r="K265" s="5"/>
      <c r="L265" s="5"/>
      <c r="M265" s="5" t="s">
        <v>161</v>
      </c>
      <c r="N265" s="5"/>
      <c r="O265" s="5" t="s">
        <v>92</v>
      </c>
      <c r="P265" s="5"/>
      <c r="Q265" s="7"/>
      <c r="R265" s="5"/>
      <c r="S265" s="5" t="s">
        <v>292</v>
      </c>
      <c r="T265" s="5"/>
      <c r="U265" s="8">
        <v>25</v>
      </c>
      <c r="V265" s="5"/>
      <c r="W265" s="8">
        <f>ROUND(W264+U265,5)</f>
        <v>50</v>
      </c>
    </row>
    <row r="266" spans="1:23" x14ac:dyDescent="0.25">
      <c r="A266" s="5"/>
      <c r="B266" s="5"/>
      <c r="C266" s="5"/>
      <c r="D266" s="5"/>
      <c r="E266" s="5"/>
      <c r="F266" s="5"/>
      <c r="G266" s="5" t="s">
        <v>92</v>
      </c>
      <c r="H266" s="5"/>
      <c r="I266" s="6">
        <v>42213</v>
      </c>
      <c r="J266" s="5"/>
      <c r="K266" s="5"/>
      <c r="L266" s="5"/>
      <c r="M266" s="5" t="s">
        <v>187</v>
      </c>
      <c r="N266" s="5"/>
      <c r="O266" s="5" t="s">
        <v>256</v>
      </c>
      <c r="P266" s="5"/>
      <c r="Q266" s="7"/>
      <c r="R266" s="5"/>
      <c r="S266" s="5" t="s">
        <v>292</v>
      </c>
      <c r="T266" s="5"/>
      <c r="U266" s="8">
        <v>496</v>
      </c>
      <c r="V266" s="5"/>
      <c r="W266" s="8">
        <f>ROUND(W265+U266,5)</f>
        <v>546</v>
      </c>
    </row>
    <row r="267" spans="1:23" x14ac:dyDescent="0.25">
      <c r="A267" s="5"/>
      <c r="B267" s="5"/>
      <c r="C267" s="5"/>
      <c r="D267" s="5"/>
      <c r="E267" s="5"/>
      <c r="F267" s="5"/>
      <c r="G267" s="5" t="s">
        <v>92</v>
      </c>
      <c r="H267" s="5"/>
      <c r="I267" s="6">
        <v>42222</v>
      </c>
      <c r="J267" s="5"/>
      <c r="K267" s="5"/>
      <c r="L267" s="5"/>
      <c r="M267" s="5" t="s">
        <v>161</v>
      </c>
      <c r="N267" s="5"/>
      <c r="O267" s="5" t="s">
        <v>92</v>
      </c>
      <c r="P267" s="5"/>
      <c r="Q267" s="7"/>
      <c r="R267" s="5"/>
      <c r="S267" s="5" t="s">
        <v>292</v>
      </c>
      <c r="T267" s="5"/>
      <c r="U267" s="8">
        <v>50</v>
      </c>
      <c r="V267" s="5"/>
      <c r="W267" s="8">
        <f>ROUND(W266+U267,5)</f>
        <v>596</v>
      </c>
    </row>
    <row r="268" spans="1:23" x14ac:dyDescent="0.25">
      <c r="A268" s="5"/>
      <c r="B268" s="5"/>
      <c r="C268" s="5"/>
      <c r="D268" s="5"/>
      <c r="E268" s="5"/>
      <c r="F268" s="5"/>
      <c r="G268" s="5" t="s">
        <v>92</v>
      </c>
      <c r="H268" s="5"/>
      <c r="I268" s="6">
        <v>42226</v>
      </c>
      <c r="J268" s="5"/>
      <c r="K268" s="5"/>
      <c r="L268" s="5"/>
      <c r="M268" s="5" t="s">
        <v>162</v>
      </c>
      <c r="N268" s="5"/>
      <c r="O268" s="5" t="s">
        <v>92</v>
      </c>
      <c r="P268" s="5"/>
      <c r="Q268" s="7"/>
      <c r="R268" s="5"/>
      <c r="S268" s="5" t="s">
        <v>292</v>
      </c>
      <c r="T268" s="5"/>
      <c r="U268" s="8">
        <v>24.41</v>
      </c>
      <c r="V268" s="5"/>
      <c r="W268" s="8">
        <f>ROUND(W267+U268,5)</f>
        <v>620.41</v>
      </c>
    </row>
    <row r="269" spans="1:23" x14ac:dyDescent="0.25">
      <c r="A269" s="5"/>
      <c r="B269" s="5"/>
      <c r="C269" s="5"/>
      <c r="D269" s="5"/>
      <c r="E269" s="5"/>
      <c r="F269" s="5"/>
      <c r="G269" s="5" t="s">
        <v>92</v>
      </c>
      <c r="H269" s="5"/>
      <c r="I269" s="6">
        <v>42227</v>
      </c>
      <c r="J269" s="5"/>
      <c r="K269" s="5"/>
      <c r="L269" s="5"/>
      <c r="M269" s="5" t="s">
        <v>160</v>
      </c>
      <c r="N269" s="5"/>
      <c r="O269" s="5" t="s">
        <v>257</v>
      </c>
      <c r="P269" s="5"/>
      <c r="Q269" s="7"/>
      <c r="R269" s="5"/>
      <c r="S269" s="5" t="s">
        <v>292</v>
      </c>
      <c r="T269" s="5"/>
      <c r="U269" s="8">
        <v>35</v>
      </c>
      <c r="V269" s="5"/>
      <c r="W269" s="8">
        <f>ROUND(W268+U269,5)</f>
        <v>655.41</v>
      </c>
    </row>
    <row r="270" spans="1:23" x14ac:dyDescent="0.25">
      <c r="A270" s="5"/>
      <c r="B270" s="5"/>
      <c r="C270" s="5"/>
      <c r="D270" s="5"/>
      <c r="E270" s="5"/>
      <c r="F270" s="5"/>
      <c r="G270" s="5" t="s">
        <v>92</v>
      </c>
      <c r="H270" s="5"/>
      <c r="I270" s="6">
        <v>42227</v>
      </c>
      <c r="J270" s="5"/>
      <c r="K270" s="5"/>
      <c r="L270" s="5"/>
      <c r="M270" s="5" t="s">
        <v>161</v>
      </c>
      <c r="N270" s="5"/>
      <c r="O270" s="5" t="s">
        <v>92</v>
      </c>
      <c r="P270" s="5"/>
      <c r="Q270" s="7"/>
      <c r="R270" s="5"/>
      <c r="S270" s="5" t="s">
        <v>292</v>
      </c>
      <c r="T270" s="5"/>
      <c r="U270" s="8">
        <v>25</v>
      </c>
      <c r="V270" s="5"/>
      <c r="W270" s="8">
        <f>ROUND(W269+U270,5)</f>
        <v>680.41</v>
      </c>
    </row>
    <row r="271" spans="1:23" x14ac:dyDescent="0.25">
      <c r="A271" s="5"/>
      <c r="B271" s="5"/>
      <c r="C271" s="5"/>
      <c r="D271" s="5"/>
      <c r="E271" s="5"/>
      <c r="F271" s="5"/>
      <c r="G271" s="5" t="s">
        <v>92</v>
      </c>
      <c r="H271" s="5"/>
      <c r="I271" s="6">
        <v>42229</v>
      </c>
      <c r="J271" s="5"/>
      <c r="K271" s="5"/>
      <c r="L271" s="5"/>
      <c r="M271" s="5" t="s">
        <v>162</v>
      </c>
      <c r="N271" s="5"/>
      <c r="O271" s="5" t="s">
        <v>92</v>
      </c>
      <c r="P271" s="5"/>
      <c r="Q271" s="7"/>
      <c r="R271" s="5"/>
      <c r="S271" s="5" t="s">
        <v>292</v>
      </c>
      <c r="T271" s="5"/>
      <c r="U271" s="8">
        <v>24.41</v>
      </c>
      <c r="V271" s="5"/>
      <c r="W271" s="8">
        <f>ROUND(W270+U271,5)</f>
        <v>704.82</v>
      </c>
    </row>
    <row r="272" spans="1:23" x14ac:dyDescent="0.25">
      <c r="A272" s="5"/>
      <c r="B272" s="5"/>
      <c r="C272" s="5"/>
      <c r="D272" s="5"/>
      <c r="E272" s="5"/>
      <c r="F272" s="5"/>
      <c r="G272" s="5" t="s">
        <v>92</v>
      </c>
      <c r="H272" s="5"/>
      <c r="I272" s="6">
        <v>42230</v>
      </c>
      <c r="J272" s="5"/>
      <c r="K272" s="5"/>
      <c r="L272" s="5"/>
      <c r="M272" s="5" t="s">
        <v>161</v>
      </c>
      <c r="N272" s="5"/>
      <c r="O272" s="5" t="s">
        <v>92</v>
      </c>
      <c r="P272" s="5"/>
      <c r="Q272" s="7"/>
      <c r="R272" s="5"/>
      <c r="S272" s="5" t="s">
        <v>292</v>
      </c>
      <c r="T272" s="5"/>
      <c r="U272" s="8">
        <v>75</v>
      </c>
      <c r="V272" s="5"/>
      <c r="W272" s="8">
        <f>ROUND(W271+U272,5)</f>
        <v>779.82</v>
      </c>
    </row>
    <row r="273" spans="1:23" x14ac:dyDescent="0.25">
      <c r="A273" s="5"/>
      <c r="B273" s="5"/>
      <c r="C273" s="5"/>
      <c r="D273" s="5"/>
      <c r="E273" s="5"/>
      <c r="F273" s="5"/>
      <c r="G273" s="5" t="s">
        <v>92</v>
      </c>
      <c r="H273" s="5"/>
      <c r="I273" s="6">
        <v>42233</v>
      </c>
      <c r="J273" s="5"/>
      <c r="K273" s="5"/>
      <c r="L273" s="5"/>
      <c r="M273" s="5" t="s">
        <v>161</v>
      </c>
      <c r="N273" s="5"/>
      <c r="O273" s="5" t="s">
        <v>92</v>
      </c>
      <c r="P273" s="5"/>
      <c r="Q273" s="7"/>
      <c r="R273" s="5"/>
      <c r="S273" s="5" t="s">
        <v>292</v>
      </c>
      <c r="T273" s="5"/>
      <c r="U273" s="8">
        <v>27</v>
      </c>
      <c r="V273" s="5"/>
      <c r="W273" s="8">
        <f>ROUND(W272+U273,5)</f>
        <v>806.82</v>
      </c>
    </row>
    <row r="274" spans="1:23" x14ac:dyDescent="0.25">
      <c r="A274" s="5"/>
      <c r="B274" s="5"/>
      <c r="C274" s="5"/>
      <c r="D274" s="5"/>
      <c r="E274" s="5"/>
      <c r="F274" s="5"/>
      <c r="G274" s="5" t="s">
        <v>92</v>
      </c>
      <c r="H274" s="5"/>
      <c r="I274" s="6">
        <v>42234</v>
      </c>
      <c r="J274" s="5"/>
      <c r="K274" s="5"/>
      <c r="L274" s="5"/>
      <c r="M274" s="5" t="s">
        <v>161</v>
      </c>
      <c r="N274" s="5"/>
      <c r="O274" s="5" t="s">
        <v>92</v>
      </c>
      <c r="P274" s="5"/>
      <c r="Q274" s="7"/>
      <c r="R274" s="5"/>
      <c r="S274" s="5" t="s">
        <v>292</v>
      </c>
      <c r="T274" s="5"/>
      <c r="U274" s="8">
        <v>125</v>
      </c>
      <c r="V274" s="5"/>
      <c r="W274" s="8">
        <f>ROUND(W273+U274,5)</f>
        <v>931.82</v>
      </c>
    </row>
    <row r="275" spans="1:23" x14ac:dyDescent="0.25">
      <c r="A275" s="5"/>
      <c r="B275" s="5"/>
      <c r="C275" s="5"/>
      <c r="D275" s="5"/>
      <c r="E275" s="5"/>
      <c r="F275" s="5"/>
      <c r="G275" s="5" t="s">
        <v>92</v>
      </c>
      <c r="H275" s="5"/>
      <c r="I275" s="6">
        <v>42235</v>
      </c>
      <c r="J275" s="5"/>
      <c r="K275" s="5"/>
      <c r="L275" s="5"/>
      <c r="M275" s="5" t="s">
        <v>161</v>
      </c>
      <c r="N275" s="5"/>
      <c r="O275" s="5" t="s">
        <v>92</v>
      </c>
      <c r="P275" s="5"/>
      <c r="Q275" s="7"/>
      <c r="R275" s="5"/>
      <c r="S275" s="5" t="s">
        <v>292</v>
      </c>
      <c r="T275" s="5"/>
      <c r="U275" s="8">
        <v>50</v>
      </c>
      <c r="V275" s="5"/>
      <c r="W275" s="8">
        <f>ROUND(W274+U275,5)</f>
        <v>981.82</v>
      </c>
    </row>
    <row r="276" spans="1:23" x14ac:dyDescent="0.25">
      <c r="A276" s="5"/>
      <c r="B276" s="5"/>
      <c r="C276" s="5"/>
      <c r="D276" s="5"/>
      <c r="E276" s="5"/>
      <c r="F276" s="5"/>
      <c r="G276" s="5" t="s">
        <v>92</v>
      </c>
      <c r="H276" s="5"/>
      <c r="I276" s="6">
        <v>42235</v>
      </c>
      <c r="J276" s="5"/>
      <c r="K276" s="5"/>
      <c r="L276" s="5"/>
      <c r="M276" s="5" t="s">
        <v>162</v>
      </c>
      <c r="N276" s="5"/>
      <c r="O276" s="5" t="s">
        <v>92</v>
      </c>
      <c r="P276" s="5"/>
      <c r="Q276" s="7"/>
      <c r="R276" s="5"/>
      <c r="S276" s="5" t="s">
        <v>292</v>
      </c>
      <c r="T276" s="5"/>
      <c r="U276" s="8">
        <v>24.41</v>
      </c>
      <c r="V276" s="5"/>
      <c r="W276" s="8">
        <f>ROUND(W275+U276,5)</f>
        <v>1006.23</v>
      </c>
    </row>
    <row r="277" spans="1:23" x14ac:dyDescent="0.25">
      <c r="A277" s="5"/>
      <c r="B277" s="5"/>
      <c r="C277" s="5"/>
      <c r="D277" s="5"/>
      <c r="E277" s="5"/>
      <c r="F277" s="5"/>
      <c r="G277" s="5" t="s">
        <v>92</v>
      </c>
      <c r="H277" s="5"/>
      <c r="I277" s="6">
        <v>42236</v>
      </c>
      <c r="J277" s="5"/>
      <c r="K277" s="5"/>
      <c r="L277" s="5"/>
      <c r="M277" s="5" t="s">
        <v>161</v>
      </c>
      <c r="N277" s="5"/>
      <c r="O277" s="5" t="s">
        <v>92</v>
      </c>
      <c r="P277" s="5"/>
      <c r="Q277" s="7"/>
      <c r="R277" s="5"/>
      <c r="S277" s="5" t="s">
        <v>292</v>
      </c>
      <c r="T277" s="5"/>
      <c r="U277" s="8">
        <v>25</v>
      </c>
      <c r="V277" s="5"/>
      <c r="W277" s="8">
        <f>ROUND(W276+U277,5)</f>
        <v>1031.23</v>
      </c>
    </row>
    <row r="278" spans="1:23" x14ac:dyDescent="0.25">
      <c r="A278" s="5"/>
      <c r="B278" s="5"/>
      <c r="C278" s="5"/>
      <c r="D278" s="5"/>
      <c r="E278" s="5"/>
      <c r="F278" s="5"/>
      <c r="G278" s="5" t="s">
        <v>92</v>
      </c>
      <c r="H278" s="5"/>
      <c r="I278" s="6">
        <v>42237</v>
      </c>
      <c r="J278" s="5"/>
      <c r="K278" s="5"/>
      <c r="L278" s="5"/>
      <c r="M278" s="5" t="s">
        <v>161</v>
      </c>
      <c r="N278" s="5"/>
      <c r="O278" s="5" t="s">
        <v>92</v>
      </c>
      <c r="P278" s="5"/>
      <c r="Q278" s="7"/>
      <c r="R278" s="5"/>
      <c r="S278" s="5" t="s">
        <v>292</v>
      </c>
      <c r="T278" s="5"/>
      <c r="U278" s="8">
        <v>77</v>
      </c>
      <c r="V278" s="5"/>
      <c r="W278" s="8">
        <f>ROUND(W277+U278,5)</f>
        <v>1108.23</v>
      </c>
    </row>
    <row r="279" spans="1:23" x14ac:dyDescent="0.25">
      <c r="A279" s="5"/>
      <c r="B279" s="5"/>
      <c r="C279" s="5"/>
      <c r="D279" s="5"/>
      <c r="E279" s="5"/>
      <c r="F279" s="5"/>
      <c r="G279" s="5" t="s">
        <v>92</v>
      </c>
      <c r="H279" s="5"/>
      <c r="I279" s="6">
        <v>42237</v>
      </c>
      <c r="J279" s="5"/>
      <c r="K279" s="5"/>
      <c r="L279" s="5"/>
      <c r="M279" s="5" t="s">
        <v>162</v>
      </c>
      <c r="N279" s="5"/>
      <c r="O279" s="5" t="s">
        <v>92</v>
      </c>
      <c r="P279" s="5"/>
      <c r="Q279" s="7"/>
      <c r="R279" s="5"/>
      <c r="S279" s="5" t="s">
        <v>292</v>
      </c>
      <c r="T279" s="5"/>
      <c r="U279" s="8">
        <v>48.82</v>
      </c>
      <c r="V279" s="5"/>
      <c r="W279" s="8">
        <f>ROUND(W278+U279,5)</f>
        <v>1157.05</v>
      </c>
    </row>
    <row r="280" spans="1:23" x14ac:dyDescent="0.25">
      <c r="A280" s="5"/>
      <c r="B280" s="5"/>
      <c r="C280" s="5"/>
      <c r="D280" s="5"/>
      <c r="E280" s="5"/>
      <c r="F280" s="5"/>
      <c r="G280" s="5" t="s">
        <v>92</v>
      </c>
      <c r="H280" s="5"/>
      <c r="I280" s="6">
        <v>42240</v>
      </c>
      <c r="J280" s="5"/>
      <c r="K280" s="5"/>
      <c r="L280" s="5"/>
      <c r="M280" s="5" t="s">
        <v>162</v>
      </c>
      <c r="N280" s="5"/>
      <c r="O280" s="5" t="s">
        <v>92</v>
      </c>
      <c r="P280" s="5"/>
      <c r="Q280" s="7"/>
      <c r="R280" s="5"/>
      <c r="S280" s="5" t="s">
        <v>292</v>
      </c>
      <c r="T280" s="5"/>
      <c r="U280" s="8">
        <v>48.82</v>
      </c>
      <c r="V280" s="5"/>
      <c r="W280" s="8">
        <f>ROUND(W279+U280,5)</f>
        <v>1205.8699999999999</v>
      </c>
    </row>
    <row r="281" spans="1:23" x14ac:dyDescent="0.25">
      <c r="A281" s="5"/>
      <c r="B281" s="5"/>
      <c r="C281" s="5"/>
      <c r="D281" s="5"/>
      <c r="E281" s="5"/>
      <c r="F281" s="5"/>
      <c r="G281" s="5" t="s">
        <v>92</v>
      </c>
      <c r="H281" s="5"/>
      <c r="I281" s="6">
        <v>42240</v>
      </c>
      <c r="J281" s="5"/>
      <c r="K281" s="5"/>
      <c r="L281" s="5"/>
      <c r="M281" s="5" t="s">
        <v>162</v>
      </c>
      <c r="N281" s="5"/>
      <c r="O281" s="5" t="s">
        <v>92</v>
      </c>
      <c r="P281" s="5"/>
      <c r="Q281" s="7"/>
      <c r="R281" s="5"/>
      <c r="S281" s="5" t="s">
        <v>292</v>
      </c>
      <c r="T281" s="5"/>
      <c r="U281" s="8">
        <v>24.41</v>
      </c>
      <c r="V281" s="5"/>
      <c r="W281" s="8">
        <f>ROUND(W280+U281,5)</f>
        <v>1230.28</v>
      </c>
    </row>
    <row r="282" spans="1:23" x14ac:dyDescent="0.25">
      <c r="A282" s="5"/>
      <c r="B282" s="5"/>
      <c r="C282" s="5"/>
      <c r="D282" s="5"/>
      <c r="E282" s="5"/>
      <c r="F282" s="5"/>
      <c r="G282" s="5" t="s">
        <v>92</v>
      </c>
      <c r="H282" s="5"/>
      <c r="I282" s="6">
        <v>42243</v>
      </c>
      <c r="J282" s="5"/>
      <c r="K282" s="5"/>
      <c r="L282" s="5"/>
      <c r="M282" s="5" t="s">
        <v>161</v>
      </c>
      <c r="N282" s="5"/>
      <c r="O282" s="5" t="s">
        <v>92</v>
      </c>
      <c r="P282" s="5"/>
      <c r="Q282" s="7"/>
      <c r="R282" s="5"/>
      <c r="S282" s="5" t="s">
        <v>292</v>
      </c>
      <c r="T282" s="5"/>
      <c r="U282" s="8">
        <v>25</v>
      </c>
      <c r="V282" s="5"/>
      <c r="W282" s="8">
        <f>ROUND(W281+U282,5)</f>
        <v>1255.28</v>
      </c>
    </row>
    <row r="283" spans="1:23" x14ac:dyDescent="0.25">
      <c r="A283" s="5"/>
      <c r="B283" s="5"/>
      <c r="C283" s="5"/>
      <c r="D283" s="5"/>
      <c r="E283" s="5"/>
      <c r="F283" s="5"/>
      <c r="G283" s="5" t="s">
        <v>92</v>
      </c>
      <c r="H283" s="5"/>
      <c r="I283" s="6">
        <v>42250</v>
      </c>
      <c r="J283" s="5"/>
      <c r="K283" s="5"/>
      <c r="L283" s="5"/>
      <c r="M283" s="5" t="s">
        <v>161</v>
      </c>
      <c r="N283" s="5"/>
      <c r="O283" s="5" t="s">
        <v>92</v>
      </c>
      <c r="P283" s="5"/>
      <c r="Q283" s="7"/>
      <c r="R283" s="5"/>
      <c r="S283" s="5" t="s">
        <v>292</v>
      </c>
      <c r="T283" s="5"/>
      <c r="U283" s="8">
        <v>25</v>
      </c>
      <c r="V283" s="5"/>
      <c r="W283" s="8">
        <f>ROUND(W282+U283,5)</f>
        <v>1280.28</v>
      </c>
    </row>
    <row r="284" spans="1:23" x14ac:dyDescent="0.25">
      <c r="A284" s="5"/>
      <c r="B284" s="5"/>
      <c r="C284" s="5"/>
      <c r="D284" s="5"/>
      <c r="E284" s="5"/>
      <c r="F284" s="5"/>
      <c r="G284" s="5" t="s">
        <v>92</v>
      </c>
      <c r="H284" s="5"/>
      <c r="I284" s="6">
        <v>42251</v>
      </c>
      <c r="J284" s="5"/>
      <c r="K284" s="5"/>
      <c r="L284" s="5"/>
      <c r="M284" s="5" t="s">
        <v>162</v>
      </c>
      <c r="N284" s="5"/>
      <c r="O284" s="5" t="s">
        <v>92</v>
      </c>
      <c r="P284" s="5"/>
      <c r="Q284" s="7"/>
      <c r="R284" s="5"/>
      <c r="S284" s="5" t="s">
        <v>292</v>
      </c>
      <c r="T284" s="5"/>
      <c r="U284" s="8">
        <v>50.78</v>
      </c>
      <c r="V284" s="5"/>
      <c r="W284" s="8">
        <f>ROUND(W283+U284,5)</f>
        <v>1331.06</v>
      </c>
    </row>
    <row r="285" spans="1:23" x14ac:dyDescent="0.25">
      <c r="A285" s="5"/>
      <c r="B285" s="5"/>
      <c r="C285" s="5"/>
      <c r="D285" s="5"/>
      <c r="E285" s="5"/>
      <c r="F285" s="5"/>
      <c r="G285" s="5" t="s">
        <v>92</v>
      </c>
      <c r="H285" s="5"/>
      <c r="I285" s="6">
        <v>42256</v>
      </c>
      <c r="J285" s="5"/>
      <c r="K285" s="5"/>
      <c r="L285" s="5"/>
      <c r="M285" s="5" t="s">
        <v>161</v>
      </c>
      <c r="N285" s="5"/>
      <c r="O285" s="5" t="s">
        <v>92</v>
      </c>
      <c r="P285" s="5"/>
      <c r="Q285" s="7"/>
      <c r="R285" s="5"/>
      <c r="S285" s="5" t="s">
        <v>292</v>
      </c>
      <c r="T285" s="5"/>
      <c r="U285" s="8">
        <v>52</v>
      </c>
      <c r="V285" s="5"/>
      <c r="W285" s="8">
        <f>ROUND(W284+U285,5)</f>
        <v>1383.06</v>
      </c>
    </row>
    <row r="286" spans="1:23" x14ac:dyDescent="0.25">
      <c r="A286" s="5"/>
      <c r="B286" s="5"/>
      <c r="C286" s="5"/>
      <c r="D286" s="5"/>
      <c r="E286" s="5"/>
      <c r="F286" s="5"/>
      <c r="G286" s="5" t="s">
        <v>92</v>
      </c>
      <c r="H286" s="5"/>
      <c r="I286" s="6">
        <v>42257</v>
      </c>
      <c r="J286" s="5"/>
      <c r="K286" s="5"/>
      <c r="L286" s="5"/>
      <c r="M286" s="5" t="s">
        <v>161</v>
      </c>
      <c r="N286" s="5"/>
      <c r="O286" s="5" t="s">
        <v>92</v>
      </c>
      <c r="P286" s="5"/>
      <c r="Q286" s="7"/>
      <c r="R286" s="5"/>
      <c r="S286" s="5" t="s">
        <v>292</v>
      </c>
      <c r="T286" s="5"/>
      <c r="U286" s="8">
        <v>25</v>
      </c>
      <c r="V286" s="5"/>
      <c r="W286" s="8">
        <f>ROUND(W285+U286,5)</f>
        <v>1408.06</v>
      </c>
    </row>
    <row r="287" spans="1:23" x14ac:dyDescent="0.25">
      <c r="A287" s="5"/>
      <c r="B287" s="5"/>
      <c r="C287" s="5"/>
      <c r="D287" s="5"/>
      <c r="E287" s="5"/>
      <c r="F287" s="5"/>
      <c r="G287" s="5" t="s">
        <v>92</v>
      </c>
      <c r="H287" s="5"/>
      <c r="I287" s="6">
        <v>42262</v>
      </c>
      <c r="J287" s="5"/>
      <c r="K287" s="5"/>
      <c r="L287" s="5"/>
      <c r="M287" s="5" t="s">
        <v>161</v>
      </c>
      <c r="N287" s="5"/>
      <c r="O287" s="5" t="s">
        <v>92</v>
      </c>
      <c r="P287" s="5"/>
      <c r="Q287" s="7"/>
      <c r="R287" s="5"/>
      <c r="S287" s="5" t="s">
        <v>292</v>
      </c>
      <c r="T287" s="5"/>
      <c r="U287" s="8">
        <v>52</v>
      </c>
      <c r="V287" s="5"/>
      <c r="W287" s="8">
        <f>ROUND(W286+U287,5)</f>
        <v>1460.06</v>
      </c>
    </row>
    <row r="288" spans="1:23" x14ac:dyDescent="0.25">
      <c r="A288" s="5"/>
      <c r="B288" s="5"/>
      <c r="C288" s="5"/>
      <c r="D288" s="5"/>
      <c r="E288" s="5"/>
      <c r="F288" s="5"/>
      <c r="G288" s="5" t="s">
        <v>92</v>
      </c>
      <c r="H288" s="5"/>
      <c r="I288" s="6">
        <v>42263</v>
      </c>
      <c r="J288" s="5"/>
      <c r="K288" s="5"/>
      <c r="L288" s="5"/>
      <c r="M288" s="5" t="s">
        <v>161</v>
      </c>
      <c r="N288" s="5"/>
      <c r="O288" s="5" t="s">
        <v>92</v>
      </c>
      <c r="P288" s="5"/>
      <c r="Q288" s="7"/>
      <c r="R288" s="5"/>
      <c r="S288" s="5" t="s">
        <v>292</v>
      </c>
      <c r="T288" s="5"/>
      <c r="U288" s="8">
        <v>50</v>
      </c>
      <c r="V288" s="5"/>
      <c r="W288" s="8">
        <f>ROUND(W287+U288,5)</f>
        <v>1510.06</v>
      </c>
    </row>
    <row r="289" spans="1:23" x14ac:dyDescent="0.25">
      <c r="A289" s="5"/>
      <c r="B289" s="5"/>
      <c r="C289" s="5"/>
      <c r="D289" s="5"/>
      <c r="E289" s="5"/>
      <c r="F289" s="5"/>
      <c r="G289" s="5" t="s">
        <v>92</v>
      </c>
      <c r="H289" s="5"/>
      <c r="I289" s="6">
        <v>42264</v>
      </c>
      <c r="J289" s="5"/>
      <c r="K289" s="5"/>
      <c r="L289" s="5"/>
      <c r="M289" s="5" t="s">
        <v>162</v>
      </c>
      <c r="N289" s="5"/>
      <c r="O289" s="5" t="s">
        <v>92</v>
      </c>
      <c r="P289" s="5"/>
      <c r="Q289" s="7"/>
      <c r="R289" s="5"/>
      <c r="S289" s="5" t="s">
        <v>292</v>
      </c>
      <c r="T289" s="5"/>
      <c r="U289" s="8">
        <v>24.41</v>
      </c>
      <c r="V289" s="5"/>
      <c r="W289" s="8">
        <f>ROUND(W288+U289,5)</f>
        <v>1534.47</v>
      </c>
    </row>
    <row r="290" spans="1:23" x14ac:dyDescent="0.25">
      <c r="A290" s="5"/>
      <c r="B290" s="5"/>
      <c r="C290" s="5"/>
      <c r="D290" s="5"/>
      <c r="E290" s="5"/>
      <c r="F290" s="5"/>
      <c r="G290" s="5" t="s">
        <v>92</v>
      </c>
      <c r="H290" s="5"/>
      <c r="I290" s="6">
        <v>42265</v>
      </c>
      <c r="J290" s="5"/>
      <c r="K290" s="5"/>
      <c r="L290" s="5"/>
      <c r="M290" s="5" t="s">
        <v>161</v>
      </c>
      <c r="N290" s="5"/>
      <c r="O290" s="5" t="s">
        <v>92</v>
      </c>
      <c r="P290" s="5"/>
      <c r="Q290" s="7"/>
      <c r="R290" s="5"/>
      <c r="S290" s="5" t="s">
        <v>292</v>
      </c>
      <c r="T290" s="5"/>
      <c r="U290" s="8">
        <v>100</v>
      </c>
      <c r="V290" s="5"/>
      <c r="W290" s="8">
        <f>ROUND(W289+U290,5)</f>
        <v>1634.47</v>
      </c>
    </row>
    <row r="291" spans="1:23" x14ac:dyDescent="0.25">
      <c r="A291" s="5"/>
      <c r="B291" s="5"/>
      <c r="C291" s="5"/>
      <c r="D291" s="5"/>
      <c r="E291" s="5"/>
      <c r="F291" s="5"/>
      <c r="G291" s="5" t="s">
        <v>92</v>
      </c>
      <c r="H291" s="5"/>
      <c r="I291" s="6">
        <v>42265</v>
      </c>
      <c r="J291" s="5"/>
      <c r="K291" s="5"/>
      <c r="L291" s="5"/>
      <c r="M291" s="5" t="s">
        <v>162</v>
      </c>
      <c r="N291" s="5"/>
      <c r="O291" s="5" t="s">
        <v>92</v>
      </c>
      <c r="P291" s="5"/>
      <c r="Q291" s="7"/>
      <c r="R291" s="5"/>
      <c r="S291" s="5" t="s">
        <v>292</v>
      </c>
      <c r="T291" s="5"/>
      <c r="U291" s="8">
        <v>24.41</v>
      </c>
      <c r="V291" s="5"/>
      <c r="W291" s="8">
        <f>ROUND(W290+U291,5)</f>
        <v>1658.88</v>
      </c>
    </row>
    <row r="292" spans="1:23" x14ac:dyDescent="0.25">
      <c r="A292" s="5"/>
      <c r="B292" s="5"/>
      <c r="C292" s="5"/>
      <c r="D292" s="5"/>
      <c r="E292" s="5"/>
      <c r="F292" s="5"/>
      <c r="G292" s="5" t="s">
        <v>92</v>
      </c>
      <c r="H292" s="5"/>
      <c r="I292" s="6">
        <v>42268</v>
      </c>
      <c r="J292" s="5"/>
      <c r="K292" s="5"/>
      <c r="L292" s="5"/>
      <c r="M292" s="5" t="s">
        <v>161</v>
      </c>
      <c r="N292" s="5"/>
      <c r="O292" s="5" t="s">
        <v>92</v>
      </c>
      <c r="P292" s="5"/>
      <c r="Q292" s="7"/>
      <c r="R292" s="5"/>
      <c r="S292" s="5" t="s">
        <v>292</v>
      </c>
      <c r="T292" s="5"/>
      <c r="U292" s="8">
        <v>25</v>
      </c>
      <c r="V292" s="5"/>
      <c r="W292" s="8">
        <f>ROUND(W291+U292,5)</f>
        <v>1683.88</v>
      </c>
    </row>
    <row r="293" spans="1:23" x14ac:dyDescent="0.25">
      <c r="A293" s="5"/>
      <c r="B293" s="5"/>
      <c r="C293" s="5"/>
      <c r="D293" s="5"/>
      <c r="E293" s="5"/>
      <c r="F293" s="5"/>
      <c r="G293" s="5" t="s">
        <v>92</v>
      </c>
      <c r="H293" s="5"/>
      <c r="I293" s="6">
        <v>42271</v>
      </c>
      <c r="J293" s="5"/>
      <c r="K293" s="5"/>
      <c r="L293" s="5"/>
      <c r="M293" s="5" t="s">
        <v>161</v>
      </c>
      <c r="N293" s="5"/>
      <c r="O293" s="5" t="s">
        <v>92</v>
      </c>
      <c r="P293" s="5"/>
      <c r="Q293" s="7"/>
      <c r="R293" s="5"/>
      <c r="S293" s="5" t="s">
        <v>292</v>
      </c>
      <c r="T293" s="5"/>
      <c r="U293" s="8">
        <v>25</v>
      </c>
      <c r="V293" s="5"/>
      <c r="W293" s="8">
        <f>ROUND(W292+U293,5)</f>
        <v>1708.88</v>
      </c>
    </row>
    <row r="294" spans="1:23" x14ac:dyDescent="0.25">
      <c r="A294" s="5"/>
      <c r="B294" s="5"/>
      <c r="C294" s="5"/>
      <c r="D294" s="5"/>
      <c r="E294" s="5"/>
      <c r="F294" s="5"/>
      <c r="G294" s="5" t="s">
        <v>92</v>
      </c>
      <c r="H294" s="5"/>
      <c r="I294" s="6">
        <v>42272</v>
      </c>
      <c r="J294" s="5"/>
      <c r="K294" s="5"/>
      <c r="L294" s="5"/>
      <c r="M294" s="5" t="s">
        <v>162</v>
      </c>
      <c r="N294" s="5"/>
      <c r="O294" s="5" t="s">
        <v>92</v>
      </c>
      <c r="P294" s="5"/>
      <c r="Q294" s="7"/>
      <c r="R294" s="5"/>
      <c r="S294" s="5" t="s">
        <v>292</v>
      </c>
      <c r="T294" s="5"/>
      <c r="U294" s="8">
        <v>73.239999999999995</v>
      </c>
      <c r="V294" s="5"/>
      <c r="W294" s="8">
        <f>ROUND(W293+U294,5)</f>
        <v>1782.12</v>
      </c>
    </row>
    <row r="295" spans="1:23" x14ac:dyDescent="0.25">
      <c r="A295" s="5"/>
      <c r="B295" s="5"/>
      <c r="C295" s="5"/>
      <c r="D295" s="5"/>
      <c r="E295" s="5"/>
      <c r="F295" s="5"/>
      <c r="G295" s="5" t="s">
        <v>92</v>
      </c>
      <c r="H295" s="5"/>
      <c r="I295" s="6">
        <v>42272</v>
      </c>
      <c r="J295" s="5"/>
      <c r="K295" s="5"/>
      <c r="L295" s="5"/>
      <c r="M295" s="5" t="s">
        <v>161</v>
      </c>
      <c r="N295" s="5"/>
      <c r="O295" s="5" t="s">
        <v>92</v>
      </c>
      <c r="P295" s="5"/>
      <c r="Q295" s="7"/>
      <c r="R295" s="5"/>
      <c r="S295" s="5" t="s">
        <v>292</v>
      </c>
      <c r="T295" s="5"/>
      <c r="U295" s="8">
        <v>54</v>
      </c>
      <c r="V295" s="5"/>
      <c r="W295" s="8">
        <f>ROUND(W294+U295,5)</f>
        <v>1836.12</v>
      </c>
    </row>
    <row r="296" spans="1:23" x14ac:dyDescent="0.25">
      <c r="A296" s="5"/>
      <c r="B296" s="5"/>
      <c r="C296" s="5"/>
      <c r="D296" s="5"/>
      <c r="E296" s="5"/>
      <c r="F296" s="5"/>
      <c r="G296" s="5" t="s">
        <v>92</v>
      </c>
      <c r="H296" s="5"/>
      <c r="I296" s="6">
        <v>42275</v>
      </c>
      <c r="J296" s="5"/>
      <c r="K296" s="5"/>
      <c r="L296" s="5"/>
      <c r="M296" s="5" t="s">
        <v>161</v>
      </c>
      <c r="N296" s="5"/>
      <c r="O296" s="5" t="s">
        <v>92</v>
      </c>
      <c r="P296" s="5"/>
      <c r="Q296" s="7"/>
      <c r="R296" s="5"/>
      <c r="S296" s="5" t="s">
        <v>292</v>
      </c>
      <c r="T296" s="5"/>
      <c r="U296" s="8">
        <v>25</v>
      </c>
      <c r="V296" s="5"/>
      <c r="W296" s="8">
        <f>ROUND(W295+U296,5)</f>
        <v>1861.12</v>
      </c>
    </row>
    <row r="297" spans="1:23" x14ac:dyDescent="0.25">
      <c r="A297" s="5"/>
      <c r="B297" s="5"/>
      <c r="C297" s="5"/>
      <c r="D297" s="5"/>
      <c r="E297" s="5"/>
      <c r="F297" s="5"/>
      <c r="G297" s="5" t="s">
        <v>92</v>
      </c>
      <c r="H297" s="5"/>
      <c r="I297" s="6">
        <v>42275</v>
      </c>
      <c r="J297" s="5"/>
      <c r="K297" s="5"/>
      <c r="L297" s="5"/>
      <c r="M297" s="5" t="s">
        <v>162</v>
      </c>
      <c r="N297" s="5"/>
      <c r="O297" s="5" t="s">
        <v>92</v>
      </c>
      <c r="P297" s="5"/>
      <c r="Q297" s="7"/>
      <c r="R297" s="5"/>
      <c r="S297" s="5" t="s">
        <v>292</v>
      </c>
      <c r="T297" s="5"/>
      <c r="U297" s="8">
        <v>24.41</v>
      </c>
      <c r="V297" s="5"/>
      <c r="W297" s="8">
        <f>ROUND(W296+U297,5)</f>
        <v>1885.53</v>
      </c>
    </row>
    <row r="298" spans="1:23" x14ac:dyDescent="0.25">
      <c r="A298" s="5"/>
      <c r="B298" s="5"/>
      <c r="C298" s="5"/>
      <c r="D298" s="5"/>
      <c r="E298" s="5"/>
      <c r="F298" s="5"/>
      <c r="G298" s="5" t="s">
        <v>92</v>
      </c>
      <c r="H298" s="5"/>
      <c r="I298" s="6">
        <v>42276</v>
      </c>
      <c r="J298" s="5"/>
      <c r="K298" s="5"/>
      <c r="L298" s="5"/>
      <c r="M298" s="5" t="s">
        <v>161</v>
      </c>
      <c r="N298" s="5"/>
      <c r="O298" s="5" t="s">
        <v>92</v>
      </c>
      <c r="P298" s="5"/>
      <c r="Q298" s="7"/>
      <c r="R298" s="5"/>
      <c r="S298" s="5" t="s">
        <v>292</v>
      </c>
      <c r="T298" s="5"/>
      <c r="U298" s="8">
        <v>50</v>
      </c>
      <c r="V298" s="5"/>
      <c r="W298" s="8">
        <f>ROUND(W297+U298,5)</f>
        <v>1935.53</v>
      </c>
    </row>
    <row r="299" spans="1:23" x14ac:dyDescent="0.25">
      <c r="A299" s="5"/>
      <c r="B299" s="5"/>
      <c r="C299" s="5"/>
      <c r="D299" s="5"/>
      <c r="E299" s="5"/>
      <c r="F299" s="5"/>
      <c r="G299" s="5" t="s">
        <v>92</v>
      </c>
      <c r="H299" s="5"/>
      <c r="I299" s="6">
        <v>42277</v>
      </c>
      <c r="J299" s="5"/>
      <c r="K299" s="5"/>
      <c r="L299" s="5"/>
      <c r="M299" s="5" t="s">
        <v>162</v>
      </c>
      <c r="N299" s="5"/>
      <c r="O299" s="5" t="s">
        <v>92</v>
      </c>
      <c r="P299" s="5"/>
      <c r="Q299" s="7"/>
      <c r="R299" s="5"/>
      <c r="S299" s="5" t="s">
        <v>292</v>
      </c>
      <c r="T299" s="5"/>
      <c r="U299" s="8">
        <v>97.65</v>
      </c>
      <c r="V299" s="5"/>
      <c r="W299" s="8">
        <f>ROUND(W298+U299,5)</f>
        <v>2033.18</v>
      </c>
    </row>
    <row r="300" spans="1:23" x14ac:dyDescent="0.25">
      <c r="A300" s="5"/>
      <c r="B300" s="5"/>
      <c r="C300" s="5"/>
      <c r="D300" s="5"/>
      <c r="E300" s="5"/>
      <c r="F300" s="5"/>
      <c r="G300" s="5" t="s">
        <v>92</v>
      </c>
      <c r="H300" s="5"/>
      <c r="I300" s="6">
        <v>42277</v>
      </c>
      <c r="J300" s="5"/>
      <c r="K300" s="5"/>
      <c r="L300" s="5"/>
      <c r="M300" s="5" t="s">
        <v>161</v>
      </c>
      <c r="N300" s="5"/>
      <c r="O300" s="5" t="s">
        <v>92</v>
      </c>
      <c r="P300" s="5"/>
      <c r="Q300" s="7"/>
      <c r="R300" s="5"/>
      <c r="S300" s="5" t="s">
        <v>292</v>
      </c>
      <c r="T300" s="5"/>
      <c r="U300" s="8">
        <v>50</v>
      </c>
      <c r="V300" s="5"/>
      <c r="W300" s="8">
        <f>ROUND(W299+U300,5)</f>
        <v>2083.1799999999998</v>
      </c>
    </row>
    <row r="301" spans="1:23" x14ac:dyDescent="0.25">
      <c r="A301" s="5"/>
      <c r="B301" s="5"/>
      <c r="C301" s="5"/>
      <c r="D301" s="5"/>
      <c r="E301" s="5"/>
      <c r="F301" s="5"/>
      <c r="G301" s="5" t="s">
        <v>92</v>
      </c>
      <c r="H301" s="5"/>
      <c r="I301" s="6">
        <v>42278</v>
      </c>
      <c r="J301" s="5"/>
      <c r="K301" s="5"/>
      <c r="L301" s="5"/>
      <c r="M301" s="5" t="s">
        <v>161</v>
      </c>
      <c r="N301" s="5"/>
      <c r="O301" s="5" t="s">
        <v>92</v>
      </c>
      <c r="P301" s="5"/>
      <c r="Q301" s="7"/>
      <c r="R301" s="5"/>
      <c r="S301" s="5" t="s">
        <v>292</v>
      </c>
      <c r="T301" s="5"/>
      <c r="U301" s="8">
        <v>75</v>
      </c>
      <c r="V301" s="5"/>
      <c r="W301" s="8">
        <f>ROUND(W300+U301,5)</f>
        <v>2158.1799999999998</v>
      </c>
    </row>
    <row r="302" spans="1:23" x14ac:dyDescent="0.25">
      <c r="A302" s="5"/>
      <c r="B302" s="5"/>
      <c r="C302" s="5"/>
      <c r="D302" s="5"/>
      <c r="E302" s="5"/>
      <c r="F302" s="5"/>
      <c r="G302" s="5" t="s">
        <v>92</v>
      </c>
      <c r="H302" s="5"/>
      <c r="I302" s="6">
        <v>42278</v>
      </c>
      <c r="J302" s="5"/>
      <c r="K302" s="5"/>
      <c r="L302" s="5"/>
      <c r="M302" s="5" t="s">
        <v>162</v>
      </c>
      <c r="N302" s="5"/>
      <c r="O302" s="5" t="s">
        <v>92</v>
      </c>
      <c r="P302" s="5"/>
      <c r="Q302" s="7"/>
      <c r="R302" s="5"/>
      <c r="S302" s="5" t="s">
        <v>292</v>
      </c>
      <c r="T302" s="5"/>
      <c r="U302" s="8">
        <v>52.73</v>
      </c>
      <c r="V302" s="5"/>
      <c r="W302" s="8">
        <f>ROUND(W301+U302,5)</f>
        <v>2210.91</v>
      </c>
    </row>
    <row r="303" spans="1:23" x14ac:dyDescent="0.25">
      <c r="A303" s="5"/>
      <c r="B303" s="5"/>
      <c r="C303" s="5"/>
      <c r="D303" s="5"/>
      <c r="E303" s="5"/>
      <c r="F303" s="5"/>
      <c r="G303" s="5" t="s">
        <v>92</v>
      </c>
      <c r="H303" s="5"/>
      <c r="I303" s="6">
        <v>42279</v>
      </c>
      <c r="J303" s="5"/>
      <c r="K303" s="5"/>
      <c r="L303" s="5"/>
      <c r="M303" s="5" t="s">
        <v>161</v>
      </c>
      <c r="N303" s="5"/>
      <c r="O303" s="5" t="s">
        <v>92</v>
      </c>
      <c r="P303" s="5"/>
      <c r="Q303" s="7"/>
      <c r="R303" s="5"/>
      <c r="S303" s="5" t="s">
        <v>292</v>
      </c>
      <c r="T303" s="5"/>
      <c r="U303" s="8">
        <v>25</v>
      </c>
      <c r="V303" s="5"/>
      <c r="W303" s="8">
        <f>ROUND(W302+U303,5)</f>
        <v>2235.91</v>
      </c>
    </row>
    <row r="304" spans="1:23" x14ac:dyDescent="0.25">
      <c r="A304" s="5"/>
      <c r="B304" s="5"/>
      <c r="C304" s="5"/>
      <c r="D304" s="5"/>
      <c r="E304" s="5"/>
      <c r="F304" s="5"/>
      <c r="G304" s="5" t="s">
        <v>92</v>
      </c>
      <c r="H304" s="5"/>
      <c r="I304" s="6">
        <v>42282</v>
      </c>
      <c r="J304" s="5"/>
      <c r="K304" s="5"/>
      <c r="L304" s="5"/>
      <c r="M304" s="5" t="s">
        <v>161</v>
      </c>
      <c r="N304" s="5"/>
      <c r="O304" s="5" t="s">
        <v>92</v>
      </c>
      <c r="P304" s="5"/>
      <c r="Q304" s="7"/>
      <c r="R304" s="5"/>
      <c r="S304" s="5" t="s">
        <v>292</v>
      </c>
      <c r="T304" s="5"/>
      <c r="U304" s="8">
        <v>25</v>
      </c>
      <c r="V304" s="5"/>
      <c r="W304" s="8">
        <f>ROUND(W303+U304,5)</f>
        <v>2260.91</v>
      </c>
    </row>
    <row r="305" spans="1:23" x14ac:dyDescent="0.25">
      <c r="A305" s="5"/>
      <c r="B305" s="5"/>
      <c r="C305" s="5"/>
      <c r="D305" s="5"/>
      <c r="E305" s="5"/>
      <c r="F305" s="5"/>
      <c r="G305" s="5" t="s">
        <v>92</v>
      </c>
      <c r="H305" s="5"/>
      <c r="I305" s="6">
        <v>42283</v>
      </c>
      <c r="J305" s="5"/>
      <c r="K305" s="5"/>
      <c r="L305" s="5"/>
      <c r="M305" s="5" t="s">
        <v>161</v>
      </c>
      <c r="N305" s="5"/>
      <c r="O305" s="5" t="s">
        <v>92</v>
      </c>
      <c r="P305" s="5"/>
      <c r="Q305" s="7"/>
      <c r="R305" s="5"/>
      <c r="S305" s="5" t="s">
        <v>292</v>
      </c>
      <c r="T305" s="5"/>
      <c r="U305" s="8">
        <v>75</v>
      </c>
      <c r="V305" s="5"/>
      <c r="W305" s="8">
        <f>ROUND(W304+U305,5)</f>
        <v>2335.91</v>
      </c>
    </row>
    <row r="306" spans="1:23" x14ac:dyDescent="0.25">
      <c r="A306" s="5"/>
      <c r="B306" s="5"/>
      <c r="C306" s="5"/>
      <c r="D306" s="5"/>
      <c r="E306" s="5"/>
      <c r="F306" s="5"/>
      <c r="G306" s="5" t="s">
        <v>92</v>
      </c>
      <c r="H306" s="5"/>
      <c r="I306" s="6">
        <v>42284</v>
      </c>
      <c r="J306" s="5"/>
      <c r="K306" s="5"/>
      <c r="L306" s="5"/>
      <c r="M306" s="5" t="s">
        <v>161</v>
      </c>
      <c r="N306" s="5"/>
      <c r="O306" s="5" t="s">
        <v>92</v>
      </c>
      <c r="P306" s="5"/>
      <c r="Q306" s="7"/>
      <c r="R306" s="5"/>
      <c r="S306" s="5" t="s">
        <v>292</v>
      </c>
      <c r="T306" s="5"/>
      <c r="U306" s="8">
        <v>150</v>
      </c>
      <c r="V306" s="5"/>
      <c r="W306" s="8">
        <f>ROUND(W305+U306,5)</f>
        <v>2485.91</v>
      </c>
    </row>
    <row r="307" spans="1:23" x14ac:dyDescent="0.25">
      <c r="A307" s="5"/>
      <c r="B307" s="5"/>
      <c r="C307" s="5"/>
      <c r="D307" s="5"/>
      <c r="E307" s="5"/>
      <c r="F307" s="5"/>
      <c r="G307" s="5" t="s">
        <v>92</v>
      </c>
      <c r="H307" s="5"/>
      <c r="I307" s="6">
        <v>42284</v>
      </c>
      <c r="J307" s="5"/>
      <c r="K307" s="5"/>
      <c r="L307" s="5"/>
      <c r="M307" s="5" t="s">
        <v>162</v>
      </c>
      <c r="N307" s="5"/>
      <c r="O307" s="5" t="s">
        <v>92</v>
      </c>
      <c r="P307" s="5"/>
      <c r="Q307" s="7"/>
      <c r="R307" s="5"/>
      <c r="S307" s="5" t="s">
        <v>292</v>
      </c>
      <c r="T307" s="5"/>
      <c r="U307" s="8">
        <v>50.78</v>
      </c>
      <c r="V307" s="5"/>
      <c r="W307" s="8">
        <f>ROUND(W306+U307,5)</f>
        <v>2536.69</v>
      </c>
    </row>
    <row r="308" spans="1:23" x14ac:dyDescent="0.25">
      <c r="A308" s="5"/>
      <c r="B308" s="5"/>
      <c r="C308" s="5"/>
      <c r="D308" s="5"/>
      <c r="E308" s="5"/>
      <c r="F308" s="5"/>
      <c r="G308" s="5" t="s">
        <v>92</v>
      </c>
      <c r="H308" s="5"/>
      <c r="I308" s="6">
        <v>42285</v>
      </c>
      <c r="J308" s="5"/>
      <c r="K308" s="5"/>
      <c r="L308" s="5"/>
      <c r="M308" s="5" t="s">
        <v>162</v>
      </c>
      <c r="N308" s="5"/>
      <c r="O308" s="5" t="s">
        <v>92</v>
      </c>
      <c r="P308" s="5"/>
      <c r="Q308" s="7"/>
      <c r="R308" s="5"/>
      <c r="S308" s="5" t="s">
        <v>292</v>
      </c>
      <c r="T308" s="5"/>
      <c r="U308" s="8">
        <v>73.239999999999995</v>
      </c>
      <c r="V308" s="5"/>
      <c r="W308" s="8">
        <f>ROUND(W307+U308,5)</f>
        <v>2609.9299999999998</v>
      </c>
    </row>
    <row r="309" spans="1:23" x14ac:dyDescent="0.25">
      <c r="A309" s="5"/>
      <c r="B309" s="5"/>
      <c r="C309" s="5"/>
      <c r="D309" s="5"/>
      <c r="E309" s="5"/>
      <c r="F309" s="5"/>
      <c r="G309" s="5" t="s">
        <v>92</v>
      </c>
      <c r="H309" s="5"/>
      <c r="I309" s="6">
        <v>42285</v>
      </c>
      <c r="J309" s="5"/>
      <c r="K309" s="5"/>
      <c r="L309" s="5"/>
      <c r="M309" s="5" t="s">
        <v>161</v>
      </c>
      <c r="N309" s="5"/>
      <c r="O309" s="5" t="s">
        <v>92</v>
      </c>
      <c r="P309" s="5"/>
      <c r="Q309" s="7"/>
      <c r="R309" s="5"/>
      <c r="S309" s="5" t="s">
        <v>292</v>
      </c>
      <c r="T309" s="5"/>
      <c r="U309" s="8">
        <v>50</v>
      </c>
      <c r="V309" s="5"/>
      <c r="W309" s="8">
        <f>ROUND(W308+U309,5)</f>
        <v>2659.93</v>
      </c>
    </row>
    <row r="310" spans="1:23" x14ac:dyDescent="0.25">
      <c r="A310" s="5"/>
      <c r="B310" s="5"/>
      <c r="C310" s="5"/>
      <c r="D310" s="5"/>
      <c r="E310" s="5"/>
      <c r="F310" s="5"/>
      <c r="G310" s="5" t="s">
        <v>92</v>
      </c>
      <c r="H310" s="5"/>
      <c r="I310" s="6">
        <v>42286</v>
      </c>
      <c r="J310" s="5"/>
      <c r="K310" s="5"/>
      <c r="L310" s="5"/>
      <c r="M310" s="5" t="s">
        <v>161</v>
      </c>
      <c r="N310" s="5"/>
      <c r="O310" s="5" t="s">
        <v>92</v>
      </c>
      <c r="P310" s="5"/>
      <c r="Q310" s="7"/>
      <c r="R310" s="5"/>
      <c r="S310" s="5" t="s">
        <v>292</v>
      </c>
      <c r="T310" s="5"/>
      <c r="U310" s="8">
        <v>25</v>
      </c>
      <c r="V310" s="5"/>
      <c r="W310" s="8">
        <f>ROUND(W309+U310,5)</f>
        <v>2684.93</v>
      </c>
    </row>
    <row r="311" spans="1:23" x14ac:dyDescent="0.25">
      <c r="A311" s="5"/>
      <c r="B311" s="5"/>
      <c r="C311" s="5"/>
      <c r="D311" s="5"/>
      <c r="E311" s="5"/>
      <c r="F311" s="5"/>
      <c r="G311" s="5" t="s">
        <v>92</v>
      </c>
      <c r="H311" s="5"/>
      <c r="I311" s="6">
        <v>42286</v>
      </c>
      <c r="J311" s="5"/>
      <c r="K311" s="5"/>
      <c r="L311" s="5"/>
      <c r="M311" s="5" t="s">
        <v>162</v>
      </c>
      <c r="N311" s="5"/>
      <c r="O311" s="5" t="s">
        <v>92</v>
      </c>
      <c r="P311" s="5"/>
      <c r="Q311" s="7"/>
      <c r="R311" s="5"/>
      <c r="S311" s="5" t="s">
        <v>292</v>
      </c>
      <c r="T311" s="5"/>
      <c r="U311" s="8">
        <v>24.41</v>
      </c>
      <c r="V311" s="5"/>
      <c r="W311" s="8">
        <f>ROUND(W310+U311,5)</f>
        <v>2709.34</v>
      </c>
    </row>
    <row r="312" spans="1:23" x14ac:dyDescent="0.25">
      <c r="A312" s="5"/>
      <c r="B312" s="5"/>
      <c r="C312" s="5"/>
      <c r="D312" s="5"/>
      <c r="E312" s="5"/>
      <c r="F312" s="5"/>
      <c r="G312" s="5" t="s">
        <v>92</v>
      </c>
      <c r="H312" s="5"/>
      <c r="I312" s="6">
        <v>42290</v>
      </c>
      <c r="J312" s="5"/>
      <c r="K312" s="5"/>
      <c r="L312" s="5"/>
      <c r="M312" s="5" t="s">
        <v>161</v>
      </c>
      <c r="N312" s="5"/>
      <c r="O312" s="5" t="s">
        <v>92</v>
      </c>
      <c r="P312" s="5"/>
      <c r="Q312" s="7"/>
      <c r="R312" s="5"/>
      <c r="S312" s="5" t="s">
        <v>292</v>
      </c>
      <c r="T312" s="5"/>
      <c r="U312" s="8">
        <v>50</v>
      </c>
      <c r="V312" s="5"/>
      <c r="W312" s="8">
        <f>ROUND(W311+U312,5)</f>
        <v>2759.34</v>
      </c>
    </row>
    <row r="313" spans="1:23" x14ac:dyDescent="0.25">
      <c r="A313" s="5"/>
      <c r="B313" s="5"/>
      <c r="C313" s="5"/>
      <c r="D313" s="5"/>
      <c r="E313" s="5"/>
      <c r="F313" s="5"/>
      <c r="G313" s="5" t="s">
        <v>92</v>
      </c>
      <c r="H313" s="5"/>
      <c r="I313" s="6">
        <v>42291</v>
      </c>
      <c r="J313" s="5"/>
      <c r="K313" s="5"/>
      <c r="L313" s="5"/>
      <c r="M313" s="5" t="s">
        <v>161</v>
      </c>
      <c r="N313" s="5"/>
      <c r="O313" s="5" t="s">
        <v>92</v>
      </c>
      <c r="P313" s="5"/>
      <c r="Q313" s="7"/>
      <c r="R313" s="5"/>
      <c r="S313" s="5" t="s">
        <v>292</v>
      </c>
      <c r="T313" s="5"/>
      <c r="U313" s="8">
        <v>104</v>
      </c>
      <c r="V313" s="5"/>
      <c r="W313" s="8">
        <f>ROUND(W312+U313,5)</f>
        <v>2863.34</v>
      </c>
    </row>
    <row r="314" spans="1:23" x14ac:dyDescent="0.25">
      <c r="A314" s="5"/>
      <c r="B314" s="5"/>
      <c r="C314" s="5"/>
      <c r="D314" s="5"/>
      <c r="E314" s="5"/>
      <c r="F314" s="5"/>
      <c r="G314" s="5" t="s">
        <v>92</v>
      </c>
      <c r="H314" s="5"/>
      <c r="I314" s="6">
        <v>42292</v>
      </c>
      <c r="J314" s="5"/>
      <c r="K314" s="5"/>
      <c r="L314" s="5"/>
      <c r="M314" s="5" t="s">
        <v>161</v>
      </c>
      <c r="N314" s="5"/>
      <c r="O314" s="5" t="s">
        <v>92</v>
      </c>
      <c r="P314" s="5"/>
      <c r="Q314" s="7"/>
      <c r="R314" s="5"/>
      <c r="S314" s="5" t="s">
        <v>292</v>
      </c>
      <c r="T314" s="5"/>
      <c r="U314" s="8">
        <v>100</v>
      </c>
      <c r="V314" s="5"/>
      <c r="W314" s="8">
        <f>ROUND(W313+U314,5)</f>
        <v>2963.34</v>
      </c>
    </row>
    <row r="315" spans="1:23" x14ac:dyDescent="0.25">
      <c r="A315" s="5"/>
      <c r="B315" s="5"/>
      <c r="C315" s="5"/>
      <c r="D315" s="5"/>
      <c r="E315" s="5"/>
      <c r="F315" s="5"/>
      <c r="G315" s="5" t="s">
        <v>92</v>
      </c>
      <c r="H315" s="5"/>
      <c r="I315" s="6">
        <v>42292</v>
      </c>
      <c r="J315" s="5"/>
      <c r="K315" s="5"/>
      <c r="L315" s="5"/>
      <c r="M315" s="5" t="s">
        <v>162</v>
      </c>
      <c r="N315" s="5"/>
      <c r="O315" s="5" t="s">
        <v>92</v>
      </c>
      <c r="P315" s="5"/>
      <c r="Q315" s="7"/>
      <c r="R315" s="5"/>
      <c r="S315" s="5" t="s">
        <v>292</v>
      </c>
      <c r="T315" s="5"/>
      <c r="U315" s="8">
        <v>99.6</v>
      </c>
      <c r="V315" s="5"/>
      <c r="W315" s="8">
        <f>ROUND(W314+U315,5)</f>
        <v>3062.94</v>
      </c>
    </row>
    <row r="316" spans="1:23" x14ac:dyDescent="0.25">
      <c r="A316" s="5"/>
      <c r="B316" s="5"/>
      <c r="C316" s="5"/>
      <c r="D316" s="5"/>
      <c r="E316" s="5"/>
      <c r="F316" s="5"/>
      <c r="G316" s="5" t="s">
        <v>92</v>
      </c>
      <c r="H316" s="5"/>
      <c r="I316" s="6">
        <v>42293</v>
      </c>
      <c r="J316" s="5"/>
      <c r="K316" s="5"/>
      <c r="L316" s="5"/>
      <c r="M316" s="5" t="s">
        <v>161</v>
      </c>
      <c r="N316" s="5"/>
      <c r="O316" s="5" t="s">
        <v>92</v>
      </c>
      <c r="P316" s="5"/>
      <c r="Q316" s="7"/>
      <c r="R316" s="5"/>
      <c r="S316" s="5" t="s">
        <v>292</v>
      </c>
      <c r="T316" s="5"/>
      <c r="U316" s="8">
        <v>77</v>
      </c>
      <c r="V316" s="5"/>
      <c r="W316" s="8">
        <f>ROUND(W315+U316,5)</f>
        <v>3139.94</v>
      </c>
    </row>
    <row r="317" spans="1:23" x14ac:dyDescent="0.25">
      <c r="A317" s="5"/>
      <c r="B317" s="5"/>
      <c r="C317" s="5"/>
      <c r="D317" s="5"/>
      <c r="E317" s="5"/>
      <c r="F317" s="5"/>
      <c r="G317" s="5" t="s">
        <v>92</v>
      </c>
      <c r="H317" s="5"/>
      <c r="I317" s="6">
        <v>42293</v>
      </c>
      <c r="J317" s="5"/>
      <c r="K317" s="5"/>
      <c r="L317" s="5"/>
      <c r="M317" s="5" t="s">
        <v>162</v>
      </c>
      <c r="N317" s="5"/>
      <c r="O317" s="5" t="s">
        <v>92</v>
      </c>
      <c r="P317" s="5"/>
      <c r="Q317" s="7"/>
      <c r="R317" s="5"/>
      <c r="S317" s="5" t="s">
        <v>292</v>
      </c>
      <c r="T317" s="5"/>
      <c r="U317" s="8">
        <v>24.41</v>
      </c>
      <c r="V317" s="5"/>
      <c r="W317" s="8">
        <f>ROUND(W316+U317,5)</f>
        <v>3164.35</v>
      </c>
    </row>
    <row r="318" spans="1:23" x14ac:dyDescent="0.25">
      <c r="A318" s="5"/>
      <c r="B318" s="5"/>
      <c r="C318" s="5"/>
      <c r="D318" s="5"/>
      <c r="E318" s="5"/>
      <c r="F318" s="5"/>
      <c r="G318" s="5" t="s">
        <v>92</v>
      </c>
      <c r="H318" s="5"/>
      <c r="I318" s="6">
        <v>42298</v>
      </c>
      <c r="J318" s="5"/>
      <c r="K318" s="5"/>
      <c r="L318" s="5"/>
      <c r="M318" s="5" t="s">
        <v>160</v>
      </c>
      <c r="N318" s="5"/>
      <c r="O318" s="5" t="s">
        <v>92</v>
      </c>
      <c r="P318" s="5"/>
      <c r="Q318" s="7"/>
      <c r="R318" s="5"/>
      <c r="S318" s="5" t="s">
        <v>292</v>
      </c>
      <c r="T318" s="5"/>
      <c r="U318" s="8">
        <v>25</v>
      </c>
      <c r="V318" s="5"/>
      <c r="W318" s="8">
        <f>ROUND(W317+U318,5)</f>
        <v>3189.35</v>
      </c>
    </row>
    <row r="319" spans="1:23" x14ac:dyDescent="0.25">
      <c r="A319" s="5"/>
      <c r="B319" s="5"/>
      <c r="C319" s="5"/>
      <c r="D319" s="5"/>
      <c r="E319" s="5"/>
      <c r="F319" s="5"/>
      <c r="G319" s="5" t="s">
        <v>92</v>
      </c>
      <c r="H319" s="5"/>
      <c r="I319" s="6">
        <v>42299</v>
      </c>
      <c r="J319" s="5"/>
      <c r="K319" s="5"/>
      <c r="L319" s="5"/>
      <c r="M319" s="5" t="s">
        <v>161</v>
      </c>
      <c r="N319" s="5"/>
      <c r="O319" s="5" t="s">
        <v>92</v>
      </c>
      <c r="P319" s="5"/>
      <c r="Q319" s="7"/>
      <c r="R319" s="5"/>
      <c r="S319" s="5" t="s">
        <v>292</v>
      </c>
      <c r="T319" s="5"/>
      <c r="U319" s="8">
        <v>25</v>
      </c>
      <c r="V319" s="5"/>
      <c r="W319" s="8">
        <f>ROUND(W318+U319,5)</f>
        <v>3214.35</v>
      </c>
    </row>
    <row r="320" spans="1:23" x14ac:dyDescent="0.25">
      <c r="A320" s="5"/>
      <c r="B320" s="5"/>
      <c r="C320" s="5"/>
      <c r="D320" s="5"/>
      <c r="E320" s="5"/>
      <c r="F320" s="5"/>
      <c r="G320" s="5" t="s">
        <v>92</v>
      </c>
      <c r="H320" s="5"/>
      <c r="I320" s="6">
        <v>42312</v>
      </c>
      <c r="J320" s="5"/>
      <c r="K320" s="5"/>
      <c r="L320" s="5"/>
      <c r="M320" s="5" t="s">
        <v>161</v>
      </c>
      <c r="N320" s="5"/>
      <c r="O320" s="5" t="s">
        <v>92</v>
      </c>
      <c r="P320" s="5"/>
      <c r="Q320" s="7"/>
      <c r="R320" s="5"/>
      <c r="S320" s="5" t="s">
        <v>292</v>
      </c>
      <c r="T320" s="5"/>
      <c r="U320" s="8">
        <v>75</v>
      </c>
      <c r="V320" s="5"/>
      <c r="W320" s="8">
        <f>ROUND(W319+U320,5)</f>
        <v>3289.35</v>
      </c>
    </row>
    <row r="321" spans="1:23" x14ac:dyDescent="0.25">
      <c r="A321" s="5"/>
      <c r="B321" s="5"/>
      <c r="C321" s="5"/>
      <c r="D321" s="5"/>
      <c r="E321" s="5"/>
      <c r="F321" s="5"/>
      <c r="G321" s="5" t="s">
        <v>92</v>
      </c>
      <c r="H321" s="5"/>
      <c r="I321" s="6">
        <v>42313</v>
      </c>
      <c r="J321" s="5"/>
      <c r="K321" s="5"/>
      <c r="L321" s="5"/>
      <c r="M321" s="5" t="s">
        <v>161</v>
      </c>
      <c r="N321" s="5"/>
      <c r="O321" s="5" t="s">
        <v>92</v>
      </c>
      <c r="P321" s="5"/>
      <c r="Q321" s="7"/>
      <c r="R321" s="5"/>
      <c r="S321" s="5" t="s">
        <v>292</v>
      </c>
      <c r="T321" s="5"/>
      <c r="U321" s="8">
        <v>52</v>
      </c>
      <c r="V321" s="5"/>
      <c r="W321" s="8">
        <f>ROUND(W320+U321,5)</f>
        <v>3341.35</v>
      </c>
    </row>
    <row r="322" spans="1:23" x14ac:dyDescent="0.25">
      <c r="A322" s="5"/>
      <c r="B322" s="5"/>
      <c r="C322" s="5"/>
      <c r="D322" s="5"/>
      <c r="E322" s="5"/>
      <c r="F322" s="5"/>
      <c r="G322" s="5" t="s">
        <v>92</v>
      </c>
      <c r="H322" s="5"/>
      <c r="I322" s="6">
        <v>42314</v>
      </c>
      <c r="J322" s="5"/>
      <c r="K322" s="5"/>
      <c r="L322" s="5"/>
      <c r="M322" s="5" t="s">
        <v>162</v>
      </c>
      <c r="N322" s="5"/>
      <c r="O322" s="5" t="s">
        <v>92</v>
      </c>
      <c r="P322" s="5"/>
      <c r="Q322" s="7"/>
      <c r="R322" s="5"/>
      <c r="S322" s="5" t="s">
        <v>292</v>
      </c>
      <c r="T322" s="5"/>
      <c r="U322" s="8">
        <v>24.41</v>
      </c>
      <c r="V322" s="5"/>
      <c r="W322" s="8">
        <f>ROUND(W321+U322,5)</f>
        <v>3365.76</v>
      </c>
    </row>
    <row r="323" spans="1:23" x14ac:dyDescent="0.25">
      <c r="A323" s="5"/>
      <c r="B323" s="5"/>
      <c r="C323" s="5"/>
      <c r="D323" s="5"/>
      <c r="E323" s="5"/>
      <c r="F323" s="5"/>
      <c r="G323" s="5" t="s">
        <v>92</v>
      </c>
      <c r="H323" s="5"/>
      <c r="I323" s="6">
        <v>42317</v>
      </c>
      <c r="J323" s="5"/>
      <c r="K323" s="5"/>
      <c r="L323" s="5"/>
      <c r="M323" s="5" t="s">
        <v>161</v>
      </c>
      <c r="N323" s="5"/>
      <c r="O323" s="5" t="s">
        <v>92</v>
      </c>
      <c r="P323" s="5"/>
      <c r="Q323" s="7"/>
      <c r="R323" s="5"/>
      <c r="S323" s="5" t="s">
        <v>292</v>
      </c>
      <c r="T323" s="5"/>
      <c r="U323" s="8">
        <v>25</v>
      </c>
      <c r="V323" s="5"/>
      <c r="W323" s="8">
        <f>ROUND(W322+U323,5)</f>
        <v>3390.76</v>
      </c>
    </row>
    <row r="324" spans="1:23" x14ac:dyDescent="0.25">
      <c r="A324" s="5"/>
      <c r="B324" s="5"/>
      <c r="C324" s="5"/>
      <c r="D324" s="5"/>
      <c r="E324" s="5"/>
      <c r="F324" s="5"/>
      <c r="G324" s="5" t="s">
        <v>92</v>
      </c>
      <c r="H324" s="5"/>
      <c r="I324" s="6">
        <v>42318</v>
      </c>
      <c r="J324" s="5"/>
      <c r="K324" s="5"/>
      <c r="L324" s="5"/>
      <c r="M324" s="5" t="s">
        <v>161</v>
      </c>
      <c r="N324" s="5"/>
      <c r="O324" s="5" t="s">
        <v>92</v>
      </c>
      <c r="P324" s="5"/>
      <c r="Q324" s="7"/>
      <c r="R324" s="5"/>
      <c r="S324" s="5" t="s">
        <v>292</v>
      </c>
      <c r="T324" s="5"/>
      <c r="U324" s="8">
        <v>102</v>
      </c>
      <c r="V324" s="5"/>
      <c r="W324" s="8">
        <f>ROUND(W323+U324,5)</f>
        <v>3492.76</v>
      </c>
    </row>
    <row r="325" spans="1:23" x14ac:dyDescent="0.25">
      <c r="A325" s="5"/>
      <c r="B325" s="5"/>
      <c r="C325" s="5"/>
      <c r="D325" s="5"/>
      <c r="E325" s="5"/>
      <c r="F325" s="5"/>
      <c r="G325" s="5" t="s">
        <v>92</v>
      </c>
      <c r="H325" s="5"/>
      <c r="I325" s="6">
        <v>42320</v>
      </c>
      <c r="J325" s="5"/>
      <c r="K325" s="5"/>
      <c r="L325" s="5"/>
      <c r="M325" s="5" t="s">
        <v>161</v>
      </c>
      <c r="N325" s="5"/>
      <c r="O325" s="5" t="s">
        <v>92</v>
      </c>
      <c r="P325" s="5"/>
      <c r="Q325" s="7"/>
      <c r="R325" s="5"/>
      <c r="S325" s="5" t="s">
        <v>292</v>
      </c>
      <c r="T325" s="5"/>
      <c r="U325" s="8">
        <v>156</v>
      </c>
      <c r="V325" s="5"/>
      <c r="W325" s="8">
        <f>ROUND(W324+U325,5)</f>
        <v>3648.76</v>
      </c>
    </row>
    <row r="326" spans="1:23" x14ac:dyDescent="0.25">
      <c r="A326" s="5"/>
      <c r="B326" s="5"/>
      <c r="C326" s="5"/>
      <c r="D326" s="5"/>
      <c r="E326" s="5"/>
      <c r="F326" s="5"/>
      <c r="G326" s="5" t="s">
        <v>92</v>
      </c>
      <c r="H326" s="5"/>
      <c r="I326" s="6">
        <v>42320</v>
      </c>
      <c r="J326" s="5"/>
      <c r="K326" s="5"/>
      <c r="L326" s="5"/>
      <c r="M326" s="5" t="s">
        <v>162</v>
      </c>
      <c r="N326" s="5"/>
      <c r="O326" s="5" t="s">
        <v>92</v>
      </c>
      <c r="P326" s="5"/>
      <c r="Q326" s="7"/>
      <c r="R326" s="5"/>
      <c r="S326" s="5" t="s">
        <v>292</v>
      </c>
      <c r="T326" s="5"/>
      <c r="U326" s="8">
        <v>48.82</v>
      </c>
      <c r="V326" s="5"/>
      <c r="W326" s="8">
        <f>ROUND(W325+U326,5)</f>
        <v>3697.58</v>
      </c>
    </row>
    <row r="327" spans="1:23" x14ac:dyDescent="0.25">
      <c r="A327" s="5"/>
      <c r="B327" s="5"/>
      <c r="C327" s="5"/>
      <c r="D327" s="5"/>
      <c r="E327" s="5"/>
      <c r="F327" s="5"/>
      <c r="G327" s="5" t="s">
        <v>92</v>
      </c>
      <c r="H327" s="5"/>
      <c r="I327" s="6">
        <v>42321</v>
      </c>
      <c r="J327" s="5"/>
      <c r="K327" s="5"/>
      <c r="L327" s="5"/>
      <c r="M327" s="5" t="s">
        <v>161</v>
      </c>
      <c r="N327" s="5"/>
      <c r="O327" s="5" t="s">
        <v>92</v>
      </c>
      <c r="P327" s="5"/>
      <c r="Q327" s="7"/>
      <c r="R327" s="5"/>
      <c r="S327" s="5" t="s">
        <v>292</v>
      </c>
      <c r="T327" s="5"/>
      <c r="U327" s="8">
        <v>102</v>
      </c>
      <c r="V327" s="5"/>
      <c r="W327" s="8">
        <f>ROUND(W326+U327,5)</f>
        <v>3799.58</v>
      </c>
    </row>
    <row r="328" spans="1:23" x14ac:dyDescent="0.25">
      <c r="A328" s="5"/>
      <c r="B328" s="5"/>
      <c r="C328" s="5"/>
      <c r="D328" s="5"/>
      <c r="E328" s="5"/>
      <c r="F328" s="5"/>
      <c r="G328" s="5" t="s">
        <v>92</v>
      </c>
      <c r="H328" s="5"/>
      <c r="I328" s="6">
        <v>42324</v>
      </c>
      <c r="J328" s="5"/>
      <c r="K328" s="5"/>
      <c r="L328" s="5"/>
      <c r="M328" s="5" t="s">
        <v>161</v>
      </c>
      <c r="N328" s="5"/>
      <c r="O328" s="5" t="s">
        <v>92</v>
      </c>
      <c r="P328" s="5"/>
      <c r="Q328" s="7"/>
      <c r="R328" s="5"/>
      <c r="S328" s="5" t="s">
        <v>292</v>
      </c>
      <c r="T328" s="5"/>
      <c r="U328" s="8">
        <v>75</v>
      </c>
      <c r="V328" s="5"/>
      <c r="W328" s="8">
        <f>ROUND(W327+U328,5)</f>
        <v>3874.58</v>
      </c>
    </row>
    <row r="329" spans="1:23" x14ac:dyDescent="0.25">
      <c r="A329" s="5"/>
      <c r="B329" s="5"/>
      <c r="C329" s="5"/>
      <c r="D329" s="5"/>
      <c r="E329" s="5"/>
      <c r="F329" s="5"/>
      <c r="G329" s="5" t="s">
        <v>92</v>
      </c>
      <c r="H329" s="5"/>
      <c r="I329" s="6">
        <v>42324</v>
      </c>
      <c r="J329" s="5"/>
      <c r="K329" s="5"/>
      <c r="L329" s="5"/>
      <c r="M329" s="5" t="s">
        <v>162</v>
      </c>
      <c r="N329" s="5"/>
      <c r="O329" s="5" t="s">
        <v>92</v>
      </c>
      <c r="P329" s="5"/>
      <c r="Q329" s="7"/>
      <c r="R329" s="5"/>
      <c r="S329" s="5" t="s">
        <v>292</v>
      </c>
      <c r="T329" s="5"/>
      <c r="U329" s="8">
        <v>73.239999999999995</v>
      </c>
      <c r="V329" s="5"/>
      <c r="W329" s="8">
        <f>ROUND(W328+U329,5)</f>
        <v>3947.82</v>
      </c>
    </row>
    <row r="330" spans="1:23" x14ac:dyDescent="0.25">
      <c r="A330" s="5"/>
      <c r="B330" s="5"/>
      <c r="C330" s="5"/>
      <c r="D330" s="5"/>
      <c r="E330" s="5"/>
      <c r="F330" s="5"/>
      <c r="G330" s="5" t="s">
        <v>92</v>
      </c>
      <c r="H330" s="5"/>
      <c r="I330" s="6">
        <v>42325</v>
      </c>
      <c r="J330" s="5"/>
      <c r="K330" s="5"/>
      <c r="L330" s="5"/>
      <c r="M330" s="5" t="s">
        <v>161</v>
      </c>
      <c r="N330" s="5"/>
      <c r="O330" s="5" t="s">
        <v>92</v>
      </c>
      <c r="P330" s="5"/>
      <c r="Q330" s="7"/>
      <c r="R330" s="5"/>
      <c r="S330" s="5" t="s">
        <v>292</v>
      </c>
      <c r="T330" s="5"/>
      <c r="U330" s="8">
        <v>227</v>
      </c>
      <c r="V330" s="5"/>
      <c r="W330" s="8">
        <f>ROUND(W329+U330,5)</f>
        <v>4174.82</v>
      </c>
    </row>
    <row r="331" spans="1:23" x14ac:dyDescent="0.25">
      <c r="A331" s="5"/>
      <c r="B331" s="5"/>
      <c r="C331" s="5"/>
      <c r="D331" s="5"/>
      <c r="E331" s="5"/>
      <c r="F331" s="5"/>
      <c r="G331" s="5" t="s">
        <v>92</v>
      </c>
      <c r="H331" s="5"/>
      <c r="I331" s="6">
        <v>42325</v>
      </c>
      <c r="J331" s="5"/>
      <c r="K331" s="5"/>
      <c r="L331" s="5"/>
      <c r="M331" s="5" t="s">
        <v>162</v>
      </c>
      <c r="N331" s="5"/>
      <c r="O331" s="5" t="s">
        <v>92</v>
      </c>
      <c r="P331" s="5"/>
      <c r="Q331" s="7"/>
      <c r="R331" s="5"/>
      <c r="S331" s="5" t="s">
        <v>292</v>
      </c>
      <c r="T331" s="5"/>
      <c r="U331" s="8">
        <v>24.41</v>
      </c>
      <c r="V331" s="5"/>
      <c r="W331" s="8">
        <f>ROUND(W330+U331,5)</f>
        <v>4199.2299999999996</v>
      </c>
    </row>
    <row r="332" spans="1:23" x14ac:dyDescent="0.25">
      <c r="A332" s="5"/>
      <c r="B332" s="5"/>
      <c r="C332" s="5"/>
      <c r="D332" s="5"/>
      <c r="E332" s="5"/>
      <c r="F332" s="5"/>
      <c r="G332" s="5" t="s">
        <v>92</v>
      </c>
      <c r="H332" s="5"/>
      <c r="I332" s="6">
        <v>42326</v>
      </c>
      <c r="J332" s="5"/>
      <c r="K332" s="5"/>
      <c r="L332" s="5"/>
      <c r="M332" s="5" t="s">
        <v>162</v>
      </c>
      <c r="N332" s="5"/>
      <c r="O332" s="5" t="s">
        <v>92</v>
      </c>
      <c r="P332" s="5"/>
      <c r="Q332" s="7"/>
      <c r="R332" s="5"/>
      <c r="S332" s="5" t="s">
        <v>292</v>
      </c>
      <c r="T332" s="5"/>
      <c r="U332" s="8">
        <v>195.3</v>
      </c>
      <c r="V332" s="5"/>
      <c r="W332" s="8">
        <f>ROUND(W331+U332,5)</f>
        <v>4394.53</v>
      </c>
    </row>
    <row r="333" spans="1:23" x14ac:dyDescent="0.25">
      <c r="A333" s="5"/>
      <c r="B333" s="5"/>
      <c r="C333" s="5"/>
      <c r="D333" s="5"/>
      <c r="E333" s="5"/>
      <c r="F333" s="5"/>
      <c r="G333" s="5" t="s">
        <v>92</v>
      </c>
      <c r="H333" s="5"/>
      <c r="I333" s="6">
        <v>42326</v>
      </c>
      <c r="J333" s="5"/>
      <c r="K333" s="5"/>
      <c r="L333" s="5"/>
      <c r="M333" s="5" t="s">
        <v>161</v>
      </c>
      <c r="N333" s="5"/>
      <c r="O333" s="5" t="s">
        <v>92</v>
      </c>
      <c r="P333" s="5"/>
      <c r="Q333" s="7"/>
      <c r="R333" s="5"/>
      <c r="S333" s="5" t="s">
        <v>292</v>
      </c>
      <c r="T333" s="5"/>
      <c r="U333" s="8">
        <v>125</v>
      </c>
      <c r="V333" s="5"/>
      <c r="W333" s="8">
        <f>ROUND(W332+U333,5)</f>
        <v>4519.53</v>
      </c>
    </row>
    <row r="334" spans="1:23" x14ac:dyDescent="0.25">
      <c r="A334" s="5"/>
      <c r="B334" s="5"/>
      <c r="C334" s="5"/>
      <c r="D334" s="5"/>
      <c r="E334" s="5"/>
      <c r="F334" s="5"/>
      <c r="G334" s="5" t="s">
        <v>92</v>
      </c>
      <c r="H334" s="5"/>
      <c r="I334" s="6">
        <v>42327</v>
      </c>
      <c r="J334" s="5"/>
      <c r="K334" s="5"/>
      <c r="L334" s="5"/>
      <c r="M334" s="5" t="s">
        <v>161</v>
      </c>
      <c r="N334" s="5"/>
      <c r="O334" s="5" t="s">
        <v>92</v>
      </c>
      <c r="P334" s="5"/>
      <c r="Q334" s="7"/>
      <c r="R334" s="5"/>
      <c r="S334" s="5" t="s">
        <v>292</v>
      </c>
      <c r="T334" s="5"/>
      <c r="U334" s="8">
        <v>100</v>
      </c>
      <c r="V334" s="5"/>
      <c r="W334" s="8">
        <f>ROUND(W333+U334,5)</f>
        <v>4619.53</v>
      </c>
    </row>
    <row r="335" spans="1:23" x14ac:dyDescent="0.25">
      <c r="A335" s="5"/>
      <c r="B335" s="5"/>
      <c r="C335" s="5"/>
      <c r="D335" s="5"/>
      <c r="E335" s="5"/>
      <c r="F335" s="5"/>
      <c r="G335" s="5" t="s">
        <v>92</v>
      </c>
      <c r="H335" s="5"/>
      <c r="I335" s="6">
        <v>42327</v>
      </c>
      <c r="J335" s="5"/>
      <c r="K335" s="5"/>
      <c r="L335" s="5"/>
      <c r="M335" s="5" t="s">
        <v>162</v>
      </c>
      <c r="N335" s="5"/>
      <c r="O335" s="5" t="s">
        <v>92</v>
      </c>
      <c r="P335" s="5"/>
      <c r="Q335" s="7"/>
      <c r="R335" s="5"/>
      <c r="S335" s="5" t="s">
        <v>292</v>
      </c>
      <c r="T335" s="5"/>
      <c r="U335" s="8">
        <v>24.41</v>
      </c>
      <c r="V335" s="5"/>
      <c r="W335" s="8">
        <f>ROUND(W334+U335,5)</f>
        <v>4643.9399999999996</v>
      </c>
    </row>
    <row r="336" spans="1:23" x14ac:dyDescent="0.25">
      <c r="A336" s="5"/>
      <c r="B336" s="5"/>
      <c r="C336" s="5"/>
      <c r="D336" s="5"/>
      <c r="E336" s="5"/>
      <c r="F336" s="5"/>
      <c r="G336" s="5" t="s">
        <v>92</v>
      </c>
      <c r="H336" s="5"/>
      <c r="I336" s="6">
        <v>42328</v>
      </c>
      <c r="J336" s="5"/>
      <c r="K336" s="5"/>
      <c r="L336" s="5"/>
      <c r="M336" s="5" t="s">
        <v>162</v>
      </c>
      <c r="N336" s="5"/>
      <c r="O336" s="5" t="s">
        <v>92</v>
      </c>
      <c r="P336" s="5"/>
      <c r="Q336" s="7"/>
      <c r="R336" s="5"/>
      <c r="S336" s="5" t="s">
        <v>292</v>
      </c>
      <c r="T336" s="5"/>
      <c r="U336" s="8">
        <v>124.02</v>
      </c>
      <c r="V336" s="5"/>
      <c r="W336" s="8">
        <f>ROUND(W335+U336,5)</f>
        <v>4767.96</v>
      </c>
    </row>
    <row r="337" spans="1:23" x14ac:dyDescent="0.25">
      <c r="A337" s="5"/>
      <c r="B337" s="5"/>
      <c r="C337" s="5"/>
      <c r="D337" s="5"/>
      <c r="E337" s="5"/>
      <c r="F337" s="5"/>
      <c r="G337" s="5" t="s">
        <v>92</v>
      </c>
      <c r="H337" s="5"/>
      <c r="I337" s="6">
        <v>42328</v>
      </c>
      <c r="J337" s="5"/>
      <c r="K337" s="5"/>
      <c r="L337" s="5"/>
      <c r="M337" s="5" t="s">
        <v>161</v>
      </c>
      <c r="N337" s="5"/>
      <c r="O337" s="5" t="s">
        <v>92</v>
      </c>
      <c r="P337" s="5"/>
      <c r="Q337" s="7"/>
      <c r="R337" s="5"/>
      <c r="S337" s="5" t="s">
        <v>292</v>
      </c>
      <c r="T337" s="5"/>
      <c r="U337" s="8">
        <v>104</v>
      </c>
      <c r="V337" s="5"/>
      <c r="W337" s="8">
        <f>ROUND(W336+U337,5)</f>
        <v>4871.96</v>
      </c>
    </row>
    <row r="338" spans="1:23" x14ac:dyDescent="0.25">
      <c r="A338" s="5"/>
      <c r="B338" s="5"/>
      <c r="C338" s="5"/>
      <c r="D338" s="5"/>
      <c r="E338" s="5"/>
      <c r="F338" s="5"/>
      <c r="G338" s="5" t="s">
        <v>92</v>
      </c>
      <c r="H338" s="5"/>
      <c r="I338" s="6">
        <v>42331</v>
      </c>
      <c r="J338" s="5"/>
      <c r="K338" s="5"/>
      <c r="L338" s="5"/>
      <c r="M338" s="5" t="s">
        <v>162</v>
      </c>
      <c r="N338" s="5"/>
      <c r="O338" s="5" t="s">
        <v>92</v>
      </c>
      <c r="P338" s="5"/>
      <c r="Q338" s="7"/>
      <c r="R338" s="5"/>
      <c r="S338" s="5" t="s">
        <v>292</v>
      </c>
      <c r="T338" s="5"/>
      <c r="U338" s="8">
        <v>73.239999999999995</v>
      </c>
      <c r="V338" s="5"/>
      <c r="W338" s="8">
        <f>ROUND(W337+U338,5)</f>
        <v>4945.2</v>
      </c>
    </row>
    <row r="339" spans="1:23" x14ac:dyDescent="0.25">
      <c r="A339" s="5"/>
      <c r="B339" s="5"/>
      <c r="C339" s="5"/>
      <c r="D339" s="5"/>
      <c r="E339" s="5"/>
      <c r="F339" s="5"/>
      <c r="G339" s="5" t="s">
        <v>92</v>
      </c>
      <c r="H339" s="5"/>
      <c r="I339" s="6">
        <v>42332</v>
      </c>
      <c r="J339" s="5"/>
      <c r="K339" s="5"/>
      <c r="L339" s="5"/>
      <c r="M339" s="5" t="s">
        <v>161</v>
      </c>
      <c r="N339" s="5"/>
      <c r="O339" s="5" t="s">
        <v>92</v>
      </c>
      <c r="P339" s="5"/>
      <c r="Q339" s="7"/>
      <c r="R339" s="5"/>
      <c r="S339" s="5" t="s">
        <v>292</v>
      </c>
      <c r="T339" s="5"/>
      <c r="U339" s="8">
        <v>75</v>
      </c>
      <c r="V339" s="5"/>
      <c r="W339" s="8">
        <f>ROUND(W338+U339,5)</f>
        <v>5020.2</v>
      </c>
    </row>
    <row r="340" spans="1:23" x14ac:dyDescent="0.25">
      <c r="A340" s="5"/>
      <c r="B340" s="5"/>
      <c r="C340" s="5"/>
      <c r="D340" s="5"/>
      <c r="E340" s="5"/>
      <c r="F340" s="5"/>
      <c r="G340" s="5" t="s">
        <v>92</v>
      </c>
      <c r="H340" s="5"/>
      <c r="I340" s="6">
        <v>42332</v>
      </c>
      <c r="J340" s="5"/>
      <c r="K340" s="5"/>
      <c r="L340" s="5"/>
      <c r="M340" s="5" t="s">
        <v>162</v>
      </c>
      <c r="N340" s="5"/>
      <c r="O340" s="5" t="s">
        <v>92</v>
      </c>
      <c r="P340" s="5"/>
      <c r="Q340" s="7"/>
      <c r="R340" s="5"/>
      <c r="S340" s="5" t="s">
        <v>292</v>
      </c>
      <c r="T340" s="5"/>
      <c r="U340" s="8">
        <v>24.41</v>
      </c>
      <c r="V340" s="5"/>
      <c r="W340" s="8">
        <f>ROUND(W339+U340,5)</f>
        <v>5044.6099999999997</v>
      </c>
    </row>
    <row r="341" spans="1:23" x14ac:dyDescent="0.25">
      <c r="A341" s="5"/>
      <c r="B341" s="5"/>
      <c r="C341" s="5"/>
      <c r="D341" s="5"/>
      <c r="E341" s="5"/>
      <c r="F341" s="5"/>
      <c r="G341" s="5" t="s">
        <v>92</v>
      </c>
      <c r="H341" s="5"/>
      <c r="I341" s="6">
        <v>42333</v>
      </c>
      <c r="J341" s="5"/>
      <c r="K341" s="5"/>
      <c r="L341" s="5"/>
      <c r="M341" s="5" t="s">
        <v>161</v>
      </c>
      <c r="N341" s="5"/>
      <c r="O341" s="5" t="s">
        <v>92</v>
      </c>
      <c r="P341" s="5"/>
      <c r="Q341" s="7"/>
      <c r="R341" s="5"/>
      <c r="S341" s="5" t="s">
        <v>292</v>
      </c>
      <c r="T341" s="5"/>
      <c r="U341" s="8">
        <v>75</v>
      </c>
      <c r="V341" s="5"/>
      <c r="W341" s="8">
        <f>ROUND(W340+U341,5)</f>
        <v>5119.6099999999997</v>
      </c>
    </row>
    <row r="342" spans="1:23" x14ac:dyDescent="0.25">
      <c r="A342" s="5"/>
      <c r="B342" s="5"/>
      <c r="C342" s="5"/>
      <c r="D342" s="5"/>
      <c r="E342" s="5"/>
      <c r="F342" s="5"/>
      <c r="G342" s="5" t="s">
        <v>92</v>
      </c>
      <c r="H342" s="5"/>
      <c r="I342" s="6">
        <v>42335</v>
      </c>
      <c r="J342" s="5"/>
      <c r="K342" s="5"/>
      <c r="L342" s="5"/>
      <c r="M342" s="5" t="s">
        <v>161</v>
      </c>
      <c r="N342" s="5"/>
      <c r="O342" s="5" t="s">
        <v>92</v>
      </c>
      <c r="P342" s="5"/>
      <c r="Q342" s="7"/>
      <c r="R342" s="5"/>
      <c r="S342" s="5" t="s">
        <v>292</v>
      </c>
      <c r="T342" s="5"/>
      <c r="U342" s="8">
        <v>50</v>
      </c>
      <c r="V342" s="5"/>
      <c r="W342" s="8">
        <f>ROUND(W341+U342,5)</f>
        <v>5169.6099999999997</v>
      </c>
    </row>
    <row r="343" spans="1:23" x14ac:dyDescent="0.25">
      <c r="A343" s="5"/>
      <c r="B343" s="5"/>
      <c r="C343" s="5"/>
      <c r="D343" s="5"/>
      <c r="E343" s="5"/>
      <c r="F343" s="5"/>
      <c r="G343" s="5" t="s">
        <v>92</v>
      </c>
      <c r="H343" s="5"/>
      <c r="I343" s="6">
        <v>42335</v>
      </c>
      <c r="J343" s="5"/>
      <c r="K343" s="5"/>
      <c r="L343" s="5"/>
      <c r="M343" s="5" t="s">
        <v>162</v>
      </c>
      <c r="N343" s="5"/>
      <c r="O343" s="5" t="s">
        <v>92</v>
      </c>
      <c r="P343" s="5"/>
      <c r="Q343" s="7"/>
      <c r="R343" s="5"/>
      <c r="S343" s="5" t="s">
        <v>292</v>
      </c>
      <c r="T343" s="5"/>
      <c r="U343" s="8">
        <v>24.41</v>
      </c>
      <c r="V343" s="5"/>
      <c r="W343" s="8">
        <f>ROUND(W342+U343,5)</f>
        <v>5194.0200000000004</v>
      </c>
    </row>
    <row r="344" spans="1:23" x14ac:dyDescent="0.25">
      <c r="A344" s="5"/>
      <c r="B344" s="5"/>
      <c r="C344" s="5"/>
      <c r="D344" s="5"/>
      <c r="E344" s="5"/>
      <c r="F344" s="5"/>
      <c r="G344" s="5" t="s">
        <v>92</v>
      </c>
      <c r="H344" s="5"/>
      <c r="I344" s="6">
        <v>42338</v>
      </c>
      <c r="J344" s="5"/>
      <c r="K344" s="5"/>
      <c r="L344" s="5"/>
      <c r="M344" s="5" t="s">
        <v>161</v>
      </c>
      <c r="N344" s="5"/>
      <c r="O344" s="5" t="s">
        <v>92</v>
      </c>
      <c r="P344" s="5"/>
      <c r="Q344" s="7"/>
      <c r="R344" s="5"/>
      <c r="S344" s="5" t="s">
        <v>292</v>
      </c>
      <c r="T344" s="5"/>
      <c r="U344" s="8">
        <v>100</v>
      </c>
      <c r="V344" s="5"/>
      <c r="W344" s="8">
        <f>ROUND(W343+U344,5)</f>
        <v>5294.02</v>
      </c>
    </row>
    <row r="345" spans="1:23" x14ac:dyDescent="0.25">
      <c r="A345" s="5"/>
      <c r="B345" s="5"/>
      <c r="C345" s="5"/>
      <c r="D345" s="5"/>
      <c r="E345" s="5"/>
      <c r="F345" s="5"/>
      <c r="G345" s="5" t="s">
        <v>92</v>
      </c>
      <c r="H345" s="5"/>
      <c r="I345" s="6">
        <v>42339</v>
      </c>
      <c r="J345" s="5"/>
      <c r="K345" s="5"/>
      <c r="L345" s="5"/>
      <c r="M345" s="5" t="s">
        <v>161</v>
      </c>
      <c r="N345" s="5"/>
      <c r="O345" s="5" t="s">
        <v>92</v>
      </c>
      <c r="P345" s="5"/>
      <c r="Q345" s="7"/>
      <c r="R345" s="5"/>
      <c r="S345" s="5" t="s">
        <v>292</v>
      </c>
      <c r="T345" s="5"/>
      <c r="U345" s="8">
        <v>75</v>
      </c>
      <c r="V345" s="5"/>
      <c r="W345" s="8">
        <f>ROUND(W344+U345,5)</f>
        <v>5369.02</v>
      </c>
    </row>
    <row r="346" spans="1:23" x14ac:dyDescent="0.25">
      <c r="A346" s="5"/>
      <c r="B346" s="5"/>
      <c r="C346" s="5"/>
      <c r="D346" s="5"/>
      <c r="E346" s="5"/>
      <c r="F346" s="5"/>
      <c r="G346" s="5" t="s">
        <v>92</v>
      </c>
      <c r="H346" s="5"/>
      <c r="I346" s="6">
        <v>42374</v>
      </c>
      <c r="J346" s="5"/>
      <c r="K346" s="5"/>
      <c r="L346" s="5"/>
      <c r="M346" s="5" t="s">
        <v>161</v>
      </c>
      <c r="N346" s="5"/>
      <c r="O346" s="5" t="s">
        <v>92</v>
      </c>
      <c r="P346" s="5"/>
      <c r="Q346" s="7"/>
      <c r="R346" s="5"/>
      <c r="S346" s="5" t="s">
        <v>292</v>
      </c>
      <c r="T346" s="5"/>
      <c r="U346" s="8">
        <v>50</v>
      </c>
      <c r="V346" s="5"/>
      <c r="W346" s="8">
        <f>ROUND(W345+U346,5)</f>
        <v>5419.02</v>
      </c>
    </row>
    <row r="347" spans="1:23" x14ac:dyDescent="0.25">
      <c r="A347" s="5"/>
      <c r="B347" s="5"/>
      <c r="C347" s="5"/>
      <c r="D347" s="5"/>
      <c r="E347" s="5"/>
      <c r="F347" s="5"/>
      <c r="G347" s="5" t="s">
        <v>92</v>
      </c>
      <c r="H347" s="5"/>
      <c r="I347" s="6">
        <v>42375</v>
      </c>
      <c r="J347" s="5"/>
      <c r="K347" s="5"/>
      <c r="L347" s="5"/>
      <c r="M347" s="5" t="s">
        <v>161</v>
      </c>
      <c r="N347" s="5"/>
      <c r="O347" s="5" t="s">
        <v>92</v>
      </c>
      <c r="P347" s="5"/>
      <c r="Q347" s="7"/>
      <c r="R347" s="5"/>
      <c r="S347" s="5" t="s">
        <v>292</v>
      </c>
      <c r="T347" s="5"/>
      <c r="U347" s="8">
        <v>50</v>
      </c>
      <c r="V347" s="5"/>
      <c r="W347" s="8">
        <f>ROUND(W346+U347,5)</f>
        <v>5469.02</v>
      </c>
    </row>
    <row r="348" spans="1:23" x14ac:dyDescent="0.25">
      <c r="A348" s="5"/>
      <c r="B348" s="5"/>
      <c r="C348" s="5"/>
      <c r="D348" s="5"/>
      <c r="E348" s="5"/>
      <c r="F348" s="5"/>
      <c r="G348" s="5" t="s">
        <v>92</v>
      </c>
      <c r="H348" s="5"/>
      <c r="I348" s="6">
        <v>42376</v>
      </c>
      <c r="J348" s="5"/>
      <c r="K348" s="5"/>
      <c r="L348" s="5"/>
      <c r="M348" s="5" t="s">
        <v>161</v>
      </c>
      <c r="N348" s="5"/>
      <c r="O348" s="5" t="s">
        <v>92</v>
      </c>
      <c r="P348" s="5"/>
      <c r="Q348" s="7"/>
      <c r="R348" s="5"/>
      <c r="S348" s="5" t="s">
        <v>292</v>
      </c>
      <c r="T348" s="5"/>
      <c r="U348" s="8">
        <v>50</v>
      </c>
      <c r="V348" s="5"/>
      <c r="W348" s="8">
        <f>ROUND(W347+U348,5)</f>
        <v>5519.02</v>
      </c>
    </row>
    <row r="349" spans="1:23" x14ac:dyDescent="0.25">
      <c r="A349" s="5"/>
      <c r="B349" s="5"/>
      <c r="C349" s="5"/>
      <c r="D349" s="5"/>
      <c r="E349" s="5"/>
      <c r="F349" s="5"/>
      <c r="G349" s="5" t="s">
        <v>92</v>
      </c>
      <c r="H349" s="5"/>
      <c r="I349" s="6">
        <v>42380</v>
      </c>
      <c r="J349" s="5"/>
      <c r="K349" s="5"/>
      <c r="L349" s="5"/>
      <c r="M349" s="5" t="s">
        <v>162</v>
      </c>
      <c r="N349" s="5"/>
      <c r="O349" s="5" t="s">
        <v>92</v>
      </c>
      <c r="P349" s="5"/>
      <c r="Q349" s="7"/>
      <c r="R349" s="5"/>
      <c r="S349" s="5" t="s">
        <v>292</v>
      </c>
      <c r="T349" s="5"/>
      <c r="U349" s="8">
        <v>48.82</v>
      </c>
      <c r="V349" s="5"/>
      <c r="W349" s="8">
        <f>ROUND(W348+U349,5)</f>
        <v>5567.84</v>
      </c>
    </row>
    <row r="350" spans="1:23" x14ac:dyDescent="0.25">
      <c r="A350" s="5"/>
      <c r="B350" s="5"/>
      <c r="C350" s="5"/>
      <c r="D350" s="5"/>
      <c r="E350" s="5"/>
      <c r="F350" s="5"/>
      <c r="G350" s="5" t="s">
        <v>92</v>
      </c>
      <c r="H350" s="5"/>
      <c r="I350" s="6">
        <v>42384</v>
      </c>
      <c r="J350" s="5"/>
      <c r="K350" s="5"/>
      <c r="L350" s="5"/>
      <c r="M350" s="5" t="s">
        <v>162</v>
      </c>
      <c r="N350" s="5"/>
      <c r="O350" s="5" t="s">
        <v>92</v>
      </c>
      <c r="P350" s="5"/>
      <c r="Q350" s="7"/>
      <c r="R350" s="5"/>
      <c r="S350" s="5" t="s">
        <v>292</v>
      </c>
      <c r="T350" s="5"/>
      <c r="U350" s="8">
        <v>24.41</v>
      </c>
      <c r="V350" s="5"/>
      <c r="W350" s="8">
        <f>ROUND(W349+U350,5)</f>
        <v>5592.25</v>
      </c>
    </row>
    <row r="351" spans="1:23" x14ac:dyDescent="0.25">
      <c r="A351" s="5"/>
      <c r="B351" s="5"/>
      <c r="C351" s="5"/>
      <c r="D351" s="5"/>
      <c r="E351" s="5"/>
      <c r="F351" s="5"/>
      <c r="G351" s="5" t="s">
        <v>92</v>
      </c>
      <c r="H351" s="5"/>
      <c r="I351" s="6">
        <v>42388</v>
      </c>
      <c r="J351" s="5"/>
      <c r="K351" s="5"/>
      <c r="L351" s="5"/>
      <c r="M351" s="5" t="s">
        <v>161</v>
      </c>
      <c r="N351" s="5"/>
      <c r="O351" s="5" t="s">
        <v>92</v>
      </c>
      <c r="P351" s="5"/>
      <c r="Q351" s="7"/>
      <c r="R351" s="5"/>
      <c r="S351" s="5" t="s">
        <v>292</v>
      </c>
      <c r="T351" s="5"/>
      <c r="U351" s="8">
        <v>50</v>
      </c>
      <c r="V351" s="5"/>
      <c r="W351" s="8">
        <f>ROUND(W350+U351,5)</f>
        <v>5642.25</v>
      </c>
    </row>
    <row r="352" spans="1:23" x14ac:dyDescent="0.25">
      <c r="A352" s="5"/>
      <c r="B352" s="5"/>
      <c r="C352" s="5"/>
      <c r="D352" s="5"/>
      <c r="E352" s="5"/>
      <c r="F352" s="5"/>
      <c r="G352" s="5" t="s">
        <v>92</v>
      </c>
      <c r="H352" s="5"/>
      <c r="I352" s="6">
        <v>42389</v>
      </c>
      <c r="J352" s="5"/>
      <c r="K352" s="5"/>
      <c r="L352" s="5"/>
      <c r="M352" s="5" t="s">
        <v>162</v>
      </c>
      <c r="N352" s="5"/>
      <c r="O352" s="5" t="s">
        <v>250</v>
      </c>
      <c r="P352" s="5"/>
      <c r="Q352" s="7"/>
      <c r="R352" s="5"/>
      <c r="S352" s="5" t="s">
        <v>292</v>
      </c>
      <c r="T352" s="5"/>
      <c r="U352" s="8">
        <v>388.65</v>
      </c>
      <c r="V352" s="5"/>
      <c r="W352" s="8">
        <f>ROUND(W351+U352,5)</f>
        <v>6030.9</v>
      </c>
    </row>
    <row r="353" spans="1:23" x14ac:dyDescent="0.25">
      <c r="A353" s="5"/>
      <c r="B353" s="5"/>
      <c r="C353" s="5"/>
      <c r="D353" s="5"/>
      <c r="E353" s="5"/>
      <c r="F353" s="5"/>
      <c r="G353" s="5" t="s">
        <v>92</v>
      </c>
      <c r="H353" s="5"/>
      <c r="I353" s="6">
        <v>42389</v>
      </c>
      <c r="J353" s="5"/>
      <c r="K353" s="5"/>
      <c r="L353" s="5"/>
      <c r="M353" s="5" t="s">
        <v>161</v>
      </c>
      <c r="N353" s="5"/>
      <c r="O353" s="5" t="s">
        <v>92</v>
      </c>
      <c r="P353" s="5"/>
      <c r="Q353" s="7"/>
      <c r="R353" s="5"/>
      <c r="S353" s="5" t="s">
        <v>292</v>
      </c>
      <c r="T353" s="5"/>
      <c r="U353" s="8">
        <v>25</v>
      </c>
      <c r="V353" s="5"/>
      <c r="W353" s="8">
        <f>ROUND(W352+U353,5)</f>
        <v>6055.9</v>
      </c>
    </row>
    <row r="354" spans="1:23" ht="15.75" thickBot="1" x14ac:dyDescent="0.3">
      <c r="A354" s="5"/>
      <c r="B354" s="5"/>
      <c r="C354" s="5"/>
      <c r="D354" s="5"/>
      <c r="E354" s="5"/>
      <c r="F354" s="5"/>
      <c r="G354" s="5" t="s">
        <v>92</v>
      </c>
      <c r="H354" s="5"/>
      <c r="I354" s="6">
        <v>42397</v>
      </c>
      <c r="J354" s="5"/>
      <c r="K354" s="5"/>
      <c r="L354" s="5"/>
      <c r="M354" s="5" t="s">
        <v>161</v>
      </c>
      <c r="N354" s="5"/>
      <c r="O354" s="5" t="s">
        <v>92</v>
      </c>
      <c r="P354" s="5"/>
      <c r="Q354" s="7"/>
      <c r="R354" s="5"/>
      <c r="S354" s="5" t="s">
        <v>292</v>
      </c>
      <c r="T354" s="5"/>
      <c r="U354" s="9">
        <v>50</v>
      </c>
      <c r="V354" s="5"/>
      <c r="W354" s="9">
        <f>ROUND(W353+U354,5)</f>
        <v>6105.9</v>
      </c>
    </row>
    <row r="355" spans="1:23" x14ac:dyDescent="0.25">
      <c r="A355" s="5"/>
      <c r="B355" s="5"/>
      <c r="C355" s="5" t="s">
        <v>53</v>
      </c>
      <c r="D355" s="5"/>
      <c r="E355" s="5"/>
      <c r="F355" s="5"/>
      <c r="G355" s="5"/>
      <c r="H355" s="5"/>
      <c r="I355" s="6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8">
        <f>ROUND(SUM(U263:U354),5)</f>
        <v>6105.9</v>
      </c>
      <c r="V355" s="5"/>
      <c r="W355" s="8">
        <f>W354</f>
        <v>6105.9</v>
      </c>
    </row>
    <row r="356" spans="1:23" x14ac:dyDescent="0.25">
      <c r="A356" s="2"/>
      <c r="B356" s="2"/>
      <c r="C356" s="2" t="s">
        <v>54</v>
      </c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4"/>
      <c r="V356" s="2"/>
      <c r="W356" s="4"/>
    </row>
    <row r="357" spans="1:23" ht="15.75" thickBot="1" x14ac:dyDescent="0.3">
      <c r="A357" s="1"/>
      <c r="B357" s="1"/>
      <c r="C357" s="1"/>
      <c r="D357" s="1"/>
      <c r="E357" s="5"/>
      <c r="F357" s="5"/>
      <c r="G357" s="5" t="s">
        <v>92</v>
      </c>
      <c r="H357" s="5"/>
      <c r="I357" s="6">
        <v>42395</v>
      </c>
      <c r="J357" s="5"/>
      <c r="K357" s="5" t="s">
        <v>116</v>
      </c>
      <c r="L357" s="5"/>
      <c r="M357" s="5" t="s">
        <v>157</v>
      </c>
      <c r="N357" s="5"/>
      <c r="O357" s="5" t="s">
        <v>92</v>
      </c>
      <c r="P357" s="5"/>
      <c r="Q357" s="7"/>
      <c r="R357" s="5"/>
      <c r="S357" s="5" t="s">
        <v>292</v>
      </c>
      <c r="T357" s="5"/>
      <c r="U357" s="10">
        <v>1400</v>
      </c>
      <c r="V357" s="5"/>
      <c r="W357" s="10">
        <f>ROUND(W356+U357,5)</f>
        <v>1400</v>
      </c>
    </row>
    <row r="358" spans="1:23" ht="15.75" thickBot="1" x14ac:dyDescent="0.3">
      <c r="A358" s="5"/>
      <c r="B358" s="5"/>
      <c r="C358" s="5" t="s">
        <v>55</v>
      </c>
      <c r="D358" s="5"/>
      <c r="E358" s="5"/>
      <c r="F358" s="5"/>
      <c r="G358" s="5"/>
      <c r="H358" s="5"/>
      <c r="I358" s="6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11">
        <f>ROUND(SUM(U356:U357),5)</f>
        <v>1400</v>
      </c>
      <c r="V358" s="5"/>
      <c r="W358" s="11">
        <f>W357</f>
        <v>1400</v>
      </c>
    </row>
    <row r="359" spans="1:23" x14ac:dyDescent="0.25">
      <c r="A359" s="5"/>
      <c r="B359" s="5" t="s">
        <v>56</v>
      </c>
      <c r="C359" s="5"/>
      <c r="D359" s="5"/>
      <c r="E359" s="5"/>
      <c r="F359" s="5"/>
      <c r="G359" s="5"/>
      <c r="H359" s="5"/>
      <c r="I359" s="6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8">
        <f>ROUND(U24+U75+U119+U128+U151+U262+U355+U358,5)</f>
        <v>149749.29</v>
      </c>
      <c r="V359" s="5"/>
      <c r="W359" s="8">
        <f>ROUND(W24+W75+W119+W128+W151+W262+W355+W358,5)</f>
        <v>149749.29</v>
      </c>
    </row>
    <row r="360" spans="1:23" x14ac:dyDescent="0.25">
      <c r="A360" s="2"/>
      <c r="B360" s="2" t="s">
        <v>57</v>
      </c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4"/>
      <c r="V360" s="2"/>
      <c r="W360" s="4"/>
    </row>
    <row r="361" spans="1:23" x14ac:dyDescent="0.25">
      <c r="A361" s="2"/>
      <c r="B361" s="2"/>
      <c r="C361" s="2" t="s">
        <v>58</v>
      </c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4"/>
      <c r="V361" s="2"/>
      <c r="W361" s="4"/>
    </row>
    <row r="362" spans="1:23" ht="15.75" thickBot="1" x14ac:dyDescent="0.3">
      <c r="A362" s="1"/>
      <c r="B362" s="1"/>
      <c r="C362" s="1"/>
      <c r="D362" s="1"/>
      <c r="E362" s="5"/>
      <c r="F362" s="5"/>
      <c r="G362" s="5" t="s">
        <v>93</v>
      </c>
      <c r="H362" s="5"/>
      <c r="I362" s="6">
        <v>42326</v>
      </c>
      <c r="J362" s="5"/>
      <c r="K362" s="5" t="s">
        <v>117</v>
      </c>
      <c r="L362" s="5"/>
      <c r="M362" s="5" t="s">
        <v>188</v>
      </c>
      <c r="N362" s="5"/>
      <c r="O362" s="5"/>
      <c r="P362" s="5"/>
      <c r="Q362" s="7"/>
      <c r="R362" s="5"/>
      <c r="S362" s="5" t="s">
        <v>292</v>
      </c>
      <c r="T362" s="5"/>
      <c r="U362" s="9">
        <v>10000</v>
      </c>
      <c r="V362" s="5"/>
      <c r="W362" s="9">
        <f>ROUND(W361+U362,5)</f>
        <v>10000</v>
      </c>
    </row>
    <row r="363" spans="1:23" x14ac:dyDescent="0.25">
      <c r="A363" s="5"/>
      <c r="B363" s="5"/>
      <c r="C363" s="5" t="s">
        <v>59</v>
      </c>
      <c r="D363" s="5"/>
      <c r="E363" s="5"/>
      <c r="F363" s="5"/>
      <c r="G363" s="5"/>
      <c r="H363" s="5"/>
      <c r="I363" s="6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8">
        <f>ROUND(SUM(U361:U362),5)</f>
        <v>10000</v>
      </c>
      <c r="V363" s="5"/>
      <c r="W363" s="8">
        <f>W362</f>
        <v>10000</v>
      </c>
    </row>
    <row r="364" spans="1:23" x14ac:dyDescent="0.25">
      <c r="A364" s="2"/>
      <c r="B364" s="2"/>
      <c r="C364" s="2" t="s">
        <v>60</v>
      </c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4"/>
      <c r="V364" s="2"/>
      <c r="W364" s="4"/>
    </row>
    <row r="365" spans="1:23" x14ac:dyDescent="0.25">
      <c r="A365" s="5"/>
      <c r="B365" s="5"/>
      <c r="C365" s="5"/>
      <c r="D365" s="5"/>
      <c r="E365" s="5"/>
      <c r="F365" s="5"/>
      <c r="G365" s="5" t="s">
        <v>93</v>
      </c>
      <c r="H365" s="5"/>
      <c r="I365" s="6">
        <v>42187</v>
      </c>
      <c r="J365" s="5"/>
      <c r="K365" s="5" t="s">
        <v>118</v>
      </c>
      <c r="L365" s="5"/>
      <c r="M365" s="5" t="s">
        <v>189</v>
      </c>
      <c r="N365" s="5"/>
      <c r="O365" s="5"/>
      <c r="P365" s="5"/>
      <c r="Q365" s="7"/>
      <c r="R365" s="5"/>
      <c r="S365" s="5" t="s">
        <v>292</v>
      </c>
      <c r="T365" s="5"/>
      <c r="U365" s="8">
        <v>44</v>
      </c>
      <c r="V365" s="5"/>
      <c r="W365" s="8">
        <f>ROUND(W364+U365,5)</f>
        <v>44</v>
      </c>
    </row>
    <row r="366" spans="1:23" x14ac:dyDescent="0.25">
      <c r="A366" s="5"/>
      <c r="B366" s="5"/>
      <c r="C366" s="5"/>
      <c r="D366" s="5"/>
      <c r="E366" s="5"/>
      <c r="F366" s="5"/>
      <c r="G366" s="5" t="s">
        <v>93</v>
      </c>
      <c r="H366" s="5"/>
      <c r="I366" s="6">
        <v>42219</v>
      </c>
      <c r="J366" s="5"/>
      <c r="K366" s="5" t="s">
        <v>118</v>
      </c>
      <c r="L366" s="5"/>
      <c r="M366" s="5" t="s">
        <v>189</v>
      </c>
      <c r="N366" s="5"/>
      <c r="O366" s="5"/>
      <c r="P366" s="5"/>
      <c r="Q366" s="7"/>
      <c r="R366" s="5"/>
      <c r="S366" s="5" t="s">
        <v>292</v>
      </c>
      <c r="T366" s="5"/>
      <c r="U366" s="8">
        <v>44</v>
      </c>
      <c r="V366" s="5"/>
      <c r="W366" s="8">
        <f>ROUND(W365+U366,5)</f>
        <v>88</v>
      </c>
    </row>
    <row r="367" spans="1:23" x14ac:dyDescent="0.25">
      <c r="A367" s="5"/>
      <c r="B367" s="5"/>
      <c r="C367" s="5"/>
      <c r="D367" s="5"/>
      <c r="E367" s="5"/>
      <c r="F367" s="5"/>
      <c r="G367" s="5" t="s">
        <v>93</v>
      </c>
      <c r="H367" s="5"/>
      <c r="I367" s="6">
        <v>42249</v>
      </c>
      <c r="J367" s="5"/>
      <c r="K367" s="5" t="s">
        <v>118</v>
      </c>
      <c r="L367" s="5"/>
      <c r="M367" s="5" t="s">
        <v>189</v>
      </c>
      <c r="N367" s="5"/>
      <c r="O367" s="5"/>
      <c r="P367" s="5"/>
      <c r="Q367" s="7"/>
      <c r="R367" s="5"/>
      <c r="S367" s="5" t="s">
        <v>292</v>
      </c>
      <c r="T367" s="5"/>
      <c r="U367" s="8">
        <v>44</v>
      </c>
      <c r="V367" s="5"/>
      <c r="W367" s="8">
        <f>ROUND(W366+U367,5)</f>
        <v>132</v>
      </c>
    </row>
    <row r="368" spans="1:23" x14ac:dyDescent="0.25">
      <c r="A368" s="5"/>
      <c r="B368" s="5"/>
      <c r="C368" s="5"/>
      <c r="D368" s="5"/>
      <c r="E368" s="5"/>
      <c r="F368" s="5"/>
      <c r="G368" s="5" t="s">
        <v>93</v>
      </c>
      <c r="H368" s="5"/>
      <c r="I368" s="6">
        <v>42279</v>
      </c>
      <c r="J368" s="5"/>
      <c r="K368" s="5" t="s">
        <v>119</v>
      </c>
      <c r="L368" s="5"/>
      <c r="M368" s="5" t="s">
        <v>189</v>
      </c>
      <c r="N368" s="5"/>
      <c r="O368" s="5"/>
      <c r="P368" s="5"/>
      <c r="Q368" s="7"/>
      <c r="R368" s="5"/>
      <c r="S368" s="5" t="s">
        <v>292</v>
      </c>
      <c r="T368" s="5"/>
      <c r="U368" s="8">
        <v>44</v>
      </c>
      <c r="V368" s="5"/>
      <c r="W368" s="8">
        <f>ROUND(W367+U368,5)</f>
        <v>176</v>
      </c>
    </row>
    <row r="369" spans="1:23" x14ac:dyDescent="0.25">
      <c r="A369" s="5"/>
      <c r="B369" s="5"/>
      <c r="C369" s="5"/>
      <c r="D369" s="5"/>
      <c r="E369" s="5"/>
      <c r="F369" s="5"/>
      <c r="G369" s="5" t="s">
        <v>93</v>
      </c>
      <c r="H369" s="5"/>
      <c r="I369" s="6">
        <v>42284</v>
      </c>
      <c r="J369" s="5"/>
      <c r="K369" s="5" t="s">
        <v>118</v>
      </c>
      <c r="L369" s="5"/>
      <c r="M369" s="5" t="s">
        <v>189</v>
      </c>
      <c r="N369" s="5"/>
      <c r="O369" s="5" t="s">
        <v>258</v>
      </c>
      <c r="P369" s="5"/>
      <c r="Q369" s="7"/>
      <c r="R369" s="5"/>
      <c r="S369" s="5" t="s">
        <v>292</v>
      </c>
      <c r="T369" s="5"/>
      <c r="U369" s="8">
        <v>55</v>
      </c>
      <c r="V369" s="5"/>
      <c r="W369" s="8">
        <f>ROUND(W368+U369,5)</f>
        <v>231</v>
      </c>
    </row>
    <row r="370" spans="1:23" x14ac:dyDescent="0.25">
      <c r="A370" s="5"/>
      <c r="B370" s="5"/>
      <c r="C370" s="5"/>
      <c r="D370" s="5"/>
      <c r="E370" s="5"/>
      <c r="F370" s="5"/>
      <c r="G370" s="5" t="s">
        <v>93</v>
      </c>
      <c r="H370" s="5"/>
      <c r="I370" s="6">
        <v>42317</v>
      </c>
      <c r="J370" s="5"/>
      <c r="K370" s="5" t="s">
        <v>118</v>
      </c>
      <c r="L370" s="5"/>
      <c r="M370" s="5" t="s">
        <v>189</v>
      </c>
      <c r="N370" s="5"/>
      <c r="O370" s="5"/>
      <c r="P370" s="5"/>
      <c r="Q370" s="7"/>
      <c r="R370" s="5"/>
      <c r="S370" s="5" t="s">
        <v>292</v>
      </c>
      <c r="T370" s="5"/>
      <c r="U370" s="8">
        <v>55</v>
      </c>
      <c r="V370" s="5"/>
      <c r="W370" s="8">
        <f>ROUND(W369+U370,5)</f>
        <v>286</v>
      </c>
    </row>
    <row r="371" spans="1:23" x14ac:dyDescent="0.25">
      <c r="A371" s="5"/>
      <c r="B371" s="5"/>
      <c r="C371" s="5"/>
      <c r="D371" s="5"/>
      <c r="E371" s="5"/>
      <c r="F371" s="5"/>
      <c r="G371" s="5" t="s">
        <v>93</v>
      </c>
      <c r="H371" s="5"/>
      <c r="I371" s="6">
        <v>42345</v>
      </c>
      <c r="J371" s="5"/>
      <c r="K371" s="5" t="s">
        <v>118</v>
      </c>
      <c r="L371" s="5"/>
      <c r="M371" s="5" t="s">
        <v>189</v>
      </c>
      <c r="N371" s="5"/>
      <c r="O371" s="5"/>
      <c r="P371" s="5"/>
      <c r="Q371" s="7"/>
      <c r="R371" s="5"/>
      <c r="S371" s="5" t="s">
        <v>292</v>
      </c>
      <c r="T371" s="5"/>
      <c r="U371" s="8">
        <v>55</v>
      </c>
      <c r="V371" s="5"/>
      <c r="W371" s="8">
        <f>ROUND(W370+U371,5)</f>
        <v>341</v>
      </c>
    </row>
    <row r="372" spans="1:23" ht="15.75" thickBot="1" x14ac:dyDescent="0.3">
      <c r="A372" s="5"/>
      <c r="B372" s="5"/>
      <c r="C372" s="5"/>
      <c r="D372" s="5"/>
      <c r="E372" s="5"/>
      <c r="F372" s="5"/>
      <c r="G372" s="5" t="s">
        <v>93</v>
      </c>
      <c r="H372" s="5"/>
      <c r="I372" s="6">
        <v>42376</v>
      </c>
      <c r="J372" s="5"/>
      <c r="K372" s="5" t="s">
        <v>118</v>
      </c>
      <c r="L372" s="5"/>
      <c r="M372" s="5" t="s">
        <v>189</v>
      </c>
      <c r="N372" s="5"/>
      <c r="O372" s="5"/>
      <c r="P372" s="5"/>
      <c r="Q372" s="7"/>
      <c r="R372" s="5"/>
      <c r="S372" s="5" t="s">
        <v>292</v>
      </c>
      <c r="T372" s="5"/>
      <c r="U372" s="9">
        <v>55</v>
      </c>
      <c r="V372" s="5"/>
      <c r="W372" s="9">
        <f>ROUND(W371+U372,5)</f>
        <v>396</v>
      </c>
    </row>
    <row r="373" spans="1:23" x14ac:dyDescent="0.25">
      <c r="A373" s="5"/>
      <c r="B373" s="5"/>
      <c r="C373" s="5" t="s">
        <v>61</v>
      </c>
      <c r="D373" s="5"/>
      <c r="E373" s="5"/>
      <c r="F373" s="5"/>
      <c r="G373" s="5"/>
      <c r="H373" s="5"/>
      <c r="I373" s="6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8">
        <f>ROUND(SUM(U364:U372),5)</f>
        <v>396</v>
      </c>
      <c r="V373" s="5"/>
      <c r="W373" s="8">
        <f>W372</f>
        <v>396</v>
      </c>
    </row>
    <row r="374" spans="1:23" x14ac:dyDescent="0.25">
      <c r="A374" s="2"/>
      <c r="B374" s="2"/>
      <c r="C374" s="2" t="s">
        <v>62</v>
      </c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4"/>
      <c r="V374" s="2"/>
      <c r="W374" s="4"/>
    </row>
    <row r="375" spans="1:23" x14ac:dyDescent="0.25">
      <c r="A375" s="5"/>
      <c r="B375" s="5"/>
      <c r="C375" s="5"/>
      <c r="D375" s="5"/>
      <c r="E375" s="5"/>
      <c r="F375" s="5"/>
      <c r="G375" s="5" t="s">
        <v>93</v>
      </c>
      <c r="H375" s="5"/>
      <c r="I375" s="6">
        <v>42209</v>
      </c>
      <c r="J375" s="5"/>
      <c r="K375" s="5" t="s">
        <v>118</v>
      </c>
      <c r="L375" s="5"/>
      <c r="M375" s="5" t="s">
        <v>190</v>
      </c>
      <c r="N375" s="5"/>
      <c r="O375" s="5" t="s">
        <v>259</v>
      </c>
      <c r="P375" s="5"/>
      <c r="Q375" s="7"/>
      <c r="R375" s="5"/>
      <c r="S375" s="5" t="s">
        <v>292</v>
      </c>
      <c r="T375" s="5"/>
      <c r="U375" s="8">
        <v>12125</v>
      </c>
      <c r="V375" s="5"/>
      <c r="W375" s="8">
        <f>ROUND(W374+U375,5)</f>
        <v>12125</v>
      </c>
    </row>
    <row r="376" spans="1:23" x14ac:dyDescent="0.25">
      <c r="A376" s="5"/>
      <c r="B376" s="5"/>
      <c r="C376" s="5"/>
      <c r="D376" s="5"/>
      <c r="E376" s="5"/>
      <c r="F376" s="5"/>
      <c r="G376" s="5" t="s">
        <v>93</v>
      </c>
      <c r="H376" s="5"/>
      <c r="I376" s="6">
        <v>42209</v>
      </c>
      <c r="J376" s="5"/>
      <c r="K376" s="5" t="s">
        <v>118</v>
      </c>
      <c r="L376" s="5"/>
      <c r="M376" s="5" t="s">
        <v>190</v>
      </c>
      <c r="N376" s="5"/>
      <c r="O376" s="5" t="s">
        <v>260</v>
      </c>
      <c r="P376" s="5"/>
      <c r="Q376" s="7"/>
      <c r="R376" s="5"/>
      <c r="S376" s="5" t="s">
        <v>292</v>
      </c>
      <c r="T376" s="5"/>
      <c r="U376" s="8">
        <v>2393</v>
      </c>
      <c r="V376" s="5"/>
      <c r="W376" s="8">
        <f>ROUND(W375+U376,5)</f>
        <v>14518</v>
      </c>
    </row>
    <row r="377" spans="1:23" ht="15.75" thickBot="1" x14ac:dyDescent="0.3">
      <c r="A377" s="5"/>
      <c r="B377" s="5"/>
      <c r="C377" s="5"/>
      <c r="D377" s="5"/>
      <c r="E377" s="5"/>
      <c r="F377" s="5"/>
      <c r="G377" s="5" t="s">
        <v>93</v>
      </c>
      <c r="H377" s="5"/>
      <c r="I377" s="6">
        <v>42240</v>
      </c>
      <c r="J377" s="5"/>
      <c r="K377" s="5" t="s">
        <v>120</v>
      </c>
      <c r="L377" s="5"/>
      <c r="M377" s="5" t="s">
        <v>191</v>
      </c>
      <c r="N377" s="5"/>
      <c r="O377" s="5" t="s">
        <v>261</v>
      </c>
      <c r="P377" s="5"/>
      <c r="Q377" s="7"/>
      <c r="R377" s="5"/>
      <c r="S377" s="5" t="s">
        <v>292</v>
      </c>
      <c r="T377" s="5"/>
      <c r="U377" s="9">
        <v>882.36</v>
      </c>
      <c r="V377" s="5"/>
      <c r="W377" s="9">
        <f>ROUND(W376+U377,5)</f>
        <v>15400.36</v>
      </c>
    </row>
    <row r="378" spans="1:23" x14ac:dyDescent="0.25">
      <c r="A378" s="5"/>
      <c r="B378" s="5"/>
      <c r="C378" s="5" t="s">
        <v>63</v>
      </c>
      <c r="D378" s="5"/>
      <c r="E378" s="5"/>
      <c r="F378" s="5"/>
      <c r="G378" s="5"/>
      <c r="H378" s="5"/>
      <c r="I378" s="6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8">
        <f>ROUND(SUM(U374:U377),5)</f>
        <v>15400.36</v>
      </c>
      <c r="V378" s="5"/>
      <c r="W378" s="8">
        <f>W377</f>
        <v>15400.36</v>
      </c>
    </row>
    <row r="379" spans="1:23" x14ac:dyDescent="0.25">
      <c r="A379" s="2"/>
      <c r="B379" s="2"/>
      <c r="C379" s="2" t="s">
        <v>64</v>
      </c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4"/>
      <c r="V379" s="2"/>
      <c r="W379" s="4"/>
    </row>
    <row r="380" spans="1:23" x14ac:dyDescent="0.25">
      <c r="A380" s="5"/>
      <c r="B380" s="5"/>
      <c r="C380" s="5"/>
      <c r="D380" s="5"/>
      <c r="E380" s="5"/>
      <c r="F380" s="5"/>
      <c r="G380" s="5" t="s">
        <v>93</v>
      </c>
      <c r="H380" s="5"/>
      <c r="I380" s="6">
        <v>42380</v>
      </c>
      <c r="J380" s="5"/>
      <c r="K380" s="5" t="s">
        <v>121</v>
      </c>
      <c r="L380" s="5"/>
      <c r="M380" s="5" t="s">
        <v>192</v>
      </c>
      <c r="N380" s="5"/>
      <c r="O380" s="5" t="s">
        <v>262</v>
      </c>
      <c r="P380" s="5"/>
      <c r="Q380" s="7"/>
      <c r="R380" s="5"/>
      <c r="S380" s="5" t="s">
        <v>292</v>
      </c>
      <c r="T380" s="5"/>
      <c r="U380" s="8">
        <v>250</v>
      </c>
      <c r="V380" s="5"/>
      <c r="W380" s="8">
        <f>ROUND(W379+U380,5)</f>
        <v>250</v>
      </c>
    </row>
    <row r="381" spans="1:23" ht="15.75" thickBot="1" x14ac:dyDescent="0.3">
      <c r="A381" s="5"/>
      <c r="B381" s="5"/>
      <c r="C381" s="5"/>
      <c r="D381" s="5"/>
      <c r="E381" s="5"/>
      <c r="F381" s="5"/>
      <c r="G381" s="5" t="s">
        <v>93</v>
      </c>
      <c r="H381" s="5"/>
      <c r="I381" s="6">
        <v>42397</v>
      </c>
      <c r="J381" s="5"/>
      <c r="K381" s="5" t="s">
        <v>122</v>
      </c>
      <c r="L381" s="5"/>
      <c r="M381" s="5" t="s">
        <v>193</v>
      </c>
      <c r="N381" s="5"/>
      <c r="O381" s="5"/>
      <c r="P381" s="5"/>
      <c r="Q381" s="7"/>
      <c r="R381" s="5"/>
      <c r="S381" s="5" t="s">
        <v>292</v>
      </c>
      <c r="T381" s="5"/>
      <c r="U381" s="9">
        <v>13388.17</v>
      </c>
      <c r="V381" s="5"/>
      <c r="W381" s="9">
        <f>ROUND(W380+U381,5)</f>
        <v>13638.17</v>
      </c>
    </row>
    <row r="382" spans="1:23" x14ac:dyDescent="0.25">
      <c r="A382" s="5"/>
      <c r="B382" s="5"/>
      <c r="C382" s="5" t="s">
        <v>65</v>
      </c>
      <c r="D382" s="5"/>
      <c r="E382" s="5"/>
      <c r="F382" s="5"/>
      <c r="G382" s="5"/>
      <c r="H382" s="5"/>
      <c r="I382" s="6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8">
        <f>ROUND(SUM(U379:U381),5)</f>
        <v>13638.17</v>
      </c>
      <c r="V382" s="5"/>
      <c r="W382" s="8">
        <f>W381</f>
        <v>13638.17</v>
      </c>
    </row>
    <row r="383" spans="1:23" x14ac:dyDescent="0.25">
      <c r="A383" s="2"/>
      <c r="B383" s="2"/>
      <c r="C383" s="2" t="s">
        <v>66</v>
      </c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4"/>
      <c r="V383" s="2"/>
      <c r="W383" s="4"/>
    </row>
    <row r="384" spans="1:23" x14ac:dyDescent="0.25">
      <c r="A384" s="5"/>
      <c r="B384" s="5"/>
      <c r="C384" s="5"/>
      <c r="D384" s="5"/>
      <c r="E384" s="5"/>
      <c r="F384" s="5"/>
      <c r="G384" s="5" t="s">
        <v>93</v>
      </c>
      <c r="H384" s="5"/>
      <c r="I384" s="6">
        <v>42187</v>
      </c>
      <c r="J384" s="5"/>
      <c r="K384" s="5"/>
      <c r="L384" s="5"/>
      <c r="M384" s="5" t="s">
        <v>161</v>
      </c>
      <c r="N384" s="5"/>
      <c r="O384" s="5"/>
      <c r="P384" s="5"/>
      <c r="Q384" s="7"/>
      <c r="R384" s="5"/>
      <c r="S384" s="5" t="s">
        <v>292</v>
      </c>
      <c r="T384" s="5"/>
      <c r="U384" s="8">
        <v>284.17</v>
      </c>
      <c r="V384" s="5"/>
      <c r="W384" s="8">
        <f>ROUND(W383+U384,5)</f>
        <v>284.17</v>
      </c>
    </row>
    <row r="385" spans="1:23" x14ac:dyDescent="0.25">
      <c r="A385" s="5"/>
      <c r="B385" s="5"/>
      <c r="C385" s="5"/>
      <c r="D385" s="5"/>
      <c r="E385" s="5"/>
      <c r="F385" s="5"/>
      <c r="G385" s="5" t="s">
        <v>93</v>
      </c>
      <c r="H385" s="5"/>
      <c r="I385" s="6">
        <v>42219</v>
      </c>
      <c r="J385" s="5"/>
      <c r="K385" s="5" t="s">
        <v>118</v>
      </c>
      <c r="L385" s="5"/>
      <c r="M385" s="5" t="s">
        <v>161</v>
      </c>
      <c r="N385" s="5"/>
      <c r="O385" s="5"/>
      <c r="P385" s="5"/>
      <c r="Q385" s="7"/>
      <c r="R385" s="5"/>
      <c r="S385" s="5" t="s">
        <v>292</v>
      </c>
      <c r="T385" s="5"/>
      <c r="U385" s="8">
        <v>212.66</v>
      </c>
      <c r="V385" s="5"/>
      <c r="W385" s="8">
        <f>ROUND(W384+U385,5)</f>
        <v>496.83</v>
      </c>
    </row>
    <row r="386" spans="1:23" x14ac:dyDescent="0.25">
      <c r="A386" s="5"/>
      <c r="B386" s="5"/>
      <c r="C386" s="5"/>
      <c r="D386" s="5"/>
      <c r="E386" s="5"/>
      <c r="F386" s="5"/>
      <c r="G386" s="5" t="s">
        <v>93</v>
      </c>
      <c r="H386" s="5"/>
      <c r="I386" s="6">
        <v>42249</v>
      </c>
      <c r="J386" s="5"/>
      <c r="K386" s="5" t="s">
        <v>118</v>
      </c>
      <c r="L386" s="5"/>
      <c r="M386" s="5" t="s">
        <v>161</v>
      </c>
      <c r="N386" s="5"/>
      <c r="O386" s="5"/>
      <c r="P386" s="5"/>
      <c r="Q386" s="7"/>
      <c r="R386" s="5"/>
      <c r="S386" s="5" t="s">
        <v>292</v>
      </c>
      <c r="T386" s="5"/>
      <c r="U386" s="8">
        <v>122.96</v>
      </c>
      <c r="V386" s="5"/>
      <c r="W386" s="8">
        <f>ROUND(W385+U386,5)</f>
        <v>619.79</v>
      </c>
    </row>
    <row r="387" spans="1:23" x14ac:dyDescent="0.25">
      <c r="A387" s="5"/>
      <c r="B387" s="5"/>
      <c r="C387" s="5"/>
      <c r="D387" s="5"/>
      <c r="E387" s="5"/>
      <c r="F387" s="5"/>
      <c r="G387" s="5" t="s">
        <v>93</v>
      </c>
      <c r="H387" s="5"/>
      <c r="I387" s="6">
        <v>42279</v>
      </c>
      <c r="J387" s="5"/>
      <c r="K387" s="5" t="s">
        <v>118</v>
      </c>
      <c r="L387" s="5"/>
      <c r="M387" s="5" t="s">
        <v>161</v>
      </c>
      <c r="N387" s="5"/>
      <c r="O387" s="5"/>
      <c r="P387" s="5"/>
      <c r="Q387" s="7"/>
      <c r="R387" s="5"/>
      <c r="S387" s="5" t="s">
        <v>292</v>
      </c>
      <c r="T387" s="5"/>
      <c r="U387" s="8">
        <v>49.56</v>
      </c>
      <c r="V387" s="5"/>
      <c r="W387" s="8">
        <f>ROUND(W386+U387,5)</f>
        <v>669.35</v>
      </c>
    </row>
    <row r="388" spans="1:23" x14ac:dyDescent="0.25">
      <c r="A388" s="5"/>
      <c r="B388" s="5"/>
      <c r="C388" s="5"/>
      <c r="D388" s="5"/>
      <c r="E388" s="5"/>
      <c r="F388" s="5"/>
      <c r="G388" s="5" t="s">
        <v>93</v>
      </c>
      <c r="H388" s="5"/>
      <c r="I388" s="6">
        <v>42310</v>
      </c>
      <c r="J388" s="5"/>
      <c r="K388" s="5"/>
      <c r="L388" s="5"/>
      <c r="M388" s="5" t="s">
        <v>161</v>
      </c>
      <c r="N388" s="5"/>
      <c r="O388" s="5"/>
      <c r="P388" s="5"/>
      <c r="Q388" s="7"/>
      <c r="R388" s="5"/>
      <c r="S388" s="5" t="s">
        <v>292</v>
      </c>
      <c r="T388" s="5"/>
      <c r="U388" s="8">
        <v>72.08</v>
      </c>
      <c r="V388" s="5"/>
      <c r="W388" s="8">
        <f>ROUND(W387+U388,5)</f>
        <v>741.43</v>
      </c>
    </row>
    <row r="389" spans="1:23" x14ac:dyDescent="0.25">
      <c r="A389" s="5"/>
      <c r="B389" s="5"/>
      <c r="C389" s="5"/>
      <c r="D389" s="5"/>
      <c r="E389" s="5"/>
      <c r="F389" s="5"/>
      <c r="G389" s="5" t="s">
        <v>93</v>
      </c>
      <c r="H389" s="5"/>
      <c r="I389" s="6">
        <v>42340</v>
      </c>
      <c r="J389" s="5"/>
      <c r="K389" s="5"/>
      <c r="L389" s="5"/>
      <c r="M389" s="5" t="s">
        <v>161</v>
      </c>
      <c r="N389" s="5"/>
      <c r="O389" s="5"/>
      <c r="P389" s="5"/>
      <c r="Q389" s="7"/>
      <c r="R389" s="5"/>
      <c r="S389" s="5" t="s">
        <v>292</v>
      </c>
      <c r="T389" s="5"/>
      <c r="U389" s="8">
        <v>282.7</v>
      </c>
      <c r="V389" s="5"/>
      <c r="W389" s="8">
        <f>ROUND(W388+U389,5)</f>
        <v>1024.1300000000001</v>
      </c>
    </row>
    <row r="390" spans="1:23" ht="15.75" thickBot="1" x14ac:dyDescent="0.3">
      <c r="A390" s="5"/>
      <c r="B390" s="5"/>
      <c r="C390" s="5"/>
      <c r="D390" s="5"/>
      <c r="E390" s="5"/>
      <c r="F390" s="5"/>
      <c r="G390" s="5" t="s">
        <v>93</v>
      </c>
      <c r="H390" s="5"/>
      <c r="I390" s="6">
        <v>42373</v>
      </c>
      <c r="J390" s="5"/>
      <c r="K390" s="5"/>
      <c r="L390" s="5"/>
      <c r="M390" s="5" t="s">
        <v>161</v>
      </c>
      <c r="N390" s="5"/>
      <c r="O390" s="5"/>
      <c r="P390" s="5"/>
      <c r="Q390" s="7"/>
      <c r="R390" s="5"/>
      <c r="S390" s="5" t="s">
        <v>292</v>
      </c>
      <c r="T390" s="5"/>
      <c r="U390" s="9">
        <v>1578.55</v>
      </c>
      <c r="V390" s="5"/>
      <c r="W390" s="9">
        <f>ROUND(W389+U390,5)</f>
        <v>2602.6799999999998</v>
      </c>
    </row>
    <row r="391" spans="1:23" x14ac:dyDescent="0.25">
      <c r="A391" s="5"/>
      <c r="B391" s="5"/>
      <c r="C391" s="5" t="s">
        <v>67</v>
      </c>
      <c r="D391" s="5"/>
      <c r="E391" s="5"/>
      <c r="F391" s="5"/>
      <c r="G391" s="5"/>
      <c r="H391" s="5"/>
      <c r="I391" s="6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8">
        <f>ROUND(SUM(U383:U390),5)</f>
        <v>2602.6799999999998</v>
      </c>
      <c r="V391" s="5"/>
      <c r="W391" s="8">
        <f>W390</f>
        <v>2602.6799999999998</v>
      </c>
    </row>
    <row r="392" spans="1:23" x14ac:dyDescent="0.25">
      <c r="A392" s="2"/>
      <c r="B392" s="2"/>
      <c r="C392" s="2" t="s">
        <v>68</v>
      </c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4"/>
      <c r="V392" s="2"/>
      <c r="W392" s="4"/>
    </row>
    <row r="393" spans="1:23" ht="15.75" thickBot="1" x14ac:dyDescent="0.3">
      <c r="A393" s="1"/>
      <c r="B393" s="1"/>
      <c r="C393" s="1"/>
      <c r="D393" s="1"/>
      <c r="E393" s="5"/>
      <c r="F393" s="5"/>
      <c r="G393" s="5" t="s">
        <v>93</v>
      </c>
      <c r="H393" s="5"/>
      <c r="I393" s="6">
        <v>42240</v>
      </c>
      <c r="J393" s="5"/>
      <c r="K393" s="5" t="s">
        <v>123</v>
      </c>
      <c r="L393" s="5"/>
      <c r="M393" s="5" t="s">
        <v>191</v>
      </c>
      <c r="N393" s="5"/>
      <c r="O393" s="5" t="s">
        <v>263</v>
      </c>
      <c r="P393" s="5"/>
      <c r="Q393" s="7"/>
      <c r="R393" s="5"/>
      <c r="S393" s="5" t="s">
        <v>292</v>
      </c>
      <c r="T393" s="5"/>
      <c r="U393" s="9">
        <v>536.23</v>
      </c>
      <c r="V393" s="5"/>
      <c r="W393" s="9">
        <f>ROUND(W392+U393,5)</f>
        <v>536.23</v>
      </c>
    </row>
    <row r="394" spans="1:23" x14ac:dyDescent="0.25">
      <c r="A394" s="5"/>
      <c r="B394" s="5"/>
      <c r="C394" s="5" t="s">
        <v>69</v>
      </c>
      <c r="D394" s="5"/>
      <c r="E394" s="5"/>
      <c r="F394" s="5"/>
      <c r="G394" s="5"/>
      <c r="H394" s="5"/>
      <c r="I394" s="6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8">
        <f>ROUND(SUM(U392:U393),5)</f>
        <v>536.23</v>
      </c>
      <c r="V394" s="5"/>
      <c r="W394" s="8">
        <f>W393</f>
        <v>536.23</v>
      </c>
    </row>
    <row r="395" spans="1:23" x14ac:dyDescent="0.25">
      <c r="A395" s="2"/>
      <c r="B395" s="2"/>
      <c r="C395" s="2" t="s">
        <v>70</v>
      </c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4"/>
      <c r="V395" s="2"/>
      <c r="W395" s="4"/>
    </row>
    <row r="396" spans="1:23" x14ac:dyDescent="0.25">
      <c r="A396" s="5"/>
      <c r="B396" s="5"/>
      <c r="C396" s="5"/>
      <c r="D396" s="5"/>
      <c r="E396" s="5"/>
      <c r="F396" s="5"/>
      <c r="G396" s="5" t="s">
        <v>93</v>
      </c>
      <c r="H396" s="5"/>
      <c r="I396" s="6">
        <v>42205</v>
      </c>
      <c r="J396" s="5"/>
      <c r="K396" s="5" t="s">
        <v>124</v>
      </c>
      <c r="L396" s="5"/>
      <c r="M396" s="5" t="s">
        <v>192</v>
      </c>
      <c r="N396" s="5"/>
      <c r="O396" s="5"/>
      <c r="P396" s="5"/>
      <c r="Q396" s="7"/>
      <c r="R396" s="5"/>
      <c r="S396" s="5" t="s">
        <v>292</v>
      </c>
      <c r="T396" s="5"/>
      <c r="U396" s="8">
        <v>1053.1300000000001</v>
      </c>
      <c r="V396" s="5"/>
      <c r="W396" s="8">
        <f>ROUND(W395+U396,5)</f>
        <v>1053.1300000000001</v>
      </c>
    </row>
    <row r="397" spans="1:23" ht="15.75" thickBot="1" x14ac:dyDescent="0.3">
      <c r="A397" s="5"/>
      <c r="B397" s="5"/>
      <c r="C397" s="5"/>
      <c r="D397" s="5"/>
      <c r="E397" s="5"/>
      <c r="F397" s="5"/>
      <c r="G397" s="5" t="s">
        <v>93</v>
      </c>
      <c r="H397" s="5"/>
      <c r="I397" s="6">
        <v>42376</v>
      </c>
      <c r="J397" s="5"/>
      <c r="K397" s="5"/>
      <c r="L397" s="5"/>
      <c r="M397" s="5" t="s">
        <v>162</v>
      </c>
      <c r="N397" s="5"/>
      <c r="O397" s="5" t="s">
        <v>264</v>
      </c>
      <c r="P397" s="5"/>
      <c r="Q397" s="7"/>
      <c r="R397" s="5"/>
      <c r="S397" s="5" t="s">
        <v>292</v>
      </c>
      <c r="T397" s="5"/>
      <c r="U397" s="9">
        <v>1554.59</v>
      </c>
      <c r="V397" s="5"/>
      <c r="W397" s="9">
        <f>ROUND(W396+U397,5)</f>
        <v>2607.7199999999998</v>
      </c>
    </row>
    <row r="398" spans="1:23" x14ac:dyDescent="0.25">
      <c r="A398" s="5"/>
      <c r="B398" s="5"/>
      <c r="C398" s="5" t="s">
        <v>71</v>
      </c>
      <c r="D398" s="5"/>
      <c r="E398" s="5"/>
      <c r="F398" s="5"/>
      <c r="G398" s="5"/>
      <c r="H398" s="5"/>
      <c r="I398" s="6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8">
        <f>ROUND(SUM(U395:U397),5)</f>
        <v>2607.7199999999998</v>
      </c>
      <c r="V398" s="5"/>
      <c r="W398" s="8">
        <f>W397</f>
        <v>2607.7199999999998</v>
      </c>
    </row>
    <row r="399" spans="1:23" x14ac:dyDescent="0.25">
      <c r="A399" s="2"/>
      <c r="B399" s="2"/>
      <c r="C399" s="2" t="s">
        <v>72</v>
      </c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4"/>
      <c r="V399" s="2"/>
      <c r="W399" s="4"/>
    </row>
    <row r="400" spans="1:23" x14ac:dyDescent="0.25">
      <c r="A400" s="5"/>
      <c r="B400" s="5"/>
      <c r="C400" s="5"/>
      <c r="D400" s="5"/>
      <c r="E400" s="5"/>
      <c r="F400" s="5"/>
      <c r="G400" s="5" t="s">
        <v>93</v>
      </c>
      <c r="H400" s="5"/>
      <c r="I400" s="6">
        <v>42188</v>
      </c>
      <c r="J400" s="5"/>
      <c r="K400" s="5" t="s">
        <v>118</v>
      </c>
      <c r="L400" s="5"/>
      <c r="M400" s="5" t="s">
        <v>194</v>
      </c>
      <c r="N400" s="5"/>
      <c r="O400" s="5" t="s">
        <v>92</v>
      </c>
      <c r="P400" s="5"/>
      <c r="Q400" s="7"/>
      <c r="R400" s="5"/>
      <c r="S400" s="5" t="s">
        <v>292</v>
      </c>
      <c r="T400" s="5"/>
      <c r="U400" s="8">
        <v>44700</v>
      </c>
      <c r="V400" s="5"/>
      <c r="W400" s="8">
        <f>ROUND(W399+U400,5)</f>
        <v>44700</v>
      </c>
    </row>
    <row r="401" spans="1:23" ht="15.75" thickBot="1" x14ac:dyDescent="0.3">
      <c r="A401" s="5"/>
      <c r="B401" s="5"/>
      <c r="C401" s="5"/>
      <c r="D401" s="5"/>
      <c r="E401" s="5"/>
      <c r="F401" s="5"/>
      <c r="G401" s="5" t="s">
        <v>93</v>
      </c>
      <c r="H401" s="5"/>
      <c r="I401" s="6">
        <v>42382</v>
      </c>
      <c r="J401" s="5"/>
      <c r="K401" s="5"/>
      <c r="L401" s="5"/>
      <c r="M401" s="5" t="s">
        <v>162</v>
      </c>
      <c r="N401" s="5"/>
      <c r="O401" s="5" t="s">
        <v>264</v>
      </c>
      <c r="P401" s="5"/>
      <c r="Q401" s="7"/>
      <c r="R401" s="5"/>
      <c r="S401" s="5" t="s">
        <v>292</v>
      </c>
      <c r="T401" s="5"/>
      <c r="U401" s="9">
        <v>388.65</v>
      </c>
      <c r="V401" s="5"/>
      <c r="W401" s="9">
        <f>ROUND(W400+U401,5)</f>
        <v>45088.65</v>
      </c>
    </row>
    <row r="402" spans="1:23" x14ac:dyDescent="0.25">
      <c r="A402" s="5"/>
      <c r="B402" s="5"/>
      <c r="C402" s="5" t="s">
        <v>73</v>
      </c>
      <c r="D402" s="5"/>
      <c r="E402" s="5"/>
      <c r="F402" s="5"/>
      <c r="G402" s="5"/>
      <c r="H402" s="5"/>
      <c r="I402" s="6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8">
        <f>ROUND(SUM(U399:U401),5)</f>
        <v>45088.65</v>
      </c>
      <c r="V402" s="5"/>
      <c r="W402" s="8">
        <f>W401</f>
        <v>45088.65</v>
      </c>
    </row>
    <row r="403" spans="1:23" x14ac:dyDescent="0.25">
      <c r="A403" s="2"/>
      <c r="B403" s="2"/>
      <c r="C403" s="2" t="s">
        <v>74</v>
      </c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4"/>
      <c r="V403" s="2"/>
      <c r="W403" s="4"/>
    </row>
    <row r="404" spans="1:23" x14ac:dyDescent="0.25">
      <c r="A404" s="5"/>
      <c r="B404" s="5"/>
      <c r="C404" s="5"/>
      <c r="D404" s="5"/>
      <c r="E404" s="5"/>
      <c r="F404" s="5"/>
      <c r="G404" s="5" t="s">
        <v>93</v>
      </c>
      <c r="H404" s="5"/>
      <c r="I404" s="6">
        <v>42205</v>
      </c>
      <c r="J404" s="5"/>
      <c r="K404" s="5" t="s">
        <v>118</v>
      </c>
      <c r="L404" s="5"/>
      <c r="M404" s="5" t="s">
        <v>187</v>
      </c>
      <c r="N404" s="5"/>
      <c r="O404" s="5"/>
      <c r="P404" s="5"/>
      <c r="Q404" s="7"/>
      <c r="R404" s="5"/>
      <c r="S404" s="5" t="s">
        <v>292</v>
      </c>
      <c r="T404" s="5"/>
      <c r="U404" s="8">
        <v>1696</v>
      </c>
      <c r="V404" s="5"/>
      <c r="W404" s="8">
        <f>ROUND(W403+U404,5)</f>
        <v>1696</v>
      </c>
    </row>
    <row r="405" spans="1:23" x14ac:dyDescent="0.25">
      <c r="A405" s="5"/>
      <c r="B405" s="5"/>
      <c r="C405" s="5"/>
      <c r="D405" s="5"/>
      <c r="E405" s="5"/>
      <c r="F405" s="5"/>
      <c r="G405" s="5" t="s">
        <v>93</v>
      </c>
      <c r="H405" s="5"/>
      <c r="I405" s="6">
        <v>42237</v>
      </c>
      <c r="J405" s="5"/>
      <c r="K405" s="5" t="s">
        <v>118</v>
      </c>
      <c r="L405" s="5"/>
      <c r="M405" s="5" t="s">
        <v>187</v>
      </c>
      <c r="N405" s="5"/>
      <c r="O405" s="5"/>
      <c r="P405" s="5"/>
      <c r="Q405" s="7"/>
      <c r="R405" s="5"/>
      <c r="S405" s="5" t="s">
        <v>292</v>
      </c>
      <c r="T405" s="5"/>
      <c r="U405" s="8">
        <v>2182.4</v>
      </c>
      <c r="V405" s="5"/>
      <c r="W405" s="8">
        <f>ROUND(W404+U405,5)</f>
        <v>3878.4</v>
      </c>
    </row>
    <row r="406" spans="1:23" x14ac:dyDescent="0.25">
      <c r="A406" s="5"/>
      <c r="B406" s="5"/>
      <c r="C406" s="5"/>
      <c r="D406" s="5"/>
      <c r="E406" s="5"/>
      <c r="F406" s="5"/>
      <c r="G406" s="5" t="s">
        <v>93</v>
      </c>
      <c r="H406" s="5"/>
      <c r="I406" s="6">
        <v>42247</v>
      </c>
      <c r="J406" s="5"/>
      <c r="K406" s="5" t="s">
        <v>118</v>
      </c>
      <c r="L406" s="5"/>
      <c r="M406" s="5" t="s">
        <v>187</v>
      </c>
      <c r="N406" s="5"/>
      <c r="O406" s="5"/>
      <c r="P406" s="5"/>
      <c r="Q406" s="7"/>
      <c r="R406" s="5"/>
      <c r="S406" s="5" t="s">
        <v>292</v>
      </c>
      <c r="T406" s="5"/>
      <c r="U406" s="8">
        <v>438.27</v>
      </c>
      <c r="V406" s="5"/>
      <c r="W406" s="8">
        <f>ROUND(W405+U406,5)</f>
        <v>4316.67</v>
      </c>
    </row>
    <row r="407" spans="1:23" x14ac:dyDescent="0.25">
      <c r="A407" s="5"/>
      <c r="B407" s="5"/>
      <c r="C407" s="5"/>
      <c r="D407" s="5"/>
      <c r="E407" s="5"/>
      <c r="F407" s="5"/>
      <c r="G407" s="5" t="s">
        <v>93</v>
      </c>
      <c r="H407" s="5"/>
      <c r="I407" s="6">
        <v>42279</v>
      </c>
      <c r="J407" s="5"/>
      <c r="K407" s="5" t="s">
        <v>118</v>
      </c>
      <c r="L407" s="5"/>
      <c r="M407" s="5" t="s">
        <v>187</v>
      </c>
      <c r="N407" s="5"/>
      <c r="O407" s="5"/>
      <c r="P407" s="5"/>
      <c r="Q407" s="7"/>
      <c r="R407" s="5"/>
      <c r="S407" s="5" t="s">
        <v>292</v>
      </c>
      <c r="T407" s="5"/>
      <c r="U407" s="8">
        <v>1753.17</v>
      </c>
      <c r="V407" s="5"/>
      <c r="W407" s="8">
        <f>ROUND(W406+U407,5)</f>
        <v>6069.84</v>
      </c>
    </row>
    <row r="408" spans="1:23" x14ac:dyDescent="0.25">
      <c r="A408" s="5"/>
      <c r="B408" s="5"/>
      <c r="C408" s="5"/>
      <c r="D408" s="5"/>
      <c r="E408" s="5"/>
      <c r="F408" s="5"/>
      <c r="G408" s="5" t="s">
        <v>93</v>
      </c>
      <c r="H408" s="5"/>
      <c r="I408" s="6">
        <v>42296</v>
      </c>
      <c r="J408" s="5"/>
      <c r="K408" s="5" t="s">
        <v>118</v>
      </c>
      <c r="L408" s="5"/>
      <c r="M408" s="5" t="s">
        <v>187</v>
      </c>
      <c r="N408" s="5"/>
      <c r="O408" s="5"/>
      <c r="P408" s="5"/>
      <c r="Q408" s="7"/>
      <c r="R408" s="5"/>
      <c r="S408" s="5" t="s">
        <v>292</v>
      </c>
      <c r="T408" s="5"/>
      <c r="U408" s="8">
        <v>1881.39</v>
      </c>
      <c r="V408" s="5"/>
      <c r="W408" s="8">
        <f>ROUND(W407+U408,5)</f>
        <v>7951.23</v>
      </c>
    </row>
    <row r="409" spans="1:23" x14ac:dyDescent="0.25">
      <c r="A409" s="5"/>
      <c r="B409" s="5"/>
      <c r="C409" s="5"/>
      <c r="D409" s="5"/>
      <c r="E409" s="5"/>
      <c r="F409" s="5"/>
      <c r="G409" s="5" t="s">
        <v>93</v>
      </c>
      <c r="H409" s="5"/>
      <c r="I409" s="6">
        <v>42298</v>
      </c>
      <c r="J409" s="5"/>
      <c r="K409" s="5"/>
      <c r="L409" s="5"/>
      <c r="M409" s="5" t="s">
        <v>163</v>
      </c>
      <c r="N409" s="5"/>
      <c r="O409" s="5"/>
      <c r="P409" s="5"/>
      <c r="Q409" s="7"/>
      <c r="R409" s="5"/>
      <c r="S409" s="5" t="s">
        <v>292</v>
      </c>
      <c r="T409" s="5"/>
      <c r="U409" s="8">
        <v>25</v>
      </c>
      <c r="V409" s="5"/>
      <c r="W409" s="8">
        <f>ROUND(W408+U409,5)</f>
        <v>7976.23</v>
      </c>
    </row>
    <row r="410" spans="1:23" x14ac:dyDescent="0.25">
      <c r="A410" s="5"/>
      <c r="B410" s="5"/>
      <c r="C410" s="5"/>
      <c r="D410" s="5"/>
      <c r="E410" s="5"/>
      <c r="F410" s="5"/>
      <c r="G410" s="5" t="s">
        <v>93</v>
      </c>
      <c r="H410" s="5"/>
      <c r="I410" s="6">
        <v>42299</v>
      </c>
      <c r="J410" s="5"/>
      <c r="K410" s="5"/>
      <c r="L410" s="5"/>
      <c r="M410" s="5" t="s">
        <v>163</v>
      </c>
      <c r="N410" s="5"/>
      <c r="O410" s="5"/>
      <c r="P410" s="5"/>
      <c r="Q410" s="7"/>
      <c r="R410" s="5"/>
      <c r="S410" s="5" t="s">
        <v>292</v>
      </c>
      <c r="T410" s="5"/>
      <c r="U410" s="8">
        <v>24.41</v>
      </c>
      <c r="V410" s="5"/>
      <c r="W410" s="8">
        <f>ROUND(W409+U410,5)</f>
        <v>8000.64</v>
      </c>
    </row>
    <row r="411" spans="1:23" x14ac:dyDescent="0.25">
      <c r="A411" s="5"/>
      <c r="B411" s="5"/>
      <c r="C411" s="5"/>
      <c r="D411" s="5"/>
      <c r="E411" s="5"/>
      <c r="F411" s="5"/>
      <c r="G411" s="5" t="s">
        <v>93</v>
      </c>
      <c r="H411" s="5"/>
      <c r="I411" s="6">
        <v>42331</v>
      </c>
      <c r="J411" s="5"/>
      <c r="K411" s="5" t="s">
        <v>118</v>
      </c>
      <c r="L411" s="5"/>
      <c r="M411" s="5" t="s">
        <v>187</v>
      </c>
      <c r="N411" s="5"/>
      <c r="O411" s="5"/>
      <c r="P411" s="5"/>
      <c r="Q411" s="7"/>
      <c r="R411" s="5"/>
      <c r="S411" s="5" t="s">
        <v>292</v>
      </c>
      <c r="T411" s="5"/>
      <c r="U411" s="8">
        <v>1410.38</v>
      </c>
      <c r="V411" s="5"/>
      <c r="W411" s="8">
        <f>ROUND(W410+U411,5)</f>
        <v>9411.02</v>
      </c>
    </row>
    <row r="412" spans="1:23" x14ac:dyDescent="0.25">
      <c r="A412" s="5"/>
      <c r="B412" s="5"/>
      <c r="C412" s="5"/>
      <c r="D412" s="5"/>
      <c r="E412" s="5"/>
      <c r="F412" s="5"/>
      <c r="G412" s="5" t="s">
        <v>93</v>
      </c>
      <c r="H412" s="5"/>
      <c r="I412" s="6">
        <v>42345</v>
      </c>
      <c r="J412" s="5"/>
      <c r="K412" s="5" t="s">
        <v>118</v>
      </c>
      <c r="L412" s="5"/>
      <c r="M412" s="5" t="s">
        <v>187</v>
      </c>
      <c r="N412" s="5"/>
      <c r="O412" s="5"/>
      <c r="P412" s="5"/>
      <c r="Q412" s="7"/>
      <c r="R412" s="5"/>
      <c r="S412" s="5" t="s">
        <v>292</v>
      </c>
      <c r="T412" s="5"/>
      <c r="U412" s="8">
        <v>743.95</v>
      </c>
      <c r="V412" s="5"/>
      <c r="W412" s="8">
        <f>ROUND(W411+U412,5)</f>
        <v>10154.969999999999</v>
      </c>
    </row>
    <row r="413" spans="1:23" ht="15.75" thickBot="1" x14ac:dyDescent="0.3">
      <c r="A413" s="5"/>
      <c r="B413" s="5"/>
      <c r="C413" s="5"/>
      <c r="D413" s="5"/>
      <c r="E413" s="5"/>
      <c r="F413" s="5"/>
      <c r="G413" s="5" t="s">
        <v>93</v>
      </c>
      <c r="H413" s="5"/>
      <c r="I413" s="6">
        <v>42394</v>
      </c>
      <c r="J413" s="5"/>
      <c r="K413" s="5" t="s">
        <v>118</v>
      </c>
      <c r="L413" s="5"/>
      <c r="M413" s="5" t="s">
        <v>187</v>
      </c>
      <c r="N413" s="5"/>
      <c r="O413" s="5"/>
      <c r="P413" s="5"/>
      <c r="Q413" s="7"/>
      <c r="R413" s="5"/>
      <c r="S413" s="5" t="s">
        <v>292</v>
      </c>
      <c r="T413" s="5"/>
      <c r="U413" s="9">
        <v>1227.5999999999999</v>
      </c>
      <c r="V413" s="5"/>
      <c r="W413" s="9">
        <f>ROUND(W412+U413,5)</f>
        <v>11382.57</v>
      </c>
    </row>
    <row r="414" spans="1:23" x14ac:dyDescent="0.25">
      <c r="A414" s="5"/>
      <c r="B414" s="5"/>
      <c r="C414" s="5" t="s">
        <v>75</v>
      </c>
      <c r="D414" s="5"/>
      <c r="E414" s="5"/>
      <c r="F414" s="5"/>
      <c r="G414" s="5"/>
      <c r="H414" s="5"/>
      <c r="I414" s="6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8">
        <f>ROUND(SUM(U403:U413),5)</f>
        <v>11382.57</v>
      </c>
      <c r="V414" s="5"/>
      <c r="W414" s="8">
        <f>W413</f>
        <v>11382.57</v>
      </c>
    </row>
    <row r="415" spans="1:23" x14ac:dyDescent="0.25">
      <c r="A415" s="2"/>
      <c r="B415" s="2"/>
      <c r="C415" s="2" t="s">
        <v>76</v>
      </c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4"/>
      <c r="V415" s="2"/>
      <c r="W415" s="4"/>
    </row>
    <row r="416" spans="1:23" x14ac:dyDescent="0.25">
      <c r="A416" s="5"/>
      <c r="B416" s="5"/>
      <c r="C416" s="5"/>
      <c r="D416" s="5"/>
      <c r="E416" s="5"/>
      <c r="F416" s="5"/>
      <c r="G416" s="5" t="s">
        <v>93</v>
      </c>
      <c r="H416" s="5"/>
      <c r="I416" s="6">
        <v>42188</v>
      </c>
      <c r="J416" s="5"/>
      <c r="K416" s="5" t="s">
        <v>118</v>
      </c>
      <c r="L416" s="5"/>
      <c r="M416" s="5" t="s">
        <v>195</v>
      </c>
      <c r="N416" s="5"/>
      <c r="O416" s="5"/>
      <c r="P416" s="5"/>
      <c r="Q416" s="7"/>
      <c r="R416" s="5"/>
      <c r="S416" s="5" t="s">
        <v>292</v>
      </c>
      <c r="T416" s="5"/>
      <c r="U416" s="8">
        <v>59.95</v>
      </c>
      <c r="V416" s="5"/>
      <c r="W416" s="8">
        <f>ROUND(W415+U416,5)</f>
        <v>59.95</v>
      </c>
    </row>
    <row r="417" spans="1:23" x14ac:dyDescent="0.25">
      <c r="A417" s="5"/>
      <c r="B417" s="5"/>
      <c r="C417" s="5"/>
      <c r="D417" s="5"/>
      <c r="E417" s="5"/>
      <c r="F417" s="5"/>
      <c r="G417" s="5" t="s">
        <v>93</v>
      </c>
      <c r="H417" s="5"/>
      <c r="I417" s="6">
        <v>42220</v>
      </c>
      <c r="J417" s="5"/>
      <c r="K417" s="5" t="s">
        <v>125</v>
      </c>
      <c r="L417" s="5"/>
      <c r="M417" s="5" t="s">
        <v>195</v>
      </c>
      <c r="N417" s="5"/>
      <c r="O417" s="5"/>
      <c r="P417" s="5"/>
      <c r="Q417" s="7"/>
      <c r="R417" s="5"/>
      <c r="S417" s="5" t="s">
        <v>292</v>
      </c>
      <c r="T417" s="5"/>
      <c r="U417" s="8">
        <v>59.95</v>
      </c>
      <c r="V417" s="5"/>
      <c r="W417" s="8">
        <f>ROUND(W416+U417,5)</f>
        <v>119.9</v>
      </c>
    </row>
    <row r="418" spans="1:23" x14ac:dyDescent="0.25">
      <c r="A418" s="5"/>
      <c r="B418" s="5"/>
      <c r="C418" s="5"/>
      <c r="D418" s="5"/>
      <c r="E418" s="5"/>
      <c r="F418" s="5"/>
      <c r="G418" s="5" t="s">
        <v>93</v>
      </c>
      <c r="H418" s="5"/>
      <c r="I418" s="6">
        <v>42250</v>
      </c>
      <c r="J418" s="5"/>
      <c r="K418" s="5" t="s">
        <v>118</v>
      </c>
      <c r="L418" s="5"/>
      <c r="M418" s="5" t="s">
        <v>195</v>
      </c>
      <c r="N418" s="5"/>
      <c r="O418" s="5"/>
      <c r="P418" s="5"/>
      <c r="Q418" s="7"/>
      <c r="R418" s="5"/>
      <c r="S418" s="5" t="s">
        <v>292</v>
      </c>
      <c r="T418" s="5"/>
      <c r="U418" s="8">
        <v>59.95</v>
      </c>
      <c r="V418" s="5"/>
      <c r="W418" s="8">
        <f>ROUND(W417+U418,5)</f>
        <v>179.85</v>
      </c>
    </row>
    <row r="419" spans="1:23" x14ac:dyDescent="0.25">
      <c r="A419" s="5"/>
      <c r="B419" s="5"/>
      <c r="C419" s="5"/>
      <c r="D419" s="5"/>
      <c r="E419" s="5"/>
      <c r="F419" s="5"/>
      <c r="G419" s="5" t="s">
        <v>93</v>
      </c>
      <c r="H419" s="5"/>
      <c r="I419" s="6">
        <v>42310</v>
      </c>
      <c r="J419" s="5"/>
      <c r="K419" s="5" t="s">
        <v>118</v>
      </c>
      <c r="L419" s="5"/>
      <c r="M419" s="5" t="s">
        <v>195</v>
      </c>
      <c r="N419" s="5"/>
      <c r="O419" s="5"/>
      <c r="P419" s="5"/>
      <c r="Q419" s="7"/>
      <c r="R419" s="5"/>
      <c r="S419" s="5" t="s">
        <v>292</v>
      </c>
      <c r="T419" s="5"/>
      <c r="U419" s="8">
        <v>59.95</v>
      </c>
      <c r="V419" s="5"/>
      <c r="W419" s="8">
        <f>ROUND(W418+U419,5)</f>
        <v>239.8</v>
      </c>
    </row>
    <row r="420" spans="1:23" x14ac:dyDescent="0.25">
      <c r="A420" s="5"/>
      <c r="B420" s="5"/>
      <c r="C420" s="5"/>
      <c r="D420" s="5"/>
      <c r="E420" s="5"/>
      <c r="F420" s="5"/>
      <c r="G420" s="5" t="s">
        <v>93</v>
      </c>
      <c r="H420" s="5"/>
      <c r="I420" s="6">
        <v>42311</v>
      </c>
      <c r="J420" s="5"/>
      <c r="K420" s="5" t="s">
        <v>118</v>
      </c>
      <c r="L420" s="5"/>
      <c r="M420" s="5" t="s">
        <v>195</v>
      </c>
      <c r="N420" s="5"/>
      <c r="O420" s="5"/>
      <c r="P420" s="5"/>
      <c r="Q420" s="7"/>
      <c r="R420" s="5"/>
      <c r="S420" s="5" t="s">
        <v>292</v>
      </c>
      <c r="T420" s="5"/>
      <c r="U420" s="8">
        <v>59.95</v>
      </c>
      <c r="V420" s="5"/>
      <c r="W420" s="8">
        <f>ROUND(W419+U420,5)</f>
        <v>299.75</v>
      </c>
    </row>
    <row r="421" spans="1:23" x14ac:dyDescent="0.25">
      <c r="A421" s="5"/>
      <c r="B421" s="5"/>
      <c r="C421" s="5"/>
      <c r="D421" s="5"/>
      <c r="E421" s="5"/>
      <c r="F421" s="5"/>
      <c r="G421" s="5" t="s">
        <v>93</v>
      </c>
      <c r="H421" s="5"/>
      <c r="I421" s="6">
        <v>42311</v>
      </c>
      <c r="J421" s="5"/>
      <c r="K421" s="5" t="s">
        <v>118</v>
      </c>
      <c r="L421" s="5"/>
      <c r="M421" s="5" t="s">
        <v>195</v>
      </c>
      <c r="N421" s="5"/>
      <c r="O421" s="5"/>
      <c r="P421" s="5"/>
      <c r="Q421" s="7"/>
      <c r="R421" s="5"/>
      <c r="S421" s="5" t="s">
        <v>292</v>
      </c>
      <c r="T421" s="5"/>
      <c r="U421" s="8">
        <v>0</v>
      </c>
      <c r="V421" s="5"/>
      <c r="W421" s="8">
        <f>ROUND(W420+U421,5)</f>
        <v>299.75</v>
      </c>
    </row>
    <row r="422" spans="1:23" x14ac:dyDescent="0.25">
      <c r="A422" s="5"/>
      <c r="B422" s="5"/>
      <c r="C422" s="5"/>
      <c r="D422" s="5"/>
      <c r="E422" s="5"/>
      <c r="F422" s="5"/>
      <c r="G422" s="5" t="s">
        <v>93</v>
      </c>
      <c r="H422" s="5"/>
      <c r="I422" s="6">
        <v>42341</v>
      </c>
      <c r="J422" s="5"/>
      <c r="K422" s="5" t="s">
        <v>118</v>
      </c>
      <c r="L422" s="5"/>
      <c r="M422" s="5" t="s">
        <v>195</v>
      </c>
      <c r="N422" s="5"/>
      <c r="O422" s="5"/>
      <c r="P422" s="5"/>
      <c r="Q422" s="7"/>
      <c r="R422" s="5"/>
      <c r="S422" s="5" t="s">
        <v>292</v>
      </c>
      <c r="T422" s="5"/>
      <c r="U422" s="8">
        <v>59.95</v>
      </c>
      <c r="V422" s="5"/>
      <c r="W422" s="8">
        <f>ROUND(W421+U422,5)</f>
        <v>359.7</v>
      </c>
    </row>
    <row r="423" spans="1:23" ht="15.75" thickBot="1" x14ac:dyDescent="0.3">
      <c r="A423" s="5"/>
      <c r="B423" s="5"/>
      <c r="C423" s="5"/>
      <c r="D423" s="5"/>
      <c r="E423" s="5"/>
      <c r="F423" s="5"/>
      <c r="G423" s="5" t="s">
        <v>93</v>
      </c>
      <c r="H423" s="5"/>
      <c r="I423" s="6">
        <v>42374</v>
      </c>
      <c r="J423" s="5"/>
      <c r="K423" s="5" t="s">
        <v>118</v>
      </c>
      <c r="L423" s="5"/>
      <c r="M423" s="5" t="s">
        <v>195</v>
      </c>
      <c r="N423" s="5"/>
      <c r="O423" s="5"/>
      <c r="P423" s="5"/>
      <c r="Q423" s="7"/>
      <c r="R423" s="5"/>
      <c r="S423" s="5" t="s">
        <v>292</v>
      </c>
      <c r="T423" s="5"/>
      <c r="U423" s="9">
        <v>59.95</v>
      </c>
      <c r="V423" s="5"/>
      <c r="W423" s="9">
        <f>ROUND(W422+U423,5)</f>
        <v>419.65</v>
      </c>
    </row>
    <row r="424" spans="1:23" x14ac:dyDescent="0.25">
      <c r="A424" s="5"/>
      <c r="B424" s="5"/>
      <c r="C424" s="5" t="s">
        <v>77</v>
      </c>
      <c r="D424" s="5"/>
      <c r="E424" s="5"/>
      <c r="F424" s="5"/>
      <c r="G424" s="5"/>
      <c r="H424" s="5"/>
      <c r="I424" s="6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8">
        <f>ROUND(SUM(U415:U423),5)</f>
        <v>419.65</v>
      </c>
      <c r="V424" s="5"/>
      <c r="W424" s="8">
        <f>W423</f>
        <v>419.65</v>
      </c>
    </row>
    <row r="425" spans="1:23" x14ac:dyDescent="0.25">
      <c r="A425" s="2"/>
      <c r="B425" s="2"/>
      <c r="C425" s="2" t="s">
        <v>78</v>
      </c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4"/>
      <c r="V425" s="2"/>
      <c r="W425" s="4"/>
    </row>
    <row r="426" spans="1:23" ht="15.75" thickBot="1" x14ac:dyDescent="0.3">
      <c r="A426" s="1"/>
      <c r="B426" s="1"/>
      <c r="C426" s="1"/>
      <c r="D426" s="1"/>
      <c r="E426" s="5"/>
      <c r="F426" s="5"/>
      <c r="G426" s="5" t="s">
        <v>93</v>
      </c>
      <c r="H426" s="5"/>
      <c r="I426" s="6">
        <v>42226</v>
      </c>
      <c r="J426" s="5"/>
      <c r="K426" s="5" t="s">
        <v>126</v>
      </c>
      <c r="L426" s="5"/>
      <c r="M426" s="5" t="s">
        <v>196</v>
      </c>
      <c r="N426" s="5"/>
      <c r="O426" s="5"/>
      <c r="P426" s="5"/>
      <c r="Q426" s="7"/>
      <c r="R426" s="5"/>
      <c r="S426" s="5" t="s">
        <v>292</v>
      </c>
      <c r="T426" s="5"/>
      <c r="U426" s="9">
        <v>196</v>
      </c>
      <c r="V426" s="5"/>
      <c r="W426" s="9">
        <f>ROUND(W425+U426,5)</f>
        <v>196</v>
      </c>
    </row>
    <row r="427" spans="1:23" x14ac:dyDescent="0.25">
      <c r="A427" s="5"/>
      <c r="B427" s="5"/>
      <c r="C427" s="5" t="s">
        <v>79</v>
      </c>
      <c r="D427" s="5"/>
      <c r="E427" s="5"/>
      <c r="F427" s="5"/>
      <c r="G427" s="5"/>
      <c r="H427" s="5"/>
      <c r="I427" s="6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8">
        <f>ROUND(SUM(U425:U426),5)</f>
        <v>196</v>
      </c>
      <c r="V427" s="5"/>
      <c r="W427" s="8">
        <f>W426</f>
        <v>196</v>
      </c>
    </row>
    <row r="428" spans="1:23" x14ac:dyDescent="0.25">
      <c r="A428" s="2"/>
      <c r="B428" s="2"/>
      <c r="C428" s="2" t="s">
        <v>80</v>
      </c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4"/>
      <c r="V428" s="2"/>
      <c r="W428" s="4"/>
    </row>
    <row r="429" spans="1:23" x14ac:dyDescent="0.25">
      <c r="A429" s="5"/>
      <c r="B429" s="5"/>
      <c r="C429" s="5"/>
      <c r="D429" s="5"/>
      <c r="E429" s="5"/>
      <c r="F429" s="5"/>
      <c r="G429" s="5" t="s">
        <v>93</v>
      </c>
      <c r="H429" s="5"/>
      <c r="I429" s="6">
        <v>42230</v>
      </c>
      <c r="J429" s="5"/>
      <c r="K429" s="5" t="s">
        <v>127</v>
      </c>
      <c r="L429" s="5"/>
      <c r="M429" s="5" t="s">
        <v>197</v>
      </c>
      <c r="N429" s="5"/>
      <c r="O429" s="5" t="s">
        <v>265</v>
      </c>
      <c r="P429" s="5"/>
      <c r="Q429" s="7"/>
      <c r="R429" s="5"/>
      <c r="S429" s="5" t="s">
        <v>292</v>
      </c>
      <c r="T429" s="5"/>
      <c r="U429" s="8">
        <v>1000</v>
      </c>
      <c r="V429" s="5"/>
      <c r="W429" s="8">
        <f>ROUND(W428+U429,5)</f>
        <v>1000</v>
      </c>
    </row>
    <row r="430" spans="1:23" x14ac:dyDescent="0.25">
      <c r="A430" s="5"/>
      <c r="B430" s="5"/>
      <c r="C430" s="5"/>
      <c r="D430" s="5"/>
      <c r="E430" s="5"/>
      <c r="F430" s="5"/>
      <c r="G430" s="5" t="s">
        <v>93</v>
      </c>
      <c r="H430" s="5"/>
      <c r="I430" s="6">
        <v>42230</v>
      </c>
      <c r="J430" s="5"/>
      <c r="K430" s="5" t="s">
        <v>128</v>
      </c>
      <c r="L430" s="5"/>
      <c r="M430" s="5" t="s">
        <v>197</v>
      </c>
      <c r="N430" s="5"/>
      <c r="O430" s="5" t="s">
        <v>266</v>
      </c>
      <c r="P430" s="5"/>
      <c r="Q430" s="7"/>
      <c r="R430" s="5"/>
      <c r="S430" s="5" t="s">
        <v>292</v>
      </c>
      <c r="T430" s="5"/>
      <c r="U430" s="8">
        <v>1000</v>
      </c>
      <c r="V430" s="5"/>
      <c r="W430" s="8">
        <f>ROUND(W429+U430,5)</f>
        <v>2000</v>
      </c>
    </row>
    <row r="431" spans="1:23" x14ac:dyDescent="0.25">
      <c r="A431" s="5"/>
      <c r="B431" s="5"/>
      <c r="C431" s="5"/>
      <c r="D431" s="5"/>
      <c r="E431" s="5"/>
      <c r="F431" s="5"/>
      <c r="G431" s="5" t="s">
        <v>93</v>
      </c>
      <c r="H431" s="5"/>
      <c r="I431" s="6">
        <v>42230</v>
      </c>
      <c r="J431" s="5"/>
      <c r="K431" s="5" t="s">
        <v>129</v>
      </c>
      <c r="L431" s="5"/>
      <c r="M431" s="5" t="s">
        <v>197</v>
      </c>
      <c r="N431" s="5"/>
      <c r="O431" s="5" t="s">
        <v>267</v>
      </c>
      <c r="P431" s="5"/>
      <c r="Q431" s="7"/>
      <c r="R431" s="5"/>
      <c r="S431" s="5" t="s">
        <v>292</v>
      </c>
      <c r="T431" s="5"/>
      <c r="U431" s="8">
        <v>1000</v>
      </c>
      <c r="V431" s="5"/>
      <c r="W431" s="8">
        <f>ROUND(W430+U431,5)</f>
        <v>3000</v>
      </c>
    </row>
    <row r="432" spans="1:23" x14ac:dyDescent="0.25">
      <c r="A432" s="5"/>
      <c r="B432" s="5"/>
      <c r="C432" s="5"/>
      <c r="D432" s="5"/>
      <c r="E432" s="5"/>
      <c r="F432" s="5"/>
      <c r="G432" s="5" t="s">
        <v>93</v>
      </c>
      <c r="H432" s="5"/>
      <c r="I432" s="6">
        <v>42230</v>
      </c>
      <c r="J432" s="5"/>
      <c r="K432" s="5" t="s">
        <v>130</v>
      </c>
      <c r="L432" s="5"/>
      <c r="M432" s="5" t="s">
        <v>197</v>
      </c>
      <c r="N432" s="5"/>
      <c r="O432" s="5" t="s">
        <v>268</v>
      </c>
      <c r="P432" s="5"/>
      <c r="Q432" s="7"/>
      <c r="R432" s="5"/>
      <c r="S432" s="5" t="s">
        <v>292</v>
      </c>
      <c r="T432" s="5"/>
      <c r="U432" s="8">
        <v>1000</v>
      </c>
      <c r="V432" s="5"/>
      <c r="W432" s="8">
        <f>ROUND(W431+U432,5)</f>
        <v>4000</v>
      </c>
    </row>
    <row r="433" spans="1:23" x14ac:dyDescent="0.25">
      <c r="A433" s="5"/>
      <c r="B433" s="5"/>
      <c r="C433" s="5"/>
      <c r="D433" s="5"/>
      <c r="E433" s="5"/>
      <c r="F433" s="5"/>
      <c r="G433" s="5" t="s">
        <v>93</v>
      </c>
      <c r="H433" s="5"/>
      <c r="I433" s="6">
        <v>42230</v>
      </c>
      <c r="J433" s="5"/>
      <c r="K433" s="5" t="s">
        <v>131</v>
      </c>
      <c r="L433" s="5"/>
      <c r="M433" s="5" t="s">
        <v>197</v>
      </c>
      <c r="N433" s="5"/>
      <c r="O433" s="5" t="s">
        <v>269</v>
      </c>
      <c r="P433" s="5"/>
      <c r="Q433" s="7"/>
      <c r="R433" s="5"/>
      <c r="S433" s="5" t="s">
        <v>292</v>
      </c>
      <c r="T433" s="5"/>
      <c r="U433" s="8">
        <v>1000</v>
      </c>
      <c r="V433" s="5"/>
      <c r="W433" s="8">
        <f>ROUND(W432+U433,5)</f>
        <v>5000</v>
      </c>
    </row>
    <row r="434" spans="1:23" x14ac:dyDescent="0.25">
      <c r="A434" s="5"/>
      <c r="B434" s="5"/>
      <c r="C434" s="5"/>
      <c r="D434" s="5"/>
      <c r="E434" s="5"/>
      <c r="F434" s="5"/>
      <c r="G434" s="5" t="s">
        <v>93</v>
      </c>
      <c r="H434" s="5"/>
      <c r="I434" s="6">
        <v>42230</v>
      </c>
      <c r="J434" s="5"/>
      <c r="K434" s="5" t="s">
        <v>132</v>
      </c>
      <c r="L434" s="5"/>
      <c r="M434" s="5" t="s">
        <v>197</v>
      </c>
      <c r="N434" s="5"/>
      <c r="O434" s="5" t="s">
        <v>270</v>
      </c>
      <c r="P434" s="5"/>
      <c r="Q434" s="7"/>
      <c r="R434" s="5"/>
      <c r="S434" s="5" t="s">
        <v>292</v>
      </c>
      <c r="T434" s="5"/>
      <c r="U434" s="8">
        <v>1000</v>
      </c>
      <c r="V434" s="5"/>
      <c r="W434" s="8">
        <f>ROUND(W433+U434,5)</f>
        <v>6000</v>
      </c>
    </row>
    <row r="435" spans="1:23" x14ac:dyDescent="0.25">
      <c r="A435" s="5"/>
      <c r="B435" s="5"/>
      <c r="C435" s="5"/>
      <c r="D435" s="5"/>
      <c r="E435" s="5"/>
      <c r="F435" s="5"/>
      <c r="G435" s="5" t="s">
        <v>93</v>
      </c>
      <c r="H435" s="5"/>
      <c r="I435" s="6">
        <v>42230</v>
      </c>
      <c r="J435" s="5"/>
      <c r="K435" s="5" t="s">
        <v>133</v>
      </c>
      <c r="L435" s="5"/>
      <c r="M435" s="5" t="s">
        <v>197</v>
      </c>
      <c r="N435" s="5"/>
      <c r="O435" s="5" t="s">
        <v>271</v>
      </c>
      <c r="P435" s="5"/>
      <c r="Q435" s="7"/>
      <c r="R435" s="5"/>
      <c r="S435" s="5" t="s">
        <v>292</v>
      </c>
      <c r="T435" s="5"/>
      <c r="U435" s="8">
        <v>1000</v>
      </c>
      <c r="V435" s="5"/>
      <c r="W435" s="8">
        <f>ROUND(W434+U435,5)</f>
        <v>7000</v>
      </c>
    </row>
    <row r="436" spans="1:23" x14ac:dyDescent="0.25">
      <c r="A436" s="5"/>
      <c r="B436" s="5"/>
      <c r="C436" s="5"/>
      <c r="D436" s="5"/>
      <c r="E436" s="5"/>
      <c r="F436" s="5"/>
      <c r="G436" s="5" t="s">
        <v>93</v>
      </c>
      <c r="H436" s="5"/>
      <c r="I436" s="6">
        <v>42230</v>
      </c>
      <c r="J436" s="5"/>
      <c r="K436" s="5" t="s">
        <v>134</v>
      </c>
      <c r="L436" s="5"/>
      <c r="M436" s="5" t="s">
        <v>197</v>
      </c>
      <c r="N436" s="5"/>
      <c r="O436" s="5"/>
      <c r="P436" s="5"/>
      <c r="Q436" s="7"/>
      <c r="R436" s="5"/>
      <c r="S436" s="5" t="s">
        <v>292</v>
      </c>
      <c r="T436" s="5"/>
      <c r="U436" s="8">
        <v>1000</v>
      </c>
      <c r="V436" s="5"/>
      <c r="W436" s="8">
        <f>ROUND(W435+U436,5)</f>
        <v>8000</v>
      </c>
    </row>
    <row r="437" spans="1:23" x14ac:dyDescent="0.25">
      <c r="A437" s="5"/>
      <c r="B437" s="5"/>
      <c r="C437" s="5"/>
      <c r="D437" s="5"/>
      <c r="E437" s="5"/>
      <c r="F437" s="5"/>
      <c r="G437" s="5" t="s">
        <v>93</v>
      </c>
      <c r="H437" s="5"/>
      <c r="I437" s="6">
        <v>42233</v>
      </c>
      <c r="J437" s="5"/>
      <c r="K437" s="5" t="s">
        <v>135</v>
      </c>
      <c r="L437" s="5"/>
      <c r="M437" s="5" t="s">
        <v>198</v>
      </c>
      <c r="N437" s="5"/>
      <c r="O437" s="5" t="s">
        <v>272</v>
      </c>
      <c r="P437" s="5"/>
      <c r="Q437" s="7"/>
      <c r="R437" s="5"/>
      <c r="S437" s="5" t="s">
        <v>292</v>
      </c>
      <c r="T437" s="5"/>
      <c r="U437" s="8">
        <v>1000</v>
      </c>
      <c r="V437" s="5"/>
      <c r="W437" s="8">
        <f>ROUND(W436+U437,5)</f>
        <v>9000</v>
      </c>
    </row>
    <row r="438" spans="1:23" x14ac:dyDescent="0.25">
      <c r="A438" s="5"/>
      <c r="B438" s="5"/>
      <c r="C438" s="5"/>
      <c r="D438" s="5"/>
      <c r="E438" s="5"/>
      <c r="F438" s="5"/>
      <c r="G438" s="5" t="s">
        <v>93</v>
      </c>
      <c r="H438" s="5"/>
      <c r="I438" s="6">
        <v>42233</v>
      </c>
      <c r="J438" s="5"/>
      <c r="K438" s="5" t="s">
        <v>136</v>
      </c>
      <c r="L438" s="5"/>
      <c r="M438" s="5" t="s">
        <v>199</v>
      </c>
      <c r="N438" s="5"/>
      <c r="O438" s="5" t="s">
        <v>273</v>
      </c>
      <c r="P438" s="5"/>
      <c r="Q438" s="7"/>
      <c r="R438" s="5"/>
      <c r="S438" s="5" t="s">
        <v>292</v>
      </c>
      <c r="T438" s="5"/>
      <c r="U438" s="8">
        <v>1000</v>
      </c>
      <c r="V438" s="5"/>
      <c r="W438" s="8">
        <f>ROUND(W437+U438,5)</f>
        <v>10000</v>
      </c>
    </row>
    <row r="439" spans="1:23" x14ac:dyDescent="0.25">
      <c r="A439" s="5"/>
      <c r="B439" s="5"/>
      <c r="C439" s="5"/>
      <c r="D439" s="5"/>
      <c r="E439" s="5"/>
      <c r="F439" s="5"/>
      <c r="G439" s="5" t="s">
        <v>93</v>
      </c>
      <c r="H439" s="5"/>
      <c r="I439" s="6">
        <v>42234</v>
      </c>
      <c r="J439" s="5"/>
      <c r="K439" s="5" t="s">
        <v>137</v>
      </c>
      <c r="L439" s="5"/>
      <c r="M439" s="5" t="s">
        <v>200</v>
      </c>
      <c r="N439" s="5"/>
      <c r="O439" s="5" t="s">
        <v>274</v>
      </c>
      <c r="P439" s="5"/>
      <c r="Q439" s="7"/>
      <c r="R439" s="5"/>
      <c r="S439" s="5" t="s">
        <v>292</v>
      </c>
      <c r="T439" s="5"/>
      <c r="U439" s="8">
        <v>1000</v>
      </c>
      <c r="V439" s="5"/>
      <c r="W439" s="8">
        <f>ROUND(W438+U439,5)</f>
        <v>11000</v>
      </c>
    </row>
    <row r="440" spans="1:23" x14ac:dyDescent="0.25">
      <c r="A440" s="5"/>
      <c r="B440" s="5"/>
      <c r="C440" s="5"/>
      <c r="D440" s="5"/>
      <c r="E440" s="5"/>
      <c r="F440" s="5"/>
      <c r="G440" s="5" t="s">
        <v>93</v>
      </c>
      <c r="H440" s="5"/>
      <c r="I440" s="6">
        <v>42234</v>
      </c>
      <c r="J440" s="5"/>
      <c r="K440" s="5" t="s">
        <v>138</v>
      </c>
      <c r="L440" s="5"/>
      <c r="M440" s="5" t="s">
        <v>201</v>
      </c>
      <c r="N440" s="5"/>
      <c r="O440" s="5" t="s">
        <v>275</v>
      </c>
      <c r="P440" s="5"/>
      <c r="Q440" s="7"/>
      <c r="R440" s="5"/>
      <c r="S440" s="5" t="s">
        <v>292</v>
      </c>
      <c r="T440" s="5"/>
      <c r="U440" s="8">
        <v>1000</v>
      </c>
      <c r="V440" s="5"/>
      <c r="W440" s="8">
        <f>ROUND(W439+U440,5)</f>
        <v>12000</v>
      </c>
    </row>
    <row r="441" spans="1:23" x14ac:dyDescent="0.25">
      <c r="A441" s="5"/>
      <c r="B441" s="5"/>
      <c r="C441" s="5"/>
      <c r="D441" s="5"/>
      <c r="E441" s="5"/>
      <c r="F441" s="5"/>
      <c r="G441" s="5" t="s">
        <v>93</v>
      </c>
      <c r="H441" s="5"/>
      <c r="I441" s="6">
        <v>42234</v>
      </c>
      <c r="J441" s="5"/>
      <c r="K441" s="5" t="s">
        <v>139</v>
      </c>
      <c r="L441" s="5"/>
      <c r="M441" s="5" t="s">
        <v>202</v>
      </c>
      <c r="N441" s="5"/>
      <c r="O441" s="5" t="s">
        <v>276</v>
      </c>
      <c r="P441" s="5"/>
      <c r="Q441" s="7"/>
      <c r="R441" s="5"/>
      <c r="S441" s="5" t="s">
        <v>292</v>
      </c>
      <c r="T441" s="5"/>
      <c r="U441" s="8">
        <v>1000</v>
      </c>
      <c r="V441" s="5"/>
      <c r="W441" s="8">
        <f>ROUND(W440+U441,5)</f>
        <v>13000</v>
      </c>
    </row>
    <row r="442" spans="1:23" x14ac:dyDescent="0.25">
      <c r="A442" s="5"/>
      <c r="B442" s="5"/>
      <c r="C442" s="5"/>
      <c r="D442" s="5"/>
      <c r="E442" s="5"/>
      <c r="F442" s="5"/>
      <c r="G442" s="5" t="s">
        <v>93</v>
      </c>
      <c r="H442" s="5"/>
      <c r="I442" s="6">
        <v>42234</v>
      </c>
      <c r="J442" s="5"/>
      <c r="K442" s="5" t="s">
        <v>140</v>
      </c>
      <c r="L442" s="5"/>
      <c r="M442" s="5" t="s">
        <v>203</v>
      </c>
      <c r="N442" s="5"/>
      <c r="O442" s="5" t="s">
        <v>277</v>
      </c>
      <c r="P442" s="5"/>
      <c r="Q442" s="7"/>
      <c r="R442" s="5"/>
      <c r="S442" s="5" t="s">
        <v>292</v>
      </c>
      <c r="T442" s="5"/>
      <c r="U442" s="8">
        <v>1000</v>
      </c>
      <c r="V442" s="5"/>
      <c r="W442" s="8">
        <f>ROUND(W441+U442,5)</f>
        <v>14000</v>
      </c>
    </row>
    <row r="443" spans="1:23" x14ac:dyDescent="0.25">
      <c r="A443" s="5"/>
      <c r="B443" s="5"/>
      <c r="C443" s="5"/>
      <c r="D443" s="5"/>
      <c r="E443" s="5"/>
      <c r="F443" s="5"/>
      <c r="G443" s="5" t="s">
        <v>93</v>
      </c>
      <c r="H443" s="5"/>
      <c r="I443" s="6">
        <v>42234</v>
      </c>
      <c r="J443" s="5"/>
      <c r="K443" s="5" t="s">
        <v>141</v>
      </c>
      <c r="L443" s="5"/>
      <c r="M443" s="5" t="s">
        <v>204</v>
      </c>
      <c r="N443" s="5"/>
      <c r="O443" s="5" t="s">
        <v>278</v>
      </c>
      <c r="P443" s="5"/>
      <c r="Q443" s="7"/>
      <c r="R443" s="5"/>
      <c r="S443" s="5" t="s">
        <v>292</v>
      </c>
      <c r="T443" s="5"/>
      <c r="U443" s="8">
        <v>1000</v>
      </c>
      <c r="V443" s="5"/>
      <c r="W443" s="8">
        <f>ROUND(W442+U443,5)</f>
        <v>15000</v>
      </c>
    </row>
    <row r="444" spans="1:23" x14ac:dyDescent="0.25">
      <c r="A444" s="5"/>
      <c r="B444" s="5"/>
      <c r="C444" s="5"/>
      <c r="D444" s="5"/>
      <c r="E444" s="5"/>
      <c r="F444" s="5"/>
      <c r="G444" s="5" t="s">
        <v>93</v>
      </c>
      <c r="H444" s="5"/>
      <c r="I444" s="6">
        <v>42234</v>
      </c>
      <c r="J444" s="5"/>
      <c r="K444" s="5" t="s">
        <v>142</v>
      </c>
      <c r="L444" s="5"/>
      <c r="M444" s="5" t="s">
        <v>205</v>
      </c>
      <c r="N444" s="5"/>
      <c r="O444" s="5" t="s">
        <v>279</v>
      </c>
      <c r="P444" s="5"/>
      <c r="Q444" s="7"/>
      <c r="R444" s="5"/>
      <c r="S444" s="5" t="s">
        <v>292</v>
      </c>
      <c r="T444" s="5"/>
      <c r="U444" s="8">
        <v>1000</v>
      </c>
      <c r="V444" s="5"/>
      <c r="W444" s="8">
        <f>ROUND(W443+U444,5)</f>
        <v>16000</v>
      </c>
    </row>
    <row r="445" spans="1:23" x14ac:dyDescent="0.25">
      <c r="A445" s="5"/>
      <c r="B445" s="5"/>
      <c r="C445" s="5"/>
      <c r="D445" s="5"/>
      <c r="E445" s="5"/>
      <c r="F445" s="5"/>
      <c r="G445" s="5" t="s">
        <v>93</v>
      </c>
      <c r="H445" s="5"/>
      <c r="I445" s="6">
        <v>42235</v>
      </c>
      <c r="J445" s="5"/>
      <c r="K445" s="5" t="s">
        <v>143</v>
      </c>
      <c r="L445" s="5"/>
      <c r="M445" s="5" t="s">
        <v>206</v>
      </c>
      <c r="N445" s="5"/>
      <c r="O445" s="5" t="s">
        <v>280</v>
      </c>
      <c r="P445" s="5"/>
      <c r="Q445" s="7"/>
      <c r="R445" s="5"/>
      <c r="S445" s="5" t="s">
        <v>292</v>
      </c>
      <c r="T445" s="5"/>
      <c r="U445" s="8">
        <v>1000</v>
      </c>
      <c r="V445" s="5"/>
      <c r="W445" s="8">
        <f>ROUND(W444+U445,5)</f>
        <v>17000</v>
      </c>
    </row>
    <row r="446" spans="1:23" x14ac:dyDescent="0.25">
      <c r="A446" s="5"/>
      <c r="B446" s="5"/>
      <c r="C446" s="5"/>
      <c r="D446" s="5"/>
      <c r="E446" s="5"/>
      <c r="F446" s="5"/>
      <c r="G446" s="5" t="s">
        <v>93</v>
      </c>
      <c r="H446" s="5"/>
      <c r="I446" s="6">
        <v>42235</v>
      </c>
      <c r="J446" s="5"/>
      <c r="K446" s="5" t="s">
        <v>144</v>
      </c>
      <c r="L446" s="5"/>
      <c r="M446" s="5" t="s">
        <v>207</v>
      </c>
      <c r="N446" s="5"/>
      <c r="O446" s="5" t="s">
        <v>281</v>
      </c>
      <c r="P446" s="5"/>
      <c r="Q446" s="7"/>
      <c r="R446" s="5"/>
      <c r="S446" s="5" t="s">
        <v>292</v>
      </c>
      <c r="T446" s="5"/>
      <c r="U446" s="8">
        <v>1000</v>
      </c>
      <c r="V446" s="5"/>
      <c r="W446" s="8">
        <f>ROUND(W445+U446,5)</f>
        <v>18000</v>
      </c>
    </row>
    <row r="447" spans="1:23" x14ac:dyDescent="0.25">
      <c r="A447" s="5"/>
      <c r="B447" s="5"/>
      <c r="C447" s="5"/>
      <c r="D447" s="5"/>
      <c r="E447" s="5"/>
      <c r="F447" s="5"/>
      <c r="G447" s="5" t="s">
        <v>93</v>
      </c>
      <c r="H447" s="5"/>
      <c r="I447" s="6">
        <v>42235</v>
      </c>
      <c r="J447" s="5"/>
      <c r="K447" s="5" t="s">
        <v>145</v>
      </c>
      <c r="L447" s="5"/>
      <c r="M447" s="5" t="s">
        <v>207</v>
      </c>
      <c r="N447" s="5"/>
      <c r="O447" s="5" t="s">
        <v>282</v>
      </c>
      <c r="P447" s="5"/>
      <c r="Q447" s="7"/>
      <c r="R447" s="5"/>
      <c r="S447" s="5" t="s">
        <v>292</v>
      </c>
      <c r="T447" s="5"/>
      <c r="U447" s="8">
        <v>1000</v>
      </c>
      <c r="V447" s="5"/>
      <c r="W447" s="8">
        <f>ROUND(W446+U447,5)</f>
        <v>19000</v>
      </c>
    </row>
    <row r="448" spans="1:23" x14ac:dyDescent="0.25">
      <c r="A448" s="5"/>
      <c r="B448" s="5"/>
      <c r="C448" s="5"/>
      <c r="D448" s="5"/>
      <c r="E448" s="5"/>
      <c r="F448" s="5"/>
      <c r="G448" s="5" t="s">
        <v>93</v>
      </c>
      <c r="H448" s="5"/>
      <c r="I448" s="6">
        <v>42235</v>
      </c>
      <c r="J448" s="5"/>
      <c r="K448" s="5" t="s">
        <v>146</v>
      </c>
      <c r="L448" s="5"/>
      <c r="M448" s="5" t="s">
        <v>207</v>
      </c>
      <c r="N448" s="5"/>
      <c r="O448" s="5" t="s">
        <v>283</v>
      </c>
      <c r="P448" s="5"/>
      <c r="Q448" s="7"/>
      <c r="R448" s="5"/>
      <c r="S448" s="5" t="s">
        <v>292</v>
      </c>
      <c r="T448" s="5"/>
      <c r="U448" s="8">
        <v>1000</v>
      </c>
      <c r="V448" s="5"/>
      <c r="W448" s="8">
        <f>ROUND(W447+U448,5)</f>
        <v>20000</v>
      </c>
    </row>
    <row r="449" spans="1:23" x14ac:dyDescent="0.25">
      <c r="A449" s="5"/>
      <c r="B449" s="5"/>
      <c r="C449" s="5"/>
      <c r="D449" s="5"/>
      <c r="E449" s="5"/>
      <c r="F449" s="5"/>
      <c r="G449" s="5" t="s">
        <v>93</v>
      </c>
      <c r="H449" s="5"/>
      <c r="I449" s="6">
        <v>42236</v>
      </c>
      <c r="J449" s="5"/>
      <c r="K449" s="5" t="s">
        <v>147</v>
      </c>
      <c r="L449" s="5"/>
      <c r="M449" s="5" t="s">
        <v>208</v>
      </c>
      <c r="N449" s="5"/>
      <c r="O449" s="5" t="s">
        <v>284</v>
      </c>
      <c r="P449" s="5"/>
      <c r="Q449" s="7"/>
      <c r="R449" s="5"/>
      <c r="S449" s="5" t="s">
        <v>292</v>
      </c>
      <c r="T449" s="5"/>
      <c r="U449" s="8">
        <v>1000</v>
      </c>
      <c r="V449" s="5"/>
      <c r="W449" s="8">
        <f>ROUND(W448+U449,5)</f>
        <v>21000</v>
      </c>
    </row>
    <row r="450" spans="1:23" x14ac:dyDescent="0.25">
      <c r="A450" s="5"/>
      <c r="B450" s="5"/>
      <c r="C450" s="5"/>
      <c r="D450" s="5"/>
      <c r="E450" s="5"/>
      <c r="F450" s="5"/>
      <c r="G450" s="5" t="s">
        <v>93</v>
      </c>
      <c r="H450" s="5"/>
      <c r="I450" s="6">
        <v>42237</v>
      </c>
      <c r="J450" s="5"/>
      <c r="K450" s="5" t="s">
        <v>148</v>
      </c>
      <c r="L450" s="5"/>
      <c r="M450" s="5" t="s">
        <v>209</v>
      </c>
      <c r="N450" s="5"/>
      <c r="O450" s="5" t="s">
        <v>285</v>
      </c>
      <c r="P450" s="5"/>
      <c r="Q450" s="7"/>
      <c r="R450" s="5"/>
      <c r="S450" s="5" t="s">
        <v>292</v>
      </c>
      <c r="T450" s="5"/>
      <c r="U450" s="8">
        <v>1000</v>
      </c>
      <c r="V450" s="5"/>
      <c r="W450" s="8">
        <f>ROUND(W449+U450,5)</f>
        <v>22000</v>
      </c>
    </row>
    <row r="451" spans="1:23" x14ac:dyDescent="0.25">
      <c r="A451" s="5"/>
      <c r="B451" s="5"/>
      <c r="C451" s="5"/>
      <c r="D451" s="5"/>
      <c r="E451" s="5"/>
      <c r="F451" s="5"/>
      <c r="G451" s="5" t="s">
        <v>93</v>
      </c>
      <c r="H451" s="5"/>
      <c r="I451" s="6">
        <v>42237</v>
      </c>
      <c r="J451" s="5"/>
      <c r="K451" s="5" t="s">
        <v>149</v>
      </c>
      <c r="L451" s="5"/>
      <c r="M451" s="5" t="s">
        <v>210</v>
      </c>
      <c r="N451" s="5"/>
      <c r="O451" s="5" t="s">
        <v>286</v>
      </c>
      <c r="P451" s="5"/>
      <c r="Q451" s="7"/>
      <c r="R451" s="5"/>
      <c r="S451" s="5" t="s">
        <v>292</v>
      </c>
      <c r="T451" s="5"/>
      <c r="U451" s="8">
        <v>1000</v>
      </c>
      <c r="V451" s="5"/>
      <c r="W451" s="8">
        <f>ROUND(W450+U451,5)</f>
        <v>23000</v>
      </c>
    </row>
    <row r="452" spans="1:23" x14ac:dyDescent="0.25">
      <c r="A452" s="5"/>
      <c r="B452" s="5"/>
      <c r="C452" s="5"/>
      <c r="D452" s="5"/>
      <c r="E452" s="5"/>
      <c r="F452" s="5"/>
      <c r="G452" s="5" t="s">
        <v>93</v>
      </c>
      <c r="H452" s="5"/>
      <c r="I452" s="6">
        <v>42240</v>
      </c>
      <c r="J452" s="5"/>
      <c r="K452" s="5" t="s">
        <v>150</v>
      </c>
      <c r="L452" s="5"/>
      <c r="M452" s="5" t="s">
        <v>197</v>
      </c>
      <c r="N452" s="5"/>
      <c r="O452" s="5" t="s">
        <v>287</v>
      </c>
      <c r="P452" s="5"/>
      <c r="Q452" s="7"/>
      <c r="R452" s="5"/>
      <c r="S452" s="5" t="s">
        <v>292</v>
      </c>
      <c r="T452" s="5"/>
      <c r="U452" s="8">
        <v>1000</v>
      </c>
      <c r="V452" s="5"/>
      <c r="W452" s="8">
        <f>ROUND(W451+U452,5)</f>
        <v>24000</v>
      </c>
    </row>
    <row r="453" spans="1:23" x14ac:dyDescent="0.25">
      <c r="A453" s="5"/>
      <c r="B453" s="5"/>
      <c r="C453" s="5"/>
      <c r="D453" s="5"/>
      <c r="E453" s="5"/>
      <c r="F453" s="5"/>
      <c r="G453" s="5" t="s">
        <v>93</v>
      </c>
      <c r="H453" s="5"/>
      <c r="I453" s="6">
        <v>42242</v>
      </c>
      <c r="J453" s="5"/>
      <c r="K453" s="5" t="s">
        <v>151</v>
      </c>
      <c r="L453" s="5"/>
      <c r="M453" s="5" t="s">
        <v>211</v>
      </c>
      <c r="N453" s="5"/>
      <c r="O453" s="5" t="s">
        <v>288</v>
      </c>
      <c r="P453" s="5"/>
      <c r="Q453" s="7"/>
      <c r="R453" s="5"/>
      <c r="S453" s="5" t="s">
        <v>292</v>
      </c>
      <c r="T453" s="5"/>
      <c r="U453" s="8">
        <v>1000</v>
      </c>
      <c r="V453" s="5"/>
      <c r="W453" s="8">
        <f>ROUND(W452+U453,5)</f>
        <v>25000</v>
      </c>
    </row>
    <row r="454" spans="1:23" x14ac:dyDescent="0.25">
      <c r="A454" s="5"/>
      <c r="B454" s="5"/>
      <c r="C454" s="5"/>
      <c r="D454" s="5"/>
      <c r="E454" s="5"/>
      <c r="F454" s="5"/>
      <c r="G454" s="5" t="s">
        <v>93</v>
      </c>
      <c r="H454" s="5"/>
      <c r="I454" s="6">
        <v>42243</v>
      </c>
      <c r="J454" s="5"/>
      <c r="K454" s="5" t="s">
        <v>152</v>
      </c>
      <c r="L454" s="5"/>
      <c r="M454" s="5" t="s">
        <v>212</v>
      </c>
      <c r="N454" s="5"/>
      <c r="O454" s="5" t="s">
        <v>289</v>
      </c>
      <c r="P454" s="5"/>
      <c r="Q454" s="7"/>
      <c r="R454" s="5"/>
      <c r="S454" s="5" t="s">
        <v>292</v>
      </c>
      <c r="T454" s="5"/>
      <c r="U454" s="8">
        <v>1000</v>
      </c>
      <c r="V454" s="5"/>
      <c r="W454" s="8">
        <f>ROUND(W453+U454,5)</f>
        <v>26000</v>
      </c>
    </row>
    <row r="455" spans="1:23" x14ac:dyDescent="0.25">
      <c r="A455" s="5"/>
      <c r="B455" s="5"/>
      <c r="C455" s="5"/>
      <c r="D455" s="5"/>
      <c r="E455" s="5"/>
      <c r="F455" s="5"/>
      <c r="G455" s="5" t="s">
        <v>93</v>
      </c>
      <c r="H455" s="5"/>
      <c r="I455" s="6">
        <v>42244</v>
      </c>
      <c r="J455" s="5"/>
      <c r="K455" s="5" t="s">
        <v>153</v>
      </c>
      <c r="L455" s="5"/>
      <c r="M455" s="5" t="s">
        <v>213</v>
      </c>
      <c r="N455" s="5"/>
      <c r="O455" s="5" t="s">
        <v>290</v>
      </c>
      <c r="P455" s="5"/>
      <c r="Q455" s="7"/>
      <c r="R455" s="5"/>
      <c r="S455" s="5" t="s">
        <v>292</v>
      </c>
      <c r="T455" s="5"/>
      <c r="U455" s="8">
        <v>1000</v>
      </c>
      <c r="V455" s="5"/>
      <c r="W455" s="8">
        <f>ROUND(W454+U455,5)</f>
        <v>27000</v>
      </c>
    </row>
    <row r="456" spans="1:23" x14ac:dyDescent="0.25">
      <c r="A456" s="5"/>
      <c r="B456" s="5"/>
      <c r="C456" s="5"/>
      <c r="D456" s="5"/>
      <c r="E456" s="5"/>
      <c r="F456" s="5"/>
      <c r="G456" s="5" t="s">
        <v>93</v>
      </c>
      <c r="H456" s="5"/>
      <c r="I456" s="6">
        <v>42247</v>
      </c>
      <c r="J456" s="5"/>
      <c r="K456" s="5" t="s">
        <v>154</v>
      </c>
      <c r="L456" s="5"/>
      <c r="M456" s="5" t="s">
        <v>214</v>
      </c>
      <c r="N456" s="5"/>
      <c r="O456" s="5" t="s">
        <v>291</v>
      </c>
      <c r="P456" s="5"/>
      <c r="Q456" s="7"/>
      <c r="R456" s="5"/>
      <c r="S456" s="5" t="s">
        <v>292</v>
      </c>
      <c r="T456" s="5"/>
      <c r="U456" s="8">
        <v>1000</v>
      </c>
      <c r="V456" s="5"/>
      <c r="W456" s="8">
        <f>ROUND(W455+U456,5)</f>
        <v>28000</v>
      </c>
    </row>
    <row r="457" spans="1:23" x14ac:dyDescent="0.25">
      <c r="A457" s="5"/>
      <c r="B457" s="5"/>
      <c r="C457" s="5"/>
      <c r="D457" s="5"/>
      <c r="E457" s="5"/>
      <c r="F457" s="5"/>
      <c r="G457" s="5" t="s">
        <v>93</v>
      </c>
      <c r="H457" s="5"/>
      <c r="I457" s="6">
        <v>42251</v>
      </c>
      <c r="J457" s="5"/>
      <c r="K457" s="5" t="s">
        <v>155</v>
      </c>
      <c r="L457" s="5"/>
      <c r="M457" s="5" t="s">
        <v>215</v>
      </c>
      <c r="N457" s="5"/>
      <c r="O457" s="5"/>
      <c r="P457" s="5"/>
      <c r="Q457" s="7"/>
      <c r="R457" s="5"/>
      <c r="S457" s="5" t="s">
        <v>292</v>
      </c>
      <c r="T457" s="5"/>
      <c r="U457" s="8">
        <v>1000</v>
      </c>
      <c r="V457" s="5"/>
      <c r="W457" s="8">
        <f>ROUND(W456+U457,5)</f>
        <v>29000</v>
      </c>
    </row>
    <row r="458" spans="1:23" ht="15.75" thickBot="1" x14ac:dyDescent="0.3">
      <c r="A458" s="5"/>
      <c r="B458" s="5"/>
      <c r="C458" s="5"/>
      <c r="D458" s="5"/>
      <c r="E458" s="5"/>
      <c r="F458" s="5"/>
      <c r="G458" s="5" t="s">
        <v>93</v>
      </c>
      <c r="H458" s="5"/>
      <c r="I458" s="6">
        <v>42297</v>
      </c>
      <c r="J458" s="5"/>
      <c r="K458" s="5" t="s">
        <v>156</v>
      </c>
      <c r="L458" s="5"/>
      <c r="M458" s="5" t="s">
        <v>216</v>
      </c>
      <c r="N458" s="5"/>
      <c r="O458" s="5"/>
      <c r="P458" s="5"/>
      <c r="Q458" s="7"/>
      <c r="R458" s="5"/>
      <c r="S458" s="5" t="s">
        <v>292</v>
      </c>
      <c r="T458" s="5"/>
      <c r="U458" s="9">
        <v>1000</v>
      </c>
      <c r="V458" s="5"/>
      <c r="W458" s="9">
        <f>ROUND(W457+U458,5)</f>
        <v>30000</v>
      </c>
    </row>
    <row r="459" spans="1:23" x14ac:dyDescent="0.25">
      <c r="A459" s="5"/>
      <c r="B459" s="5"/>
      <c r="C459" s="5" t="s">
        <v>81</v>
      </c>
      <c r="D459" s="5"/>
      <c r="E459" s="5"/>
      <c r="F459" s="5"/>
      <c r="G459" s="5"/>
      <c r="H459" s="5"/>
      <c r="I459" s="6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8">
        <f>ROUND(SUM(U428:U458),5)</f>
        <v>30000</v>
      </c>
      <c r="V459" s="5"/>
      <c r="W459" s="8">
        <f>W458</f>
        <v>30000</v>
      </c>
    </row>
    <row r="460" spans="1:23" x14ac:dyDescent="0.25">
      <c r="A460" s="2"/>
      <c r="B460" s="2"/>
      <c r="C460" s="2" t="s">
        <v>82</v>
      </c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4"/>
      <c r="V460" s="2"/>
      <c r="W460" s="4"/>
    </row>
    <row r="461" spans="1:23" ht="15.75" thickBot="1" x14ac:dyDescent="0.3">
      <c r="A461" s="1"/>
      <c r="B461" s="1"/>
      <c r="C461" s="1"/>
      <c r="D461" s="1"/>
      <c r="E461" s="5"/>
      <c r="F461" s="5"/>
      <c r="G461" s="5" t="s">
        <v>93</v>
      </c>
      <c r="H461" s="5"/>
      <c r="I461" s="6">
        <v>42205</v>
      </c>
      <c r="J461" s="5"/>
      <c r="K461" s="5" t="s">
        <v>118</v>
      </c>
      <c r="L461" s="5"/>
      <c r="M461" s="5" t="s">
        <v>217</v>
      </c>
      <c r="N461" s="5"/>
      <c r="O461" s="5"/>
      <c r="P461" s="5"/>
      <c r="Q461" s="7"/>
      <c r="R461" s="5"/>
      <c r="S461" s="5" t="s">
        <v>292</v>
      </c>
      <c r="T461" s="5"/>
      <c r="U461" s="9">
        <v>92.71</v>
      </c>
      <c r="V461" s="5"/>
      <c r="W461" s="9">
        <f>ROUND(W460+U461,5)</f>
        <v>92.71</v>
      </c>
    </row>
    <row r="462" spans="1:23" x14ac:dyDescent="0.25">
      <c r="A462" s="5"/>
      <c r="B462" s="5"/>
      <c r="C462" s="5" t="s">
        <v>83</v>
      </c>
      <c r="D462" s="5"/>
      <c r="E462" s="5"/>
      <c r="F462" s="5"/>
      <c r="G462" s="5"/>
      <c r="H462" s="5"/>
      <c r="I462" s="6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8">
        <f>ROUND(SUM(U460:U461),5)</f>
        <v>92.71</v>
      </c>
      <c r="V462" s="5"/>
      <c r="W462" s="8">
        <f>W461</f>
        <v>92.71</v>
      </c>
    </row>
    <row r="463" spans="1:23" x14ac:dyDescent="0.25">
      <c r="A463" s="2"/>
      <c r="B463" s="2"/>
      <c r="C463" s="2" t="s">
        <v>84</v>
      </c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4"/>
      <c r="V463" s="2"/>
      <c r="W463" s="4"/>
    </row>
    <row r="464" spans="1:23" x14ac:dyDescent="0.25">
      <c r="A464" s="5"/>
      <c r="B464" s="5"/>
      <c r="C464" s="5"/>
      <c r="D464" s="5"/>
      <c r="E464" s="5"/>
      <c r="F464" s="5"/>
      <c r="G464" s="5" t="s">
        <v>93</v>
      </c>
      <c r="H464" s="5"/>
      <c r="I464" s="6">
        <v>42261</v>
      </c>
      <c r="J464" s="5"/>
      <c r="K464" s="5" t="s">
        <v>118</v>
      </c>
      <c r="L464" s="5"/>
      <c r="M464" s="5" t="s">
        <v>218</v>
      </c>
      <c r="N464" s="5"/>
      <c r="O464" s="5"/>
      <c r="P464" s="5"/>
      <c r="Q464" s="7"/>
      <c r="R464" s="5"/>
      <c r="S464" s="5" t="s">
        <v>292</v>
      </c>
      <c r="T464" s="5"/>
      <c r="U464" s="8">
        <v>4900</v>
      </c>
      <c r="V464" s="5"/>
      <c r="W464" s="8">
        <f>ROUND(W463+U464,5)</f>
        <v>4900</v>
      </c>
    </row>
    <row r="465" spans="1:23" ht="15.75" thickBot="1" x14ac:dyDescent="0.3">
      <c r="A465" s="5"/>
      <c r="B465" s="5"/>
      <c r="C465" s="5"/>
      <c r="D465" s="5"/>
      <c r="E465" s="5"/>
      <c r="F465" s="5"/>
      <c r="G465" s="5" t="s">
        <v>93</v>
      </c>
      <c r="H465" s="5"/>
      <c r="I465" s="6">
        <v>42261</v>
      </c>
      <c r="J465" s="5"/>
      <c r="K465" s="5" t="s">
        <v>118</v>
      </c>
      <c r="L465" s="5"/>
      <c r="M465" s="5" t="s">
        <v>218</v>
      </c>
      <c r="N465" s="5"/>
      <c r="O465" s="5"/>
      <c r="P465" s="5"/>
      <c r="Q465" s="7"/>
      <c r="R465" s="5"/>
      <c r="S465" s="5" t="s">
        <v>292</v>
      </c>
      <c r="T465" s="5"/>
      <c r="U465" s="9">
        <v>4900</v>
      </c>
      <c r="V465" s="5"/>
      <c r="W465" s="9">
        <f>ROUND(W464+U465,5)</f>
        <v>9800</v>
      </c>
    </row>
    <row r="466" spans="1:23" x14ac:dyDescent="0.25">
      <c r="A466" s="5"/>
      <c r="B466" s="5"/>
      <c r="C466" s="5" t="s">
        <v>85</v>
      </c>
      <c r="D466" s="5"/>
      <c r="E466" s="5"/>
      <c r="F466" s="5"/>
      <c r="G466" s="5"/>
      <c r="H466" s="5"/>
      <c r="I466" s="6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8">
        <f>ROUND(SUM(U463:U465),5)</f>
        <v>9800</v>
      </c>
      <c r="V466" s="5"/>
      <c r="W466" s="8">
        <f>W465</f>
        <v>9800</v>
      </c>
    </row>
    <row r="467" spans="1:23" x14ac:dyDescent="0.25">
      <c r="A467" s="2"/>
      <c r="B467" s="2"/>
      <c r="C467" s="2" t="s">
        <v>86</v>
      </c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4"/>
      <c r="V467" s="2"/>
      <c r="W467" s="4"/>
    </row>
    <row r="468" spans="1:23" x14ac:dyDescent="0.25">
      <c r="A468" s="5"/>
      <c r="B468" s="5"/>
      <c r="C468" s="5"/>
      <c r="D468" s="5"/>
      <c r="E468" s="5"/>
      <c r="F468" s="5"/>
      <c r="G468" s="5" t="s">
        <v>93</v>
      </c>
      <c r="H468" s="5"/>
      <c r="I468" s="6">
        <v>42194</v>
      </c>
      <c r="J468" s="5"/>
      <c r="K468" s="5" t="s">
        <v>118</v>
      </c>
      <c r="L468" s="5"/>
      <c r="M468" s="5" t="s">
        <v>219</v>
      </c>
      <c r="N468" s="5"/>
      <c r="O468" s="5"/>
      <c r="P468" s="5"/>
      <c r="Q468" s="7"/>
      <c r="R468" s="5"/>
      <c r="S468" s="5" t="s">
        <v>292</v>
      </c>
      <c r="T468" s="5"/>
      <c r="U468" s="8">
        <v>29.97</v>
      </c>
      <c r="V468" s="5"/>
      <c r="W468" s="8">
        <f>ROUND(W467+U468,5)</f>
        <v>29.97</v>
      </c>
    </row>
    <row r="469" spans="1:23" x14ac:dyDescent="0.25">
      <c r="A469" s="5"/>
      <c r="B469" s="5"/>
      <c r="C469" s="5"/>
      <c r="D469" s="5"/>
      <c r="E469" s="5"/>
      <c r="F469" s="5"/>
      <c r="G469" s="5" t="s">
        <v>93</v>
      </c>
      <c r="H469" s="5"/>
      <c r="I469" s="6">
        <v>42212</v>
      </c>
      <c r="J469" s="5"/>
      <c r="K469" s="5" t="s">
        <v>118</v>
      </c>
      <c r="L469" s="5"/>
      <c r="M469" s="5" t="s">
        <v>220</v>
      </c>
      <c r="N469" s="5"/>
      <c r="O469" s="5"/>
      <c r="P469" s="5"/>
      <c r="Q469" s="7"/>
      <c r="R469" s="5"/>
      <c r="S469" s="5" t="s">
        <v>292</v>
      </c>
      <c r="T469" s="5"/>
      <c r="U469" s="8">
        <v>39.950000000000003</v>
      </c>
      <c r="V469" s="5"/>
      <c r="W469" s="8">
        <f>ROUND(W468+U469,5)</f>
        <v>69.92</v>
      </c>
    </row>
    <row r="470" spans="1:23" x14ac:dyDescent="0.25">
      <c r="A470" s="5"/>
      <c r="B470" s="5"/>
      <c r="C470" s="5"/>
      <c r="D470" s="5"/>
      <c r="E470" s="5"/>
      <c r="F470" s="5"/>
      <c r="G470" s="5" t="s">
        <v>93</v>
      </c>
      <c r="H470" s="5"/>
      <c r="I470" s="6">
        <v>42241</v>
      </c>
      <c r="J470" s="5"/>
      <c r="K470" s="5" t="s">
        <v>118</v>
      </c>
      <c r="L470" s="5"/>
      <c r="M470" s="5" t="s">
        <v>220</v>
      </c>
      <c r="N470" s="5"/>
      <c r="O470" s="5"/>
      <c r="P470" s="5"/>
      <c r="Q470" s="7"/>
      <c r="R470" s="5"/>
      <c r="S470" s="5" t="s">
        <v>292</v>
      </c>
      <c r="T470" s="5"/>
      <c r="U470" s="8">
        <v>39.950000000000003</v>
      </c>
      <c r="V470" s="5"/>
      <c r="W470" s="8">
        <f>ROUND(W469+U470,5)</f>
        <v>109.87</v>
      </c>
    </row>
    <row r="471" spans="1:23" x14ac:dyDescent="0.25">
      <c r="A471" s="5"/>
      <c r="B471" s="5"/>
      <c r="C471" s="5"/>
      <c r="D471" s="5"/>
      <c r="E471" s="5"/>
      <c r="F471" s="5"/>
      <c r="G471" s="5" t="s">
        <v>93</v>
      </c>
      <c r="H471" s="5"/>
      <c r="I471" s="6">
        <v>42262</v>
      </c>
      <c r="J471" s="5"/>
      <c r="K471" s="5" t="s">
        <v>118</v>
      </c>
      <c r="L471" s="5"/>
      <c r="M471" s="5" t="s">
        <v>220</v>
      </c>
      <c r="N471" s="5"/>
      <c r="O471" s="5"/>
      <c r="P471" s="5"/>
      <c r="Q471" s="7"/>
      <c r="R471" s="5"/>
      <c r="S471" s="5" t="s">
        <v>292</v>
      </c>
      <c r="T471" s="5"/>
      <c r="U471" s="8">
        <v>39.950000000000003</v>
      </c>
      <c r="V471" s="5"/>
      <c r="W471" s="8">
        <f>ROUND(W470+U471,5)</f>
        <v>149.82</v>
      </c>
    </row>
    <row r="472" spans="1:23" x14ac:dyDescent="0.25">
      <c r="A472" s="5"/>
      <c r="B472" s="5"/>
      <c r="C472" s="5"/>
      <c r="D472" s="5"/>
      <c r="E472" s="5"/>
      <c r="F472" s="5"/>
      <c r="G472" s="5" t="s">
        <v>93</v>
      </c>
      <c r="H472" s="5"/>
      <c r="I472" s="6">
        <v>42303</v>
      </c>
      <c r="J472" s="5"/>
      <c r="K472" s="5" t="s">
        <v>118</v>
      </c>
      <c r="L472" s="5"/>
      <c r="M472" s="5" t="s">
        <v>220</v>
      </c>
      <c r="N472" s="5"/>
      <c r="O472" s="5"/>
      <c r="P472" s="5"/>
      <c r="Q472" s="7"/>
      <c r="R472" s="5"/>
      <c r="S472" s="5" t="s">
        <v>292</v>
      </c>
      <c r="T472" s="5"/>
      <c r="U472" s="8">
        <v>39.950000000000003</v>
      </c>
      <c r="V472" s="5"/>
      <c r="W472" s="8">
        <f>ROUND(W471+U472,5)</f>
        <v>189.77</v>
      </c>
    </row>
    <row r="473" spans="1:23" x14ac:dyDescent="0.25">
      <c r="A473" s="5"/>
      <c r="B473" s="5"/>
      <c r="C473" s="5"/>
      <c r="D473" s="5"/>
      <c r="E473" s="5"/>
      <c r="F473" s="5"/>
      <c r="G473" s="5" t="s">
        <v>93</v>
      </c>
      <c r="H473" s="5"/>
      <c r="I473" s="6">
        <v>42314</v>
      </c>
      <c r="J473" s="5"/>
      <c r="K473" s="5" t="s">
        <v>118</v>
      </c>
      <c r="L473" s="5"/>
      <c r="M473" s="5" t="s">
        <v>219</v>
      </c>
      <c r="N473" s="5"/>
      <c r="O473" s="5"/>
      <c r="P473" s="5"/>
      <c r="Q473" s="7"/>
      <c r="R473" s="5"/>
      <c r="S473" s="5" t="s">
        <v>292</v>
      </c>
      <c r="T473" s="5"/>
      <c r="U473" s="8">
        <v>29.97</v>
      </c>
      <c r="V473" s="5"/>
      <c r="W473" s="8">
        <f>ROUND(W472+U473,5)</f>
        <v>219.74</v>
      </c>
    </row>
    <row r="474" spans="1:23" x14ac:dyDescent="0.25">
      <c r="A474" s="5"/>
      <c r="B474" s="5"/>
      <c r="C474" s="5"/>
      <c r="D474" s="5"/>
      <c r="E474" s="5"/>
      <c r="F474" s="5"/>
      <c r="G474" s="5" t="s">
        <v>93</v>
      </c>
      <c r="H474" s="5"/>
      <c r="I474" s="6">
        <v>42333</v>
      </c>
      <c r="J474" s="5"/>
      <c r="K474" s="5" t="s">
        <v>118</v>
      </c>
      <c r="L474" s="5"/>
      <c r="M474" s="5" t="s">
        <v>220</v>
      </c>
      <c r="N474" s="5"/>
      <c r="O474" s="5"/>
      <c r="P474" s="5"/>
      <c r="Q474" s="7"/>
      <c r="R474" s="5"/>
      <c r="S474" s="5" t="s">
        <v>292</v>
      </c>
      <c r="T474" s="5"/>
      <c r="U474" s="8">
        <v>39.950000000000003</v>
      </c>
      <c r="V474" s="5"/>
      <c r="W474" s="8">
        <f>ROUND(W473+U474,5)</f>
        <v>259.69</v>
      </c>
    </row>
    <row r="475" spans="1:23" x14ac:dyDescent="0.25">
      <c r="A475" s="5"/>
      <c r="B475" s="5"/>
      <c r="C475" s="5"/>
      <c r="D475" s="5"/>
      <c r="E475" s="5"/>
      <c r="F475" s="5"/>
      <c r="G475" s="5" t="s">
        <v>93</v>
      </c>
      <c r="H475" s="5"/>
      <c r="I475" s="6">
        <v>42366</v>
      </c>
      <c r="J475" s="5"/>
      <c r="K475" s="5" t="s">
        <v>118</v>
      </c>
      <c r="L475" s="5"/>
      <c r="M475" s="5" t="s">
        <v>220</v>
      </c>
      <c r="N475" s="5"/>
      <c r="O475" s="5"/>
      <c r="P475" s="5"/>
      <c r="Q475" s="7"/>
      <c r="R475" s="5"/>
      <c r="S475" s="5" t="s">
        <v>292</v>
      </c>
      <c r="T475" s="5"/>
      <c r="U475" s="8">
        <v>39.950000000000003</v>
      </c>
      <c r="V475" s="5"/>
      <c r="W475" s="8">
        <f>ROUND(W474+U475,5)</f>
        <v>299.64</v>
      </c>
    </row>
    <row r="476" spans="1:23" x14ac:dyDescent="0.25">
      <c r="A476" s="5"/>
      <c r="B476" s="5"/>
      <c r="C476" s="5"/>
      <c r="D476" s="5"/>
      <c r="E476" s="5"/>
      <c r="F476" s="5"/>
      <c r="G476" s="5" t="s">
        <v>93</v>
      </c>
      <c r="H476" s="5"/>
      <c r="I476" s="6">
        <v>42380</v>
      </c>
      <c r="J476" s="5"/>
      <c r="K476" s="5" t="s">
        <v>118</v>
      </c>
      <c r="L476" s="5"/>
      <c r="M476" s="5" t="s">
        <v>219</v>
      </c>
      <c r="N476" s="5"/>
      <c r="O476" s="5"/>
      <c r="P476" s="5"/>
      <c r="Q476" s="7"/>
      <c r="R476" s="5"/>
      <c r="S476" s="5" t="s">
        <v>292</v>
      </c>
      <c r="T476" s="5"/>
      <c r="U476" s="8">
        <v>29.97</v>
      </c>
      <c r="V476" s="5"/>
      <c r="W476" s="8">
        <f>ROUND(W475+U476,5)</f>
        <v>329.61</v>
      </c>
    </row>
    <row r="477" spans="1:23" ht="15.75" thickBot="1" x14ac:dyDescent="0.3">
      <c r="A477" s="5"/>
      <c r="B477" s="5"/>
      <c r="C477" s="5"/>
      <c r="D477" s="5"/>
      <c r="E477" s="5"/>
      <c r="F477" s="5"/>
      <c r="G477" s="5" t="s">
        <v>93</v>
      </c>
      <c r="H477" s="5"/>
      <c r="I477" s="6">
        <v>42394</v>
      </c>
      <c r="J477" s="5"/>
      <c r="K477" s="5" t="s">
        <v>118</v>
      </c>
      <c r="L477" s="5"/>
      <c r="M477" s="5" t="s">
        <v>220</v>
      </c>
      <c r="N477" s="5"/>
      <c r="O477" s="5"/>
      <c r="P477" s="5"/>
      <c r="Q477" s="7"/>
      <c r="R477" s="5"/>
      <c r="S477" s="5" t="s">
        <v>292</v>
      </c>
      <c r="T477" s="5"/>
      <c r="U477" s="9">
        <v>39.950000000000003</v>
      </c>
      <c r="V477" s="5"/>
      <c r="W477" s="9">
        <f>ROUND(W476+U477,5)</f>
        <v>369.56</v>
      </c>
    </row>
    <row r="478" spans="1:23" x14ac:dyDescent="0.25">
      <c r="A478" s="5"/>
      <c r="B478" s="5"/>
      <c r="C478" s="5" t="s">
        <v>87</v>
      </c>
      <c r="D478" s="5"/>
      <c r="E478" s="5"/>
      <c r="F478" s="5"/>
      <c r="G478" s="5"/>
      <c r="H478" s="5"/>
      <c r="I478" s="6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8">
        <f>ROUND(SUM(U467:U477),5)</f>
        <v>369.56</v>
      </c>
      <c r="V478" s="5"/>
      <c r="W478" s="8">
        <f>W477</f>
        <v>369.56</v>
      </c>
    </row>
    <row r="479" spans="1:23" x14ac:dyDescent="0.25">
      <c r="A479" s="2"/>
      <c r="B479" s="2"/>
      <c r="C479" s="2" t="s">
        <v>88</v>
      </c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4"/>
      <c r="V479" s="2"/>
      <c r="W479" s="4"/>
    </row>
    <row r="480" spans="1:23" ht="15.75" thickBot="1" x14ac:dyDescent="0.3">
      <c r="A480" s="1"/>
      <c r="B480" s="1"/>
      <c r="C480" s="1"/>
      <c r="D480" s="1"/>
      <c r="E480" s="5"/>
      <c r="F480" s="5"/>
      <c r="G480" s="5" t="s">
        <v>93</v>
      </c>
      <c r="H480" s="5"/>
      <c r="I480" s="6">
        <v>42198</v>
      </c>
      <c r="J480" s="5"/>
      <c r="K480" s="5" t="s">
        <v>118</v>
      </c>
      <c r="L480" s="5"/>
      <c r="M480" s="5" t="s">
        <v>221</v>
      </c>
      <c r="N480" s="5"/>
      <c r="O480" s="5"/>
      <c r="P480" s="5"/>
      <c r="Q480" s="7"/>
      <c r="R480" s="5"/>
      <c r="S480" s="5" t="s">
        <v>292</v>
      </c>
      <c r="T480" s="5"/>
      <c r="U480" s="10">
        <v>290</v>
      </c>
      <c r="V480" s="5"/>
      <c r="W480" s="10">
        <f>ROUND(W479+U480,5)</f>
        <v>290</v>
      </c>
    </row>
    <row r="481" spans="1:23" ht="15.75" thickBot="1" x14ac:dyDescent="0.3">
      <c r="A481" s="5"/>
      <c r="B481" s="5"/>
      <c r="C481" s="5" t="s">
        <v>89</v>
      </c>
      <c r="D481" s="5"/>
      <c r="E481" s="5"/>
      <c r="F481" s="5"/>
      <c r="G481" s="5"/>
      <c r="H481" s="5"/>
      <c r="I481" s="6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2">
        <f>ROUND(SUM(U479:U480),5)</f>
        <v>290</v>
      </c>
      <c r="V481" s="5"/>
      <c r="W481" s="12">
        <f>W480</f>
        <v>290</v>
      </c>
    </row>
    <row r="482" spans="1:23" ht="15.75" thickBot="1" x14ac:dyDescent="0.3">
      <c r="A482" s="5"/>
      <c r="B482" s="5" t="s">
        <v>90</v>
      </c>
      <c r="C482" s="5"/>
      <c r="D482" s="5"/>
      <c r="E482" s="5"/>
      <c r="F482" s="5"/>
      <c r="G482" s="5"/>
      <c r="H482" s="5"/>
      <c r="I482" s="6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2">
        <f>ROUND(U363+U373+U378+U382+U391+U394+U398+U402+U414+U424+U427+U459+U462+U466+U478+U481,5)</f>
        <v>142820.29999999999</v>
      </c>
      <c r="V482" s="5"/>
      <c r="W482" s="12">
        <f>ROUND(W363+W373+W378+W382+W391+W394+W398+W402+W414+W424+W427+W459+W462+W466+W478+W481,5)</f>
        <v>142820.29999999999</v>
      </c>
    </row>
    <row r="483" spans="1:23" s="14" customFormat="1" ht="12" thickBot="1" x14ac:dyDescent="0.25">
      <c r="A483" s="2" t="s">
        <v>91</v>
      </c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3">
        <f>ROUND(U359-U482,5)</f>
        <v>6928.99</v>
      </c>
      <c r="V483" s="2"/>
      <c r="W483" s="13">
        <f>ROUND(W359-W482,5)</f>
        <v>6928.99</v>
      </c>
    </row>
    <row r="484" spans="1:23" ht="15.75" thickTop="1" x14ac:dyDescent="0.25"/>
  </sheetData>
  <pageMargins left="0.7" right="0.7" top="0.75" bottom="0.75" header="0.1" footer="0.3"/>
  <pageSetup orientation="portrait" r:id="rId1"/>
  <headerFooter>
    <oddHeader>&amp;L&amp;"Arial,Bold"&amp;8 12:34 AM
&amp;"Arial,Bold"&amp;8 03/03/16
&amp;"Arial,Bold"&amp;8 Accrual Basis&amp;C&amp;"Arial,Bold"&amp;12 American Society of Military Comptrollers
&amp;"Arial,Bold"&amp;14 Profit &amp;&amp; Loss Detail
&amp;"Arial,Bold"&amp;10 July 2015 through January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2016-03-03T05:34:57Z</dcterms:created>
  <dcterms:modified xsi:type="dcterms:W3CDTF">2016-03-03T05:36:06Z</dcterms:modified>
</cp:coreProperties>
</file>