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MARZO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I84" i="1" l="1"/>
  <c r="H84" i="1"/>
  <c r="F84" i="1"/>
  <c r="E84" i="1"/>
  <c r="D84" i="1"/>
  <c r="D122" i="1" l="1"/>
  <c r="D123" i="1"/>
  <c r="D124" i="1"/>
  <c r="D147" i="1" s="1"/>
  <c r="G149" i="1"/>
  <c r="G147" i="1"/>
  <c r="F147" i="1"/>
  <c r="E147" i="1"/>
  <c r="G84" i="1"/>
  <c r="H144" i="1"/>
  <c r="I144" i="1" s="1"/>
  <c r="H145" i="1"/>
  <c r="I145" i="1" s="1"/>
  <c r="H143" i="1"/>
  <c r="I143" i="1" s="1"/>
  <c r="D145" i="1"/>
  <c r="H141" i="1"/>
  <c r="I141" i="1" s="1"/>
  <c r="H140" i="1"/>
  <c r="I140" i="1" s="1"/>
  <c r="D141" i="1"/>
  <c r="H136" i="1"/>
  <c r="I136" i="1" s="1"/>
  <c r="H137" i="1"/>
  <c r="I137" i="1" s="1"/>
  <c r="H135" i="1"/>
  <c r="I135" i="1" s="1"/>
  <c r="H133" i="1"/>
  <c r="I133" i="1" s="1"/>
  <c r="D131" i="1"/>
  <c r="H131" i="1"/>
  <c r="I131" i="1" s="1"/>
  <c r="H130" i="1"/>
  <c r="I130" i="1" s="1"/>
  <c r="D130" i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D121" i="1"/>
  <c r="D126" i="1"/>
  <c r="D127" i="1"/>
  <c r="H115" i="1"/>
  <c r="I115" i="1" s="1"/>
  <c r="H116" i="1"/>
  <c r="I116" i="1" s="1"/>
  <c r="H117" i="1"/>
  <c r="I117" i="1" s="1"/>
  <c r="H118" i="1"/>
  <c r="I118" i="1" s="1"/>
  <c r="H119" i="1"/>
  <c r="I119" i="1" s="1"/>
  <c r="D115" i="1"/>
  <c r="D118" i="1"/>
  <c r="D119" i="1"/>
  <c r="H114" i="1"/>
  <c r="I114" i="1" s="1"/>
  <c r="H108" i="1"/>
  <c r="I108" i="1" s="1"/>
  <c r="H109" i="1"/>
  <c r="I109" i="1" s="1"/>
  <c r="H110" i="1"/>
  <c r="I110" i="1" s="1"/>
  <c r="H107" i="1"/>
  <c r="I107" i="1" s="1"/>
  <c r="H104" i="1"/>
  <c r="I104" i="1" s="1"/>
  <c r="H103" i="1"/>
  <c r="I103" i="1" s="1"/>
  <c r="H101" i="1"/>
  <c r="I101" i="1" s="1"/>
  <c r="H91" i="1"/>
  <c r="I91" i="1" s="1"/>
  <c r="H92" i="1"/>
  <c r="I92" i="1" s="1"/>
  <c r="H93" i="1"/>
  <c r="I93" i="1" s="1"/>
  <c r="H94" i="1"/>
  <c r="I94" i="1" s="1"/>
  <c r="H95" i="1"/>
  <c r="I95" i="1" s="1"/>
  <c r="H90" i="1"/>
  <c r="I90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D80" i="1"/>
  <c r="D81" i="1"/>
  <c r="H77" i="1"/>
  <c r="I77" i="1" s="1"/>
  <c r="H75" i="1"/>
  <c r="I75" i="1" s="1"/>
  <c r="D75" i="1"/>
  <c r="H72" i="1"/>
  <c r="I72" i="1" s="1"/>
  <c r="H70" i="1"/>
  <c r="I70" i="1" s="1"/>
  <c r="H69" i="1"/>
  <c r="I69" i="1" s="1"/>
  <c r="H59" i="1"/>
  <c r="I59" i="1" s="1"/>
  <c r="H60" i="1"/>
  <c r="I60" i="1" s="1"/>
  <c r="H61" i="1"/>
  <c r="I61" i="1" s="1"/>
  <c r="H62" i="1"/>
  <c r="I62" i="1" s="1"/>
  <c r="I63" i="1"/>
  <c r="H64" i="1"/>
  <c r="I64" i="1" s="1"/>
  <c r="D62" i="1"/>
  <c r="H58" i="1"/>
  <c r="I58" i="1" s="1"/>
  <c r="H53" i="1"/>
  <c r="I53" i="1" s="1"/>
  <c r="H54" i="1"/>
  <c r="I54" i="1" s="1"/>
  <c r="I56" i="1"/>
  <c r="H52" i="1"/>
  <c r="I52" i="1" s="1"/>
  <c r="H47" i="1"/>
  <c r="I47" i="1" s="1"/>
  <c r="H50" i="1"/>
  <c r="I50" i="1" s="1"/>
  <c r="H49" i="1"/>
  <c r="I49" i="1" s="1"/>
  <c r="D49" i="1"/>
  <c r="H46" i="1"/>
  <c r="I46" i="1" s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I147" i="1" l="1"/>
  <c r="H147" i="1"/>
  <c r="F149" i="1"/>
  <c r="E149" i="1"/>
  <c r="D96" i="1"/>
  <c r="H96" i="1"/>
  <c r="H21" i="1"/>
  <c r="I9" i="1"/>
  <c r="I21" i="1" s="1"/>
  <c r="D21" i="1"/>
  <c r="D149" i="1" s="1"/>
  <c r="I96" i="1"/>
  <c r="H149" i="1" l="1"/>
  <c r="I149" i="1"/>
</calcChain>
</file>

<file path=xl/sharedStrings.xml><?xml version="1.0" encoding="utf-8"?>
<sst xmlns="http://schemas.openxmlformats.org/spreadsheetml/2006/main" count="317" uniqueCount="180">
  <si>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</si>
  <si>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</si>
  <si>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</si>
  <si>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</si>
  <si>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</si>
  <si>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</si>
  <si>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</si>
  <si>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</si>
  <si>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</si>
  <si>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</si>
  <si>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</si>
  <si>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</si>
  <si>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</si>
  <si>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</si>
  <si>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</si>
  <si>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</si>
  <si>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</si>
  <si>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</si>
  <si>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</si>
  <si>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</si>
  <si>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</si>
  <si>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</si>
  <si>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</si>
  <si>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</si>
  <si>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</si>
  <si>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</si>
  <si>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</si>
  <si>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</si>
  <si>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</si>
  <si>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</si>
  <si>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</si>
  <si>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</si>
  <si>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</si>
  <si>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</si>
  <si>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</si>
  <si>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</si>
  <si>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</si>
  <si>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</si>
  <si>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</si>
  <si>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</si>
  <si>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</si>
  <si>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</si>
  <si>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</si>
  <si>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</si>
  <si>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</si>
  <si>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</si>
  <si>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</si>
  <si>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</si>
  <si>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</si>
  <si>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</si>
  <si>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</si>
  <si>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</si>
  <si>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</si>
  <si>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</si>
  <si>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</si>
  <si>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</si>
  <si>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</si>
  <si>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</si>
  <si>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</si>
  <si>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</si>
  <si>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</si>
  <si>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</si>
  <si>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</si>
  <si>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</si>
  <si>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</si>
  <si>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</si>
  <si>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</si>
  <si>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</si>
  <si>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</si>
  <si>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</si>
  <si>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</si>
  <si>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</si>
  <si>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</si>
  <si>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</si>
  <si>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</si>
  <si>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</si>
  <si>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</si>
  <si>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</si>
  <si>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</si>
  <si>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</si>
  <si>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</si>
  <si>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</si>
  <si>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</si>
  <si>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</si>
  <si>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</si>
  <si>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</si>
  <si>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</si>
  <si>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</si>
  <si>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</si>
  <si>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</si>
  <si>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</si>
  <si>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PRESTAMO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</si>
  <si>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</si>
  <si>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</si>
  <si>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</si>
  <si>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</si>
  <si>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</si>
  <si>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</si>
  <si>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</si>
  <si>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</si>
  <si>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</si>
  <si>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</si>
  <si>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</si>
  <si>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</si>
  <si>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</si>
  <si>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</si>
  <si>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</si>
  <si>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</si>
  <si>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</si>
  <si>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</si>
  <si>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</si>
  <si>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</si>
  <si>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</si>
  <si>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</si>
  <si>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</si>
  <si>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</si>
  <si>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</si>
  <si>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</si>
  <si>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</si>
  <si>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</si>
  <si>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</si>
  <si>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</si>
  <si>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</si>
  <si>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</si>
  <si>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</si>
  <si>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</si>
  <si>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</si>
  <si>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</si>
  <si>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</si>
  <si>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</si>
  <si>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</si>
  <si>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</si>
  <si>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</si>
  <si>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</si>
  <si>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</si>
  <si>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</si>
  <si>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</si>
  <si>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</si>
  <si>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</si>
  <si>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</si>
  <si>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</si>
  <si>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</si>
  <si>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</si>
  <si>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</si>
  <si>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</si>
  <si>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</si>
  <si>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</si>
  <si>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</si>
  <si>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</si>
  <si>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</si>
  <si>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</si>
  <si>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</si>
  <si>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</si>
  <si>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</si>
  <si>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</si>
  <si>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</si>
  <si>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</si>
  <si>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</si>
  <si>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</si>
  <si>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</si>
  <si>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</si>
  <si>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</si>
  <si>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</si>
  <si>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</si>
  <si>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</si>
  <si>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</si>
  <si>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</si>
  <si>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</si>
  <si>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</si>
  <si>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</si>
  <si>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</si>
  <si>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</si>
  <si>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</si>
  <si>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</si>
  <si>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</si>
  <si>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</si>
  <si>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</si>
  <si>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</si>
  <si>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</si>
  <si>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>NOMINA ADMINISTRATIVA DEL 16  AL 31 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</si>
</sst>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P33" sqref="P33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1.2851562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171" t="s">
        <v>179</v>
      </c>
      <c r="C3" s="171"/>
      <c r="D3" s="171"/>
      <c r="E3" s="171"/>
      <c r="F3" s="171"/>
      <c r="G3" s="171"/>
      <c r="H3" s="171"/>
      <c r="I3" s="171"/>
      <c r="J3" s="1"/>
      <c r="K3" s="2"/>
      <c r="L3" s="3"/>
    </row>
    <row r="4" spans="1:12" ht="19.5" thickBot="1" x14ac:dyDescent="0.3">
      <c r="A4" s="172"/>
      <c r="B4" s="172"/>
      <c r="C4" s="172"/>
      <c r="D4" s="172"/>
      <c r="E4" s="172"/>
      <c r="F4" s="172"/>
      <c r="G4" s="172"/>
      <c r="H4" s="172"/>
      <c r="I4" s="172"/>
      <c r="J4" s="1"/>
      <c r="K4" s="3"/>
      <c r="L4" s="3"/>
    </row>
    <row r="5" spans="1:12" ht="22.5" x14ac:dyDescent="0.25">
      <c r="A5" s="173" t="s">
        <v>2</v>
      </c>
      <c r="B5" s="176" t="s">
        <v>3</v>
      </c>
      <c r="C5" s="176" t="s">
        <v>4</v>
      </c>
      <c r="D5" s="141" t="s">
        <v>5</v>
      </c>
      <c r="E5" s="142" t="s">
        <v>6</v>
      </c>
      <c r="F5" s="179" t="s">
        <v>7</v>
      </c>
      <c r="G5" s="180"/>
      <c r="H5" s="181"/>
      <c r="I5" s="143" t="s">
        <v>8</v>
      </c>
      <c r="J5" s="184" t="s">
        <v>9</v>
      </c>
      <c r="K5" s="187" t="s">
        <v>10</v>
      </c>
      <c r="L5" s="188"/>
    </row>
    <row r="6" spans="1:12" x14ac:dyDescent="0.25">
      <c r="A6" s="174"/>
      <c r="B6" s="177"/>
      <c r="C6" s="177"/>
      <c r="D6" s="177" t="s">
        <v>11</v>
      </c>
      <c r="E6" s="144" t="s">
        <v>5</v>
      </c>
      <c r="F6" s="193" t="s">
        <v>12</v>
      </c>
      <c r="G6" s="194" t="s">
        <v>170</v>
      </c>
      <c r="H6" s="144" t="s">
        <v>13</v>
      </c>
      <c r="I6" s="145" t="s">
        <v>14</v>
      </c>
      <c r="J6" s="185"/>
      <c r="K6" s="189"/>
      <c r="L6" s="190"/>
    </row>
    <row r="7" spans="1:12" ht="15.75" thickBot="1" x14ac:dyDescent="0.3">
      <c r="A7" s="175"/>
      <c r="B7" s="178"/>
      <c r="C7" s="178"/>
      <c r="D7" s="178"/>
      <c r="E7" s="146" t="s">
        <v>15</v>
      </c>
      <c r="F7" s="178"/>
      <c r="G7" s="195"/>
      <c r="H7" s="146" t="s">
        <v>16</v>
      </c>
      <c r="I7" s="147" t="s">
        <v>17</v>
      </c>
      <c r="J7" s="186"/>
      <c r="K7" s="191"/>
      <c r="L7" s="192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196"/>
      <c r="L8" s="197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176</v>
      </c>
      <c r="K9" s="182" t="s">
        <v>21</v>
      </c>
      <c r="L9" s="183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176</v>
      </c>
      <c r="K10" s="182"/>
      <c r="L10" s="183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176</v>
      </c>
      <c r="K11" s="182"/>
      <c r="L11" s="183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176</v>
      </c>
      <c r="K12" s="182"/>
      <c r="L12" s="183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176</v>
      </c>
      <c r="K13" s="182"/>
      <c r="L13" s="183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176</v>
      </c>
      <c r="K14" s="182"/>
      <c r="L14" s="183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176</v>
      </c>
      <c r="K15" s="182"/>
      <c r="L15" s="183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176</v>
      </c>
      <c r="K16" s="182"/>
      <c r="L16" s="183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176</v>
      </c>
      <c r="K17" s="182"/>
      <c r="L17" s="183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82"/>
      <c r="L18" s="183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198"/>
      <c r="L19" s="199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176</v>
      </c>
      <c r="K20" s="200"/>
      <c r="L20" s="201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19"/>
      <c r="L21" s="220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21"/>
      <c r="C26" s="221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22" t="s">
        <v>34</v>
      </c>
      <c r="C27" s="222"/>
      <c r="D27" s="26"/>
      <c r="E27" s="26"/>
      <c r="F27" s="222" t="s">
        <v>35</v>
      </c>
      <c r="G27" s="222"/>
      <c r="H27" s="222"/>
      <c r="I27" s="222"/>
      <c r="J27" s="23"/>
      <c r="K27" s="24"/>
      <c r="L27" s="24"/>
    </row>
    <row r="28" spans="1:12" ht="15.75" x14ac:dyDescent="0.25">
      <c r="A28" s="16"/>
      <c r="B28" s="223" t="s">
        <v>36</v>
      </c>
      <c r="C28" s="223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202" t="s">
        <v>178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</row>
    <row r="37" spans="1:12" ht="15.75" customHeight="1" x14ac:dyDescent="0.25">
      <c r="A37" s="16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203" t="s">
        <v>179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2" ht="19.5" thickBot="1" x14ac:dyDescent="0.3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204" t="s">
        <v>7</v>
      </c>
      <c r="G42" s="205"/>
      <c r="H42" s="206"/>
      <c r="I42" s="152" t="s">
        <v>8</v>
      </c>
      <c r="J42" s="207" t="s">
        <v>9</v>
      </c>
      <c r="K42" s="209" t="s">
        <v>10</v>
      </c>
      <c r="L42" s="210"/>
    </row>
    <row r="43" spans="1:12" x14ac:dyDescent="0.25">
      <c r="A43" s="153" t="s">
        <v>39</v>
      </c>
      <c r="B43" s="154" t="s">
        <v>3</v>
      </c>
      <c r="C43" s="213" t="s">
        <v>40</v>
      </c>
      <c r="D43" s="214" t="s">
        <v>11</v>
      </c>
      <c r="E43" s="155" t="s">
        <v>5</v>
      </c>
      <c r="F43" s="216" t="s">
        <v>12</v>
      </c>
      <c r="G43" s="208" t="s">
        <v>175</v>
      </c>
      <c r="H43" s="155" t="s">
        <v>13</v>
      </c>
      <c r="I43" s="156" t="s">
        <v>14</v>
      </c>
      <c r="J43" s="207"/>
      <c r="K43" s="211"/>
      <c r="L43" s="212"/>
    </row>
    <row r="44" spans="1:12" ht="15.75" thickBot="1" x14ac:dyDescent="0.3">
      <c r="A44" s="153"/>
      <c r="B44" s="154"/>
      <c r="C44" s="213"/>
      <c r="D44" s="215"/>
      <c r="E44" s="154" t="s">
        <v>15</v>
      </c>
      <c r="F44" s="217"/>
      <c r="G44" s="218"/>
      <c r="H44" s="154" t="s">
        <v>16</v>
      </c>
      <c r="I44" s="156" t="s">
        <v>17</v>
      </c>
      <c r="J44" s="208"/>
      <c r="K44" s="211"/>
      <c r="L44" s="212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224"/>
      <c r="L45" s="225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E46-H46</f>
        <v>10790.53</v>
      </c>
      <c r="J46" s="124" t="s">
        <v>176</v>
      </c>
      <c r="K46" s="226"/>
      <c r="L46" s="227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/>
      <c r="H47" s="63">
        <f>F47</f>
        <v>354.73</v>
      </c>
      <c r="I47" s="55">
        <f>E47-H47</f>
        <v>5423.7999999999993</v>
      </c>
      <c r="J47" s="124" t="s">
        <v>176</v>
      </c>
      <c r="K47" s="226"/>
      <c r="L47" s="227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68"/>
      <c r="J48" s="113"/>
      <c r="K48" s="228"/>
      <c r="L48" s="229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>E49-H49</f>
        <v>19450</v>
      </c>
      <c r="J49" s="124" t="s">
        <v>176</v>
      </c>
      <c r="K49" s="226"/>
      <c r="L49" s="227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/>
      <c r="H50" s="55">
        <f>F50</f>
        <v>354.73</v>
      </c>
      <c r="I50" s="55">
        <f>E50-H50</f>
        <v>5423.7999999999993</v>
      </c>
      <c r="J50" s="124" t="s">
        <v>176</v>
      </c>
      <c r="K50" s="226"/>
      <c r="L50" s="227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68"/>
      <c r="J51" s="113"/>
      <c r="K51" s="224"/>
      <c r="L51" s="225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>E52-H52</f>
        <v>10790.53</v>
      </c>
      <c r="J52" s="124" t="s">
        <v>176</v>
      </c>
      <c r="K52" s="226"/>
      <c r="L52" s="227"/>
    </row>
    <row r="53" spans="1:12" ht="30" x14ac:dyDescent="0.25">
      <c r="A53" s="75">
        <v>6</v>
      </c>
      <c r="B53" s="76" t="s">
        <v>53</v>
      </c>
      <c r="C53" s="83" t="s">
        <v>173</v>
      </c>
      <c r="D53" s="52">
        <v>448.12</v>
      </c>
      <c r="E53" s="61">
        <v>6721.76</v>
      </c>
      <c r="F53" s="63">
        <v>724.73</v>
      </c>
      <c r="G53" s="63"/>
      <c r="H53" s="55">
        <f t="shared" ref="H53:H54" si="2">F53</f>
        <v>724.73</v>
      </c>
      <c r="I53" s="55">
        <f t="shared" ref="I53:I56" si="3">E53-H53</f>
        <v>5997.0300000000007</v>
      </c>
      <c r="J53" s="124" t="s">
        <v>176</v>
      </c>
      <c r="K53" s="226"/>
      <c r="L53" s="227"/>
    </row>
    <row r="54" spans="1:12" ht="28.5" customHeight="1" x14ac:dyDescent="0.25">
      <c r="A54" s="75">
        <v>9</v>
      </c>
      <c r="B54" s="56" t="s">
        <v>54</v>
      </c>
      <c r="C54" s="84" t="s">
        <v>171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2"/>
        <v>608.54999999999995</v>
      </c>
      <c r="I54" s="55">
        <f t="shared" si="3"/>
        <v>5524.0999999999995</v>
      </c>
      <c r="J54" s="124" t="s">
        <v>176</v>
      </c>
      <c r="K54" s="226"/>
      <c r="L54" s="227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/>
      <c r="J55" s="124" t="s">
        <v>176</v>
      </c>
      <c r="K55" s="226"/>
      <c r="L55" s="227"/>
    </row>
    <row r="56" spans="1:12" ht="30" x14ac:dyDescent="0.25">
      <c r="A56" s="75">
        <v>11</v>
      </c>
      <c r="B56" s="56" t="s">
        <v>55</v>
      </c>
      <c r="C56" s="93" t="s">
        <v>172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3"/>
        <v>7075</v>
      </c>
      <c r="J56" s="124" t="s">
        <v>176</v>
      </c>
      <c r="K56" s="226"/>
      <c r="L56" s="227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68"/>
      <c r="J57" s="113"/>
      <c r="K57" s="224"/>
      <c r="L57" s="225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>E58-H58</f>
        <v>6573</v>
      </c>
      <c r="J58" s="124" t="s">
        <v>176</v>
      </c>
      <c r="K58" s="226"/>
      <c r="L58" s="227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/>
      <c r="H59" s="55">
        <f t="shared" ref="H59:H64" si="4">F59</f>
        <v>594.38</v>
      </c>
      <c r="I59" s="55">
        <f t="shared" ref="I59:I64" si="5">E59-H59</f>
        <v>5423.05</v>
      </c>
      <c r="J59" s="124" t="s">
        <v>176</v>
      </c>
      <c r="K59" s="226"/>
      <c r="L59" s="227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/>
      <c r="H60" s="55">
        <f t="shared" si="4"/>
        <v>519.91999999999996</v>
      </c>
      <c r="I60" s="55">
        <f t="shared" si="5"/>
        <v>6776.97</v>
      </c>
      <c r="J60" s="124" t="s">
        <v>176</v>
      </c>
      <c r="K60" s="226"/>
      <c r="L60" s="227"/>
    </row>
    <row r="61" spans="1:12" ht="34.5" customHeight="1" x14ac:dyDescent="0.25">
      <c r="A61" s="81">
        <v>14</v>
      </c>
      <c r="B61" s="56" t="s">
        <v>62</v>
      </c>
      <c r="C61" s="131" t="s">
        <v>174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5"/>
        <v>4324</v>
      </c>
      <c r="J61" s="124" t="s">
        <v>176</v>
      </c>
      <c r="K61" s="230"/>
      <c r="L61" s="231"/>
    </row>
    <row r="62" spans="1:12" ht="18.75" x14ac:dyDescent="0.25">
      <c r="A62" s="75">
        <v>15</v>
      </c>
      <c r="B62" s="76"/>
      <c r="C62" s="83"/>
      <c r="D62" s="52">
        <f t="shared" ref="D62" si="6">E62/15</f>
        <v>0</v>
      </c>
      <c r="E62" s="63"/>
      <c r="F62" s="63"/>
      <c r="G62" s="63"/>
      <c r="H62" s="55">
        <f t="shared" si="4"/>
        <v>0</v>
      </c>
      <c r="I62" s="55">
        <f t="shared" si="5"/>
        <v>0</v>
      </c>
      <c r="J62" s="124" t="s">
        <v>176</v>
      </c>
      <c r="K62" s="226"/>
      <c r="L62" s="227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/>
      <c r="H63" s="55">
        <v>519.91999999999996</v>
      </c>
      <c r="I63" s="55">
        <f t="shared" si="5"/>
        <v>6776.97</v>
      </c>
      <c r="J63" s="124" t="s">
        <v>176</v>
      </c>
      <c r="K63" s="226"/>
      <c r="L63" s="227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5"/>
        <v>4324</v>
      </c>
      <c r="J64" s="124" t="s">
        <v>176</v>
      </c>
      <c r="K64" s="226"/>
      <c r="L64" s="227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/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/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73"/>
      <c r="J67" s="124"/>
      <c r="K67" s="226"/>
      <c r="L67" s="227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68"/>
      <c r="J68" s="100"/>
      <c r="K68" s="224"/>
      <c r="L68" s="225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>E69-H69</f>
        <v>8500</v>
      </c>
      <c r="J69" s="124" t="s">
        <v>176</v>
      </c>
      <c r="K69" s="226"/>
      <c r="L69" s="227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>E70-H70</f>
        <v>5412.91</v>
      </c>
      <c r="J70" s="124" t="s">
        <v>176</v>
      </c>
      <c r="K70" s="226"/>
      <c r="L70" s="227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68"/>
      <c r="J71" s="113"/>
      <c r="K71" s="224"/>
      <c r="L71" s="225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/>
      <c r="H72" s="63">
        <f>F72</f>
        <v>616.46</v>
      </c>
      <c r="I72" s="63">
        <f>E72-H72</f>
        <v>5524.17</v>
      </c>
      <c r="J72" s="124" t="s">
        <v>176</v>
      </c>
      <c r="K72" s="226"/>
      <c r="L72" s="227"/>
    </row>
    <row r="73" spans="1:12" ht="18.75" x14ac:dyDescent="0.25">
      <c r="A73" s="75"/>
      <c r="B73" s="83"/>
      <c r="C73" s="83"/>
      <c r="D73" s="77"/>
      <c r="E73" s="82"/>
      <c r="F73" s="63"/>
      <c r="G73" s="63"/>
      <c r="H73" s="63"/>
      <c r="I73" s="63"/>
      <c r="J73" s="124" t="s">
        <v>176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68"/>
      <c r="J74" s="113"/>
      <c r="K74" s="224"/>
      <c r="L74" s="225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/>
      <c r="H75" s="63">
        <f>F75</f>
        <v>442.29</v>
      </c>
      <c r="I75" s="63">
        <f>E75-H75</f>
        <v>4684.84</v>
      </c>
      <c r="J75" s="124" t="s">
        <v>176</v>
      </c>
      <c r="K75" s="226"/>
      <c r="L75" s="227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68"/>
      <c r="J76" s="113"/>
      <c r="K76" s="224"/>
      <c r="L76" s="225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>E77-H77</f>
        <v>4324</v>
      </c>
      <c r="J77" s="124" t="s">
        <v>176</v>
      </c>
      <c r="K77" s="226"/>
      <c r="L77" s="227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7">F78</f>
        <v>357.31</v>
      </c>
      <c r="I78" s="55">
        <f t="shared" ref="I78:I83" si="8">E78-H78</f>
        <v>4168.9799999999996</v>
      </c>
      <c r="J78" s="124" t="s">
        <v>176</v>
      </c>
      <c r="K78" s="226"/>
      <c r="L78" s="227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/>
      <c r="H79" s="55">
        <f t="shared" si="7"/>
        <v>458.07</v>
      </c>
      <c r="I79" s="55">
        <f t="shared" si="8"/>
        <v>4767.66</v>
      </c>
      <c r="J79" s="124" t="s">
        <v>176</v>
      </c>
      <c r="K79" s="226"/>
      <c r="L79" s="227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9">E80/15</f>
        <v>380.33333333333331</v>
      </c>
      <c r="E80" s="63">
        <v>5705</v>
      </c>
      <c r="F80" s="63">
        <v>380.33</v>
      </c>
      <c r="G80" s="63"/>
      <c r="H80" s="55">
        <f t="shared" si="7"/>
        <v>380.33</v>
      </c>
      <c r="I80" s="55">
        <f t="shared" si="8"/>
        <v>5324.67</v>
      </c>
      <c r="J80" s="124" t="s">
        <v>176</v>
      </c>
      <c r="K80" s="226"/>
      <c r="L80" s="227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9"/>
        <v>259.75799999999998</v>
      </c>
      <c r="E81" s="63">
        <v>3896.37</v>
      </c>
      <c r="F81" s="63">
        <v>220.49</v>
      </c>
      <c r="G81" s="63"/>
      <c r="H81" s="55">
        <f t="shared" si="7"/>
        <v>220.49</v>
      </c>
      <c r="I81" s="55">
        <f t="shared" si="8"/>
        <v>3675.88</v>
      </c>
      <c r="J81" s="124" t="s">
        <v>176</v>
      </c>
      <c r="K81" s="226"/>
      <c r="L81" s="227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7"/>
        <v>253.6</v>
      </c>
      <c r="I82" s="55">
        <f t="shared" si="8"/>
        <v>4159.99</v>
      </c>
      <c r="J82" s="124" t="s">
        <v>176</v>
      </c>
      <c r="K82" s="226"/>
      <c r="L82" s="227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/>
      <c r="H83" s="55">
        <f t="shared" si="7"/>
        <v>327.99</v>
      </c>
      <c r="I83" s="55">
        <f t="shared" si="8"/>
        <v>5204.79</v>
      </c>
      <c r="J83" s="124" t="s">
        <v>176</v>
      </c>
      <c r="K83" s="226"/>
      <c r="L83" s="227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165">
        <f t="shared" ref="G84" si="10">G83+G82+G81+G80+G79+G78+G75+G72+G70+G69+G64+G63+G61+G60+G59+G56+G54+G53+G52+G50+G47+G46</f>
        <v>0</v>
      </c>
      <c r="H84" s="165">
        <f>SUM(H46:H83)</f>
        <v>16844.189999999999</v>
      </c>
      <c r="I84" s="165">
        <f>SUM(I46:I83)</f>
        <v>160420.67000000004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204" t="s">
        <v>7</v>
      </c>
      <c r="G86" s="205"/>
      <c r="H86" s="206"/>
      <c r="I86" s="152" t="s">
        <v>8</v>
      </c>
      <c r="J86" s="207" t="s">
        <v>9</v>
      </c>
      <c r="K86" s="232" t="s">
        <v>10</v>
      </c>
      <c r="L86" s="232"/>
    </row>
    <row r="87" spans="1:12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155" t="s">
        <v>91</v>
      </c>
      <c r="H87" s="155" t="s">
        <v>13</v>
      </c>
      <c r="I87" s="156" t="s">
        <v>14</v>
      </c>
      <c r="J87" s="207"/>
      <c r="K87" s="232"/>
      <c r="L87" s="232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208"/>
      <c r="K88" s="158"/>
      <c r="L88" s="159"/>
    </row>
    <row r="89" spans="1:12" x14ac:dyDescent="0.25">
      <c r="A89" s="75"/>
      <c r="B89" s="120" t="s">
        <v>92</v>
      </c>
      <c r="C89" s="84"/>
      <c r="D89" s="77"/>
      <c r="E89" s="63"/>
      <c r="F89" s="63"/>
      <c r="G89" s="63"/>
      <c r="H89" s="63"/>
      <c r="I89" s="63"/>
      <c r="J89" s="101"/>
      <c r="K89" s="226"/>
      <c r="L89" s="227"/>
    </row>
    <row r="90" spans="1:12" ht="29.25" customHeight="1" x14ac:dyDescent="0.25">
      <c r="A90" s="75">
        <v>30</v>
      </c>
      <c r="B90" s="56" t="s">
        <v>93</v>
      </c>
      <c r="C90" s="133" t="s">
        <v>94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E90-H90</f>
        <v>1751.04</v>
      </c>
      <c r="J90" s="124" t="s">
        <v>176</v>
      </c>
      <c r="K90" s="226"/>
      <c r="L90" s="227"/>
    </row>
    <row r="91" spans="1:12" ht="30" x14ac:dyDescent="0.25">
      <c r="A91" s="75">
        <v>31</v>
      </c>
      <c r="B91" s="50" t="s">
        <v>95</v>
      </c>
      <c r="C91" s="83" t="s">
        <v>96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11">F91</f>
        <v>104.3</v>
      </c>
      <c r="I91" s="55">
        <f t="shared" ref="I91:I95" si="12">E91-H91</f>
        <v>1751.04</v>
      </c>
      <c r="J91" s="124" t="s">
        <v>176</v>
      </c>
      <c r="K91" s="226"/>
      <c r="L91" s="227"/>
    </row>
    <row r="92" spans="1:12" ht="30" x14ac:dyDescent="0.25">
      <c r="A92" s="75">
        <v>32</v>
      </c>
      <c r="B92" s="56" t="s">
        <v>97</v>
      </c>
      <c r="C92" s="83" t="s">
        <v>98</v>
      </c>
      <c r="D92" s="52">
        <v>108.93</v>
      </c>
      <c r="E92" s="55">
        <v>1855.34</v>
      </c>
      <c r="F92" s="55">
        <v>104.3</v>
      </c>
      <c r="G92" s="63"/>
      <c r="H92" s="55">
        <f t="shared" si="11"/>
        <v>104.3</v>
      </c>
      <c r="I92" s="55">
        <f t="shared" si="12"/>
        <v>1751.04</v>
      </c>
      <c r="J92" s="124" t="s">
        <v>176</v>
      </c>
      <c r="K92" s="226"/>
      <c r="L92" s="227"/>
    </row>
    <row r="93" spans="1:12" ht="30.75" customHeight="1" x14ac:dyDescent="0.25">
      <c r="A93" s="75">
        <v>33</v>
      </c>
      <c r="B93" s="56" t="s">
        <v>99</v>
      </c>
      <c r="C93" s="134" t="s">
        <v>100</v>
      </c>
      <c r="D93" s="52">
        <v>108.93</v>
      </c>
      <c r="E93" s="55">
        <v>1855.34</v>
      </c>
      <c r="F93" s="55">
        <v>104.3</v>
      </c>
      <c r="G93" s="63"/>
      <c r="H93" s="55">
        <f t="shared" si="11"/>
        <v>104.3</v>
      </c>
      <c r="I93" s="55">
        <f t="shared" si="12"/>
        <v>1751.04</v>
      </c>
      <c r="J93" s="124" t="s">
        <v>176</v>
      </c>
      <c r="K93" s="226"/>
      <c r="L93" s="227"/>
    </row>
    <row r="94" spans="1:12" ht="28.5" customHeight="1" x14ac:dyDescent="0.25">
      <c r="A94" s="75">
        <v>34</v>
      </c>
      <c r="B94" s="76" t="s">
        <v>101</v>
      </c>
      <c r="C94" s="83" t="s">
        <v>87</v>
      </c>
      <c r="D94" s="52">
        <v>378.19</v>
      </c>
      <c r="E94" s="63">
        <v>5672.89</v>
      </c>
      <c r="F94" s="63">
        <v>532.64</v>
      </c>
      <c r="G94" s="63"/>
      <c r="H94" s="55">
        <f t="shared" si="11"/>
        <v>532.64</v>
      </c>
      <c r="I94" s="55">
        <f t="shared" si="12"/>
        <v>5140.25</v>
      </c>
      <c r="J94" s="124" t="s">
        <v>176</v>
      </c>
      <c r="K94" s="226"/>
      <c r="L94" s="227"/>
    </row>
    <row r="95" spans="1:12" ht="33.75" customHeight="1" x14ac:dyDescent="0.25">
      <c r="A95" s="75">
        <v>36</v>
      </c>
      <c r="B95" s="76" t="s">
        <v>102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/>
      <c r="H95" s="55">
        <f t="shared" si="11"/>
        <v>127.97</v>
      </c>
      <c r="I95" s="55">
        <f t="shared" si="12"/>
        <v>2307.86</v>
      </c>
      <c r="J95" s="124" t="s">
        <v>176</v>
      </c>
      <c r="K95" s="226"/>
      <c r="L95" s="227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3">F90+F91+F92+F93+F94+F95</f>
        <v>1077.81</v>
      </c>
      <c r="G96" s="165">
        <f t="shared" si="13"/>
        <v>0</v>
      </c>
      <c r="H96" s="165">
        <f t="shared" si="13"/>
        <v>1077.81</v>
      </c>
      <c r="I96" s="165">
        <f t="shared" si="13"/>
        <v>14452.27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103</v>
      </c>
      <c r="C100" s="66"/>
      <c r="D100" s="67"/>
      <c r="E100" s="68"/>
      <c r="F100" s="68"/>
      <c r="G100" s="68"/>
      <c r="H100" s="68"/>
      <c r="I100" s="68"/>
      <c r="J100" s="100"/>
      <c r="K100" s="224"/>
      <c r="L100" s="225"/>
    </row>
    <row r="101" spans="1:12" ht="28.5" customHeight="1" x14ac:dyDescent="0.25">
      <c r="A101" s="75">
        <v>37</v>
      </c>
      <c r="B101" s="50" t="s">
        <v>104</v>
      </c>
      <c r="C101" s="93" t="s">
        <v>105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</f>
        <v>2000.0099999999998</v>
      </c>
      <c r="J101" s="124" t="s">
        <v>176</v>
      </c>
      <c r="K101" s="226"/>
      <c r="L101" s="227"/>
    </row>
    <row r="102" spans="1:12" x14ac:dyDescent="0.25">
      <c r="A102" s="78"/>
      <c r="B102" s="79" t="s">
        <v>106</v>
      </c>
      <c r="C102" s="66"/>
      <c r="D102" s="67"/>
      <c r="E102" s="68"/>
      <c r="F102" s="68"/>
      <c r="G102" s="68"/>
      <c r="H102" s="68"/>
      <c r="I102" s="68"/>
      <c r="J102" s="78"/>
      <c r="K102" s="224"/>
      <c r="L102" s="225"/>
    </row>
    <row r="103" spans="1:12" ht="30" x14ac:dyDescent="0.25">
      <c r="A103" s="75">
        <v>38</v>
      </c>
      <c r="B103" s="76" t="s">
        <v>107</v>
      </c>
      <c r="C103" s="83" t="s">
        <v>108</v>
      </c>
      <c r="D103" s="77">
        <v>299.99</v>
      </c>
      <c r="E103" s="63">
        <v>4499.87</v>
      </c>
      <c r="F103" s="63">
        <v>259.12</v>
      </c>
      <c r="G103" s="63"/>
      <c r="H103" s="63">
        <f>F103</f>
        <v>259.12</v>
      </c>
      <c r="I103" s="63">
        <f>E103-H103</f>
        <v>4240.75</v>
      </c>
      <c r="J103" s="124" t="s">
        <v>176</v>
      </c>
      <c r="K103" s="226"/>
      <c r="L103" s="227"/>
    </row>
    <row r="104" spans="1:12" ht="30" x14ac:dyDescent="0.25">
      <c r="A104" s="75">
        <v>39</v>
      </c>
      <c r="B104" s="76" t="s">
        <v>109</v>
      </c>
      <c r="C104" s="83" t="s">
        <v>110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63">
        <f>E104-H104</f>
        <v>3160.59</v>
      </c>
      <c r="J104" s="124" t="s">
        <v>176</v>
      </c>
      <c r="K104" s="226"/>
      <c r="L104" s="227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63"/>
      <c r="J105" s="111"/>
      <c r="K105" s="226"/>
      <c r="L105" s="227"/>
    </row>
    <row r="106" spans="1:12" x14ac:dyDescent="0.25">
      <c r="A106" s="78"/>
      <c r="B106" s="121" t="s">
        <v>111</v>
      </c>
      <c r="C106" s="80"/>
      <c r="D106" s="67"/>
      <c r="E106" s="68"/>
      <c r="F106" s="68"/>
      <c r="G106" s="68"/>
      <c r="H106" s="68"/>
      <c r="I106" s="68"/>
      <c r="J106" s="113"/>
      <c r="K106" s="109"/>
      <c r="L106" s="110"/>
    </row>
    <row r="107" spans="1:12" ht="30" x14ac:dyDescent="0.25">
      <c r="A107" s="75">
        <v>40</v>
      </c>
      <c r="B107" s="56" t="s">
        <v>112</v>
      </c>
      <c r="C107" s="93" t="s">
        <v>113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>E107-H107</f>
        <v>5000</v>
      </c>
      <c r="J107" s="124" t="s">
        <v>176</v>
      </c>
      <c r="K107" s="226"/>
      <c r="L107" s="227"/>
    </row>
    <row r="108" spans="1:12" ht="30" x14ac:dyDescent="0.25">
      <c r="A108" s="75">
        <v>41</v>
      </c>
      <c r="B108" s="56" t="s">
        <v>114</v>
      </c>
      <c r="C108" s="93" t="s">
        <v>115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4">F108</f>
        <v>376.24</v>
      </c>
      <c r="I108" s="55">
        <f t="shared" ref="I108:I110" si="15">E108-H108</f>
        <v>4324</v>
      </c>
      <c r="J108" s="124" t="s">
        <v>176</v>
      </c>
      <c r="K108" s="226"/>
      <c r="L108" s="227"/>
    </row>
    <row r="109" spans="1:12" ht="30.75" customHeight="1" x14ac:dyDescent="0.25">
      <c r="A109" s="75">
        <v>42</v>
      </c>
      <c r="B109" s="56" t="s">
        <v>116</v>
      </c>
      <c r="C109" s="132" t="s">
        <v>117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4"/>
        <v>376.24</v>
      </c>
      <c r="I109" s="55">
        <f t="shared" si="15"/>
        <v>4324</v>
      </c>
      <c r="J109" s="124" t="s">
        <v>176</v>
      </c>
      <c r="K109" s="226"/>
      <c r="L109" s="227"/>
    </row>
    <row r="110" spans="1:12" ht="30" x14ac:dyDescent="0.25">
      <c r="A110" s="75">
        <v>43</v>
      </c>
      <c r="B110" s="76" t="s">
        <v>118</v>
      </c>
      <c r="C110" s="83" t="s">
        <v>119</v>
      </c>
      <c r="D110" s="52">
        <v>393.38</v>
      </c>
      <c r="E110" s="55">
        <v>5900.64</v>
      </c>
      <c r="F110" s="55">
        <v>573.45000000000005</v>
      </c>
      <c r="G110" s="55"/>
      <c r="H110" s="55">
        <f t="shared" si="14"/>
        <v>573.45000000000005</v>
      </c>
      <c r="I110" s="55">
        <f t="shared" si="15"/>
        <v>5327.1900000000005</v>
      </c>
      <c r="J110" s="124" t="s">
        <v>176</v>
      </c>
      <c r="K110" s="226"/>
      <c r="L110" s="227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122"/>
      <c r="J111" s="233"/>
      <c r="K111" s="233"/>
      <c r="L111" s="233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63"/>
      <c r="J112" s="101"/>
      <c r="K112" s="226"/>
      <c r="L112" s="227"/>
    </row>
    <row r="113" spans="1:12" x14ac:dyDescent="0.25">
      <c r="A113" s="78"/>
      <c r="B113" s="79" t="s">
        <v>120</v>
      </c>
      <c r="C113" s="66"/>
      <c r="D113" s="67"/>
      <c r="E113" s="68"/>
      <c r="F113" s="68"/>
      <c r="G113" s="68"/>
      <c r="H113" s="68"/>
      <c r="I113" s="68"/>
      <c r="J113" s="100"/>
      <c r="K113" s="234"/>
      <c r="L113" s="234"/>
    </row>
    <row r="114" spans="1:12" ht="29.25" customHeight="1" x14ac:dyDescent="0.25">
      <c r="A114" s="75">
        <v>42</v>
      </c>
      <c r="B114" s="56" t="s">
        <v>121</v>
      </c>
      <c r="C114" s="84" t="s">
        <v>122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63">
        <f>E114-H114</f>
        <v>4233.42</v>
      </c>
      <c r="J114" s="124" t="s">
        <v>176</v>
      </c>
      <c r="K114" s="226"/>
      <c r="L114" s="227"/>
    </row>
    <row r="115" spans="1:12" ht="33.75" customHeight="1" x14ac:dyDescent="0.25">
      <c r="A115" s="75">
        <v>43</v>
      </c>
      <c r="B115" s="76" t="s">
        <v>123</v>
      </c>
      <c r="C115" s="83" t="s">
        <v>124</v>
      </c>
      <c r="D115" s="77">
        <f t="shared" ref="D115:D119" si="16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7">F115</f>
        <v>579.58000000000004</v>
      </c>
      <c r="I115" s="63">
        <f t="shared" ref="I115:I119" si="18">E115-H115</f>
        <v>5355.25</v>
      </c>
      <c r="J115" s="124" t="s">
        <v>176</v>
      </c>
      <c r="K115" s="226"/>
      <c r="L115" s="227"/>
    </row>
    <row r="116" spans="1:12" ht="30" customHeight="1" x14ac:dyDescent="0.25">
      <c r="A116" s="81">
        <v>44</v>
      </c>
      <c r="B116" s="76" t="s">
        <v>125</v>
      </c>
      <c r="C116" s="84" t="s">
        <v>87</v>
      </c>
      <c r="D116" s="77">
        <v>444.68</v>
      </c>
      <c r="E116" s="63">
        <v>6670.23</v>
      </c>
      <c r="F116" s="63">
        <v>451.74</v>
      </c>
      <c r="G116" s="63"/>
      <c r="H116" s="63">
        <f t="shared" si="17"/>
        <v>451.74</v>
      </c>
      <c r="I116" s="63">
        <f t="shared" si="18"/>
        <v>6218.49</v>
      </c>
      <c r="J116" s="124" t="s">
        <v>176</v>
      </c>
      <c r="K116" s="226"/>
      <c r="L116" s="227"/>
    </row>
    <row r="117" spans="1:12" ht="29.25" customHeight="1" x14ac:dyDescent="0.25">
      <c r="A117" s="75">
        <v>45</v>
      </c>
      <c r="B117" s="76" t="s">
        <v>126</v>
      </c>
      <c r="C117" s="84" t="s">
        <v>127</v>
      </c>
      <c r="D117" s="77">
        <v>247.87</v>
      </c>
      <c r="E117" s="63">
        <v>3222.98</v>
      </c>
      <c r="F117" s="63">
        <v>215.51</v>
      </c>
      <c r="G117" s="63"/>
      <c r="H117" s="63">
        <f t="shared" si="17"/>
        <v>215.51</v>
      </c>
      <c r="I117" s="63">
        <f t="shared" si="18"/>
        <v>3007.4700000000003</v>
      </c>
      <c r="J117" s="124" t="s">
        <v>176</v>
      </c>
      <c r="K117" s="226"/>
      <c r="L117" s="227"/>
    </row>
    <row r="118" spans="1:12" ht="32.25" customHeight="1" x14ac:dyDescent="0.25">
      <c r="A118" s="75">
        <v>47</v>
      </c>
      <c r="B118" s="76" t="s">
        <v>128</v>
      </c>
      <c r="C118" s="83" t="s">
        <v>129</v>
      </c>
      <c r="D118" s="77">
        <f t="shared" si="16"/>
        <v>355.13066666666668</v>
      </c>
      <c r="E118" s="63">
        <v>5326.96</v>
      </c>
      <c r="F118" s="63">
        <v>474.26</v>
      </c>
      <c r="G118" s="63"/>
      <c r="H118" s="63">
        <f t="shared" si="17"/>
        <v>474.26</v>
      </c>
      <c r="I118" s="63">
        <f t="shared" si="18"/>
        <v>4852.7</v>
      </c>
      <c r="J118" s="124" t="s">
        <v>176</v>
      </c>
      <c r="K118" s="226"/>
      <c r="L118" s="227"/>
    </row>
    <row r="119" spans="1:12" ht="30.75" customHeight="1" x14ac:dyDescent="0.25">
      <c r="A119" s="75">
        <v>48</v>
      </c>
      <c r="B119" s="76" t="s">
        <v>130</v>
      </c>
      <c r="C119" s="84" t="s">
        <v>81</v>
      </c>
      <c r="D119" s="77">
        <f t="shared" si="16"/>
        <v>355.13066666666668</v>
      </c>
      <c r="E119" s="63">
        <v>5326.96</v>
      </c>
      <c r="F119" s="63">
        <v>474.26</v>
      </c>
      <c r="G119" s="63"/>
      <c r="H119" s="63">
        <f t="shared" si="17"/>
        <v>474.26</v>
      </c>
      <c r="I119" s="63">
        <f t="shared" si="18"/>
        <v>4852.7</v>
      </c>
      <c r="J119" s="124" t="s">
        <v>176</v>
      </c>
      <c r="K119" s="226"/>
      <c r="L119" s="227"/>
    </row>
    <row r="120" spans="1:12" x14ac:dyDescent="0.25">
      <c r="A120" s="78"/>
      <c r="B120" s="79" t="s">
        <v>131</v>
      </c>
      <c r="C120" s="66"/>
      <c r="D120" s="67"/>
      <c r="E120" s="68"/>
      <c r="F120" s="68"/>
      <c r="G120" s="68"/>
      <c r="H120" s="68"/>
      <c r="I120" s="68"/>
      <c r="J120" s="78"/>
      <c r="K120" s="224"/>
      <c r="L120" s="225"/>
    </row>
    <row r="121" spans="1:12" ht="30" customHeight="1" x14ac:dyDescent="0.25">
      <c r="A121" s="75">
        <v>50</v>
      </c>
      <c r="B121" s="76" t="s">
        <v>133</v>
      </c>
      <c r="C121" s="84" t="s">
        <v>132</v>
      </c>
      <c r="D121" s="77">
        <f t="shared" ref="D121:D127" si="19">E121/15</f>
        <v>311.04466666666667</v>
      </c>
      <c r="E121" s="63">
        <v>4665.67</v>
      </c>
      <c r="F121" s="63">
        <v>372.45</v>
      </c>
      <c r="G121" s="63"/>
      <c r="H121" s="63">
        <f t="shared" ref="H121:H127" si="20">F121</f>
        <v>372.45</v>
      </c>
      <c r="I121" s="63">
        <f t="shared" ref="I121:I127" si="21">E121-H121</f>
        <v>4293.22</v>
      </c>
      <c r="J121" s="124" t="s">
        <v>176</v>
      </c>
      <c r="K121" s="226"/>
      <c r="L121" s="227"/>
    </row>
    <row r="122" spans="1:12" ht="31.5" customHeight="1" x14ac:dyDescent="0.25">
      <c r="A122" s="75">
        <v>51</v>
      </c>
      <c r="B122" s="76" t="s">
        <v>134</v>
      </c>
      <c r="C122" s="84" t="s">
        <v>132</v>
      </c>
      <c r="D122" s="77">
        <f t="shared" si="19"/>
        <v>311.04466666666667</v>
      </c>
      <c r="E122" s="63">
        <v>4665.67</v>
      </c>
      <c r="F122" s="63">
        <v>372.45</v>
      </c>
      <c r="G122" s="63"/>
      <c r="H122" s="63">
        <f t="shared" si="20"/>
        <v>372.45</v>
      </c>
      <c r="I122" s="63">
        <f t="shared" si="21"/>
        <v>4293.22</v>
      </c>
      <c r="J122" s="124" t="s">
        <v>176</v>
      </c>
      <c r="K122" s="226"/>
      <c r="L122" s="227"/>
    </row>
    <row r="123" spans="1:12" ht="26.25" customHeight="1" x14ac:dyDescent="0.25">
      <c r="A123" s="75">
        <v>52</v>
      </c>
      <c r="B123" s="76" t="s">
        <v>135</v>
      </c>
      <c r="C123" s="84" t="s">
        <v>132</v>
      </c>
      <c r="D123" s="77">
        <f t="shared" si="19"/>
        <v>311.04466666666667</v>
      </c>
      <c r="E123" s="63">
        <v>4665.67</v>
      </c>
      <c r="F123" s="63">
        <v>372.45</v>
      </c>
      <c r="G123" s="63"/>
      <c r="H123" s="63">
        <f t="shared" si="20"/>
        <v>372.45</v>
      </c>
      <c r="I123" s="63">
        <f t="shared" si="21"/>
        <v>4293.22</v>
      </c>
      <c r="J123" s="124" t="s">
        <v>176</v>
      </c>
      <c r="K123" s="226"/>
      <c r="L123" s="227"/>
    </row>
    <row r="124" spans="1:12" ht="30" customHeight="1" x14ac:dyDescent="0.25">
      <c r="A124" s="75">
        <v>53</v>
      </c>
      <c r="B124" s="76" t="s">
        <v>136</v>
      </c>
      <c r="C124" s="84" t="s">
        <v>132</v>
      </c>
      <c r="D124" s="77">
        <f t="shared" si="19"/>
        <v>311.04466666666667</v>
      </c>
      <c r="E124" s="63">
        <v>4665.67</v>
      </c>
      <c r="F124" s="63">
        <v>372.45</v>
      </c>
      <c r="G124" s="63"/>
      <c r="H124" s="63">
        <f t="shared" si="20"/>
        <v>372.45</v>
      </c>
      <c r="I124" s="63">
        <f t="shared" si="21"/>
        <v>4293.22</v>
      </c>
      <c r="J124" s="124" t="s">
        <v>176</v>
      </c>
      <c r="K124" s="226"/>
      <c r="L124" s="227"/>
    </row>
    <row r="125" spans="1:12" ht="31.5" customHeight="1" x14ac:dyDescent="0.25">
      <c r="A125" s="75">
        <v>54</v>
      </c>
      <c r="B125" s="56" t="s">
        <v>137</v>
      </c>
      <c r="C125" s="84" t="s">
        <v>132</v>
      </c>
      <c r="D125" s="77">
        <v>374.53</v>
      </c>
      <c r="E125" s="63">
        <v>5617.91</v>
      </c>
      <c r="F125" s="63">
        <v>337.25</v>
      </c>
      <c r="G125" s="63"/>
      <c r="H125" s="63">
        <f t="shared" si="20"/>
        <v>337.25</v>
      </c>
      <c r="I125" s="63">
        <f t="shared" si="21"/>
        <v>5280.66</v>
      </c>
      <c r="J125" s="124" t="s">
        <v>176</v>
      </c>
      <c r="K125" s="226"/>
      <c r="L125" s="227"/>
    </row>
    <row r="126" spans="1:12" ht="30" x14ac:dyDescent="0.25">
      <c r="A126" s="75">
        <v>55</v>
      </c>
      <c r="B126" s="76" t="s">
        <v>138</v>
      </c>
      <c r="C126" s="83" t="s">
        <v>139</v>
      </c>
      <c r="D126" s="77">
        <f t="shared" si="19"/>
        <v>397.55</v>
      </c>
      <c r="E126" s="63">
        <v>5963.25</v>
      </c>
      <c r="F126" s="63">
        <v>584.66999999999996</v>
      </c>
      <c r="G126" s="63"/>
      <c r="H126" s="63">
        <f t="shared" si="20"/>
        <v>584.66999999999996</v>
      </c>
      <c r="I126" s="63">
        <f t="shared" si="21"/>
        <v>5378.58</v>
      </c>
      <c r="J126" s="124" t="s">
        <v>176</v>
      </c>
      <c r="K126" s="226"/>
      <c r="L126" s="227"/>
    </row>
    <row r="127" spans="1:12" ht="30.75" customHeight="1" x14ac:dyDescent="0.25">
      <c r="A127" s="75">
        <v>56</v>
      </c>
      <c r="B127" s="76" t="s">
        <v>140</v>
      </c>
      <c r="C127" s="83" t="s">
        <v>141</v>
      </c>
      <c r="D127" s="77">
        <f t="shared" si="19"/>
        <v>425.19733333333335</v>
      </c>
      <c r="E127" s="63">
        <v>6377.96</v>
      </c>
      <c r="F127" s="63">
        <v>658.98</v>
      </c>
      <c r="G127" s="63"/>
      <c r="H127" s="63">
        <f t="shared" si="20"/>
        <v>658.98</v>
      </c>
      <c r="I127" s="63">
        <f t="shared" si="21"/>
        <v>5718.98</v>
      </c>
      <c r="J127" s="124" t="s">
        <v>176</v>
      </c>
      <c r="K127" s="235"/>
      <c r="L127" s="227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63"/>
      <c r="J128" s="124"/>
      <c r="K128" s="128"/>
      <c r="L128" s="127"/>
    </row>
    <row r="129" spans="1:12" x14ac:dyDescent="0.25">
      <c r="A129" s="78"/>
      <c r="B129" s="79" t="s">
        <v>142</v>
      </c>
      <c r="C129" s="66"/>
      <c r="D129" s="67"/>
      <c r="E129" s="68"/>
      <c r="F129" s="68"/>
      <c r="G129" s="68"/>
      <c r="H129" s="68"/>
      <c r="I129" s="68"/>
      <c r="J129" s="100"/>
      <c r="K129" s="224"/>
      <c r="L129" s="225"/>
    </row>
    <row r="130" spans="1:12" ht="30" x14ac:dyDescent="0.25">
      <c r="A130" s="75">
        <v>57</v>
      </c>
      <c r="B130" s="76" t="s">
        <v>143</v>
      </c>
      <c r="C130" s="83" t="s">
        <v>144</v>
      </c>
      <c r="D130" s="77">
        <f>E130/15</f>
        <v>417.27533333333332</v>
      </c>
      <c r="E130" s="63">
        <v>6259.13</v>
      </c>
      <c r="F130" s="63">
        <v>637.69000000000005</v>
      </c>
      <c r="G130" s="63"/>
      <c r="H130" s="63">
        <f>F130</f>
        <v>637.69000000000005</v>
      </c>
      <c r="I130" s="63">
        <f>E130-H130</f>
        <v>5621.4400000000005</v>
      </c>
      <c r="J130" s="124" t="s">
        <v>176</v>
      </c>
      <c r="K130" s="226"/>
      <c r="L130" s="227"/>
    </row>
    <row r="131" spans="1:12" ht="27" customHeight="1" x14ac:dyDescent="0.25">
      <c r="A131" s="75">
        <v>58</v>
      </c>
      <c r="B131" s="76" t="s">
        <v>145</v>
      </c>
      <c r="C131" s="83" t="s">
        <v>146</v>
      </c>
      <c r="D131" s="77">
        <f>E131/15</f>
        <v>307.87466666666666</v>
      </c>
      <c r="E131" s="63">
        <v>4618.12</v>
      </c>
      <c r="F131" s="63">
        <v>367.31</v>
      </c>
      <c r="G131" s="63"/>
      <c r="H131" s="63">
        <f>F131</f>
        <v>367.31</v>
      </c>
      <c r="I131" s="63">
        <f>E131-H131</f>
        <v>4250.8099999999995</v>
      </c>
      <c r="J131" s="124" t="s">
        <v>176</v>
      </c>
      <c r="K131" s="226"/>
      <c r="L131" s="227"/>
    </row>
    <row r="132" spans="1:12" x14ac:dyDescent="0.25">
      <c r="A132" s="78"/>
      <c r="B132" s="79" t="s">
        <v>147</v>
      </c>
      <c r="C132" s="80"/>
      <c r="D132" s="67"/>
      <c r="E132" s="68"/>
      <c r="F132" s="68"/>
      <c r="G132" s="68"/>
      <c r="H132" s="68"/>
      <c r="I132" s="68"/>
      <c r="J132" s="113"/>
      <c r="K132" s="224"/>
      <c r="L132" s="225"/>
    </row>
    <row r="133" spans="1:12" ht="30" x14ac:dyDescent="0.25">
      <c r="A133" s="75">
        <v>59</v>
      </c>
      <c r="B133" s="59" t="s">
        <v>148</v>
      </c>
      <c r="C133" s="83" t="s">
        <v>149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63">
        <f>E133-H133</f>
        <v>8781.84</v>
      </c>
      <c r="J133" s="124" t="s">
        <v>176</v>
      </c>
      <c r="K133" s="226"/>
      <c r="L133" s="227"/>
    </row>
    <row r="134" spans="1:12" ht="18.75" x14ac:dyDescent="0.25">
      <c r="A134" s="75"/>
      <c r="B134" s="140" t="s">
        <v>154</v>
      </c>
      <c r="C134" s="83"/>
      <c r="D134" s="77"/>
      <c r="E134" s="63"/>
      <c r="F134" s="63"/>
      <c r="G134" s="63"/>
      <c r="H134" s="63"/>
      <c r="I134" s="63"/>
      <c r="J134" s="124"/>
      <c r="K134" s="126"/>
      <c r="L134" s="127"/>
    </row>
    <row r="135" spans="1:12" ht="30" x14ac:dyDescent="0.25">
      <c r="A135" s="75">
        <v>60</v>
      </c>
      <c r="B135" s="76" t="s">
        <v>150</v>
      </c>
      <c r="C135" s="83" t="s">
        <v>127</v>
      </c>
      <c r="D135" s="77">
        <v>141.21</v>
      </c>
      <c r="E135" s="63">
        <v>2118.21</v>
      </c>
      <c r="F135" s="63">
        <v>121.36</v>
      </c>
      <c r="G135" s="63"/>
      <c r="H135" s="63">
        <f>F135</f>
        <v>121.36</v>
      </c>
      <c r="I135" s="63">
        <f>E135-H135</f>
        <v>1996.8500000000001</v>
      </c>
      <c r="J135" s="124" t="s">
        <v>176</v>
      </c>
      <c r="K135" s="226"/>
      <c r="L135" s="227"/>
    </row>
    <row r="136" spans="1:12" ht="33" customHeight="1" x14ac:dyDescent="0.25">
      <c r="A136" s="75">
        <v>61</v>
      </c>
      <c r="B136" s="50" t="s">
        <v>151</v>
      </c>
      <c r="C136" s="83" t="s">
        <v>152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22">F136</f>
        <v>547.86</v>
      </c>
      <c r="I136" s="63">
        <f t="shared" ref="I136:I137" si="23">E136-H136</f>
        <v>7005.8200000000006</v>
      </c>
      <c r="J136" s="124" t="s">
        <v>176</v>
      </c>
      <c r="K136" s="107"/>
      <c r="L136" s="108"/>
    </row>
    <row r="137" spans="1:12" ht="32.25" customHeight="1" x14ac:dyDescent="0.25">
      <c r="A137" s="75">
        <v>62</v>
      </c>
      <c r="B137" s="56" t="s">
        <v>153</v>
      </c>
      <c r="C137" s="93" t="s">
        <v>154</v>
      </c>
      <c r="D137" s="77">
        <v>327.3</v>
      </c>
      <c r="E137" s="55">
        <v>4909.47</v>
      </c>
      <c r="F137" s="55">
        <v>367.47</v>
      </c>
      <c r="G137" s="55"/>
      <c r="H137" s="63">
        <f t="shared" si="22"/>
        <v>367.47</v>
      </c>
      <c r="I137" s="63">
        <f t="shared" si="23"/>
        <v>4542</v>
      </c>
      <c r="J137" s="124" t="s">
        <v>176</v>
      </c>
      <c r="K137" s="226"/>
      <c r="L137" s="227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155</v>
      </c>
      <c r="C139" s="66"/>
      <c r="D139" s="67"/>
      <c r="E139" s="68"/>
      <c r="F139" s="68"/>
      <c r="G139" s="68"/>
      <c r="H139" s="68"/>
      <c r="I139" s="68"/>
      <c r="J139" s="113"/>
      <c r="K139" s="224"/>
      <c r="L139" s="225"/>
    </row>
    <row r="140" spans="1:12" ht="30" x14ac:dyDescent="0.25">
      <c r="A140" s="75">
        <v>64</v>
      </c>
      <c r="B140" s="166" t="s">
        <v>177</v>
      </c>
      <c r="C140" s="93" t="s">
        <v>156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>E140-H140</f>
        <v>4542</v>
      </c>
      <c r="J140" s="124" t="s">
        <v>176</v>
      </c>
      <c r="K140" s="107"/>
      <c r="L140" s="108"/>
    </row>
    <row r="141" spans="1:12" ht="28.5" customHeight="1" x14ac:dyDescent="0.25">
      <c r="A141" s="75">
        <v>65</v>
      </c>
      <c r="B141" s="76" t="s">
        <v>157</v>
      </c>
      <c r="C141" s="84" t="s">
        <v>127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>E141-H141</f>
        <v>3840.4000000000005</v>
      </c>
      <c r="J141" s="124" t="s">
        <v>176</v>
      </c>
      <c r="K141" s="226"/>
      <c r="L141" s="227"/>
    </row>
    <row r="142" spans="1:12" x14ac:dyDescent="0.25">
      <c r="A142" s="78"/>
      <c r="B142" s="96" t="s">
        <v>158</v>
      </c>
      <c r="C142" s="66"/>
      <c r="D142" s="67"/>
      <c r="E142" s="68"/>
      <c r="F142" s="68"/>
      <c r="G142" s="68"/>
      <c r="H142" s="68"/>
      <c r="I142" s="68"/>
      <c r="J142" s="113"/>
      <c r="K142" s="224"/>
      <c r="L142" s="225"/>
    </row>
    <row r="143" spans="1:12" ht="27" customHeight="1" x14ac:dyDescent="0.25">
      <c r="A143" s="75">
        <v>66</v>
      </c>
      <c r="B143" s="56" t="s">
        <v>159</v>
      </c>
      <c r="C143" s="70" t="s">
        <v>160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>E143-H143</f>
        <v>4000.0000000000005</v>
      </c>
      <c r="J143" s="124" t="s">
        <v>176</v>
      </c>
      <c r="K143" s="226"/>
      <c r="L143" s="227"/>
    </row>
    <row r="144" spans="1:12" ht="29.25" customHeight="1" x14ac:dyDescent="0.25">
      <c r="A144" s="75">
        <v>67</v>
      </c>
      <c r="B144" s="167" t="s">
        <v>161</v>
      </c>
      <c r="C144" s="97" t="s">
        <v>162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24">F144</f>
        <v>720.34</v>
      </c>
      <c r="I144" s="55">
        <f t="shared" ref="I144:I145" si="25">E144-H144</f>
        <v>6000</v>
      </c>
      <c r="J144" s="124" t="s">
        <v>176</v>
      </c>
      <c r="K144" s="226"/>
      <c r="L144" s="227"/>
    </row>
    <row r="145" spans="1:12" ht="30" x14ac:dyDescent="0.25">
      <c r="A145" s="75">
        <v>68</v>
      </c>
      <c r="B145" s="98" t="s">
        <v>163</v>
      </c>
      <c r="C145" s="99" t="s">
        <v>164</v>
      </c>
      <c r="D145" s="52">
        <f t="shared" ref="D145" si="26">E145/15</f>
        <v>354.15466666666663</v>
      </c>
      <c r="E145" s="63">
        <v>5312.32</v>
      </c>
      <c r="F145" s="63">
        <v>471.92</v>
      </c>
      <c r="G145" s="63"/>
      <c r="H145" s="55">
        <f t="shared" si="24"/>
        <v>471.92</v>
      </c>
      <c r="I145" s="55">
        <f t="shared" si="25"/>
        <v>4840.3999999999996</v>
      </c>
      <c r="J145" s="124" t="s">
        <v>176</v>
      </c>
      <c r="K145" s="226"/>
      <c r="L145" s="227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7">D145+D144+D143+D141+D140+D137+D136+D135+D133+D131+D130+D127+D126+D125+D124+D123+D122+D121+D119+D118+D117+D116+D115+D114+D110+D109+D108+D107+D104+D103+D101</f>
        <v>10616.500666666665</v>
      </c>
      <c r="E147" s="168">
        <f t="shared" si="27"/>
        <v>158752.47999999998</v>
      </c>
      <c r="F147" s="168">
        <f t="shared" si="27"/>
        <v>12883.25</v>
      </c>
      <c r="G147" s="168">
        <f t="shared" si="27"/>
        <v>0</v>
      </c>
      <c r="H147" s="168">
        <f t="shared" si="27"/>
        <v>12883.25</v>
      </c>
      <c r="I147" s="168">
        <f t="shared" si="27"/>
        <v>145869.23000000001</v>
      </c>
      <c r="J147" s="117"/>
      <c r="K147" s="237"/>
      <c r="L147" s="237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224"/>
      <c r="L148" s="225"/>
    </row>
    <row r="149" spans="1:12" ht="30" customHeight="1" x14ac:dyDescent="0.25">
      <c r="A149" s="75"/>
      <c r="B149" s="160"/>
      <c r="C149" s="161" t="s">
        <v>165</v>
      </c>
      <c r="D149" s="170">
        <f t="shared" ref="D149:I149" si="28">D147+D96+D84+D21</f>
        <v>32277.770666666664</v>
      </c>
      <c r="E149" s="170">
        <f t="shared" si="28"/>
        <v>484499.02</v>
      </c>
      <c r="F149" s="170">
        <f t="shared" si="28"/>
        <v>44758.59</v>
      </c>
      <c r="G149" s="170">
        <f t="shared" si="28"/>
        <v>0</v>
      </c>
      <c r="H149" s="170">
        <f t="shared" si="28"/>
        <v>44792.05</v>
      </c>
      <c r="I149" s="170">
        <f t="shared" si="28"/>
        <v>439706.97000000003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166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238"/>
      <c r="G155" s="238"/>
      <c r="H155" s="238"/>
      <c r="I155" s="238"/>
      <c r="J155" s="23"/>
      <c r="K155" s="41"/>
      <c r="L155" s="24"/>
    </row>
    <row r="156" spans="1:12" x14ac:dyDescent="0.25">
      <c r="A156" s="16"/>
      <c r="B156" s="239" t="s">
        <v>34</v>
      </c>
      <c r="C156" s="239"/>
      <c r="D156" s="21"/>
      <c r="E156" s="21"/>
      <c r="F156" s="239" t="s">
        <v>167</v>
      </c>
      <c r="G156" s="239"/>
      <c r="H156" s="239"/>
      <c r="I156" s="239"/>
      <c r="J156" s="23"/>
      <c r="K156" s="21"/>
      <c r="L156" s="24"/>
    </row>
    <row r="157" spans="1:12" x14ac:dyDescent="0.25">
      <c r="A157" s="16"/>
      <c r="B157" s="236" t="s">
        <v>168</v>
      </c>
      <c r="C157" s="236"/>
      <c r="D157" s="21"/>
      <c r="E157" s="21"/>
      <c r="F157" s="236" t="s">
        <v>169</v>
      </c>
      <c r="G157" s="236"/>
      <c r="H157" s="236"/>
      <c r="I157" s="236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2022-03-31T15:16:25Z</cp:lastPrinted>
  <dcterms:created xsi:type="dcterms:W3CDTF">2022-01-11T18:45:16Z</dcterms:created>
  <dcterms:modified xsi:type="dcterms:W3CDTF">2022-03-31T15:16:34Z</dcterms:modified>
</cp:coreProperties>
</file>