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NOMINAS 2024\2DA DE MARZO 2024\"/>
    </mc:Choice>
  </mc:AlternateContent>
  <bookViews>
    <workbookView xWindow="0" yWindow="0" windowWidth="28800" windowHeight="12135" activeTab="5"/>
  </bookViews>
  <sheets>
    <sheet name="APOYOS TONILA" sheetId="1" r:id="rId1"/>
    <sheet name="PENSIONADOS T Y S" sheetId="2" r:id="rId2"/>
    <sheet name="APOYO SAN MARCOS" sheetId="3" r:id="rId3"/>
    <sheet name="ESCUELAS" sheetId="4" r:id="rId4"/>
    <sheet name="CASAS DE SALUD" sheetId="5" r:id="rId5"/>
    <sheet name="APOYOS Y EVENT." sheetId="6" r:id="rId6"/>
    <sheet name="Hoja1" sheetId="7" r:id="rId7"/>
  </sheets>
  <definedNames>
    <definedName name="_xlnm.Print_Area" localSheetId="0">'APOYOS TONILA'!$L$8</definedName>
  </definedNames>
  <calcPr calcId="162913"/>
</workbook>
</file>

<file path=xl/calcChain.xml><?xml version="1.0" encoding="utf-8"?>
<calcChain xmlns="http://schemas.openxmlformats.org/spreadsheetml/2006/main">
  <c r="E36" i="2" l="1"/>
  <c r="E35" i="2"/>
  <c r="G35" i="2"/>
  <c r="F48" i="6" l="1"/>
  <c r="F47" i="6"/>
  <c r="F46" i="6"/>
  <c r="F45" i="6"/>
  <c r="F44" i="6"/>
  <c r="F43" i="6"/>
  <c r="F42" i="6"/>
  <c r="F41" i="6"/>
  <c r="F40" i="6"/>
  <c r="F39" i="6"/>
  <c r="F38" i="6"/>
  <c r="F37" i="6"/>
  <c r="F10" i="6"/>
  <c r="F9" i="6"/>
  <c r="F8" i="6"/>
  <c r="F7" i="6"/>
  <c r="F6" i="6"/>
  <c r="E8" i="4"/>
  <c r="E10" i="4"/>
  <c r="E11" i="4"/>
  <c r="E12" i="4"/>
  <c r="E14" i="4"/>
  <c r="E9" i="4"/>
  <c r="E13" i="4"/>
  <c r="E7" i="4"/>
  <c r="F26" i="3"/>
  <c r="F27" i="3"/>
  <c r="F28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E34" i="2"/>
  <c r="E33" i="2"/>
  <c r="E31" i="2"/>
  <c r="E30" i="2"/>
  <c r="E29" i="2"/>
  <c r="E28" i="2"/>
  <c r="E27" i="2"/>
  <c r="E26" i="2"/>
  <c r="E25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8" i="2"/>
  <c r="E7" i="2"/>
  <c r="E6" i="2"/>
  <c r="E5" i="2"/>
  <c r="F31" i="1"/>
  <c r="F32" i="1"/>
  <c r="F33" i="1"/>
  <c r="F34" i="1"/>
  <c r="F35" i="1"/>
  <c r="F36" i="1"/>
  <c r="F37" i="1"/>
  <c r="F30" i="1"/>
  <c r="F14" i="1"/>
  <c r="F13" i="1"/>
  <c r="F12" i="1"/>
  <c r="F11" i="1"/>
  <c r="F10" i="1"/>
  <c r="F9" i="1"/>
  <c r="F8" i="1"/>
  <c r="F7" i="1"/>
  <c r="F6" i="1"/>
  <c r="I28" i="3" l="1"/>
  <c r="I27" i="3"/>
  <c r="I26" i="3"/>
  <c r="I25" i="3"/>
  <c r="H48" i="6" l="1"/>
  <c r="H47" i="6"/>
  <c r="H46" i="6"/>
  <c r="H45" i="6"/>
  <c r="H44" i="6"/>
  <c r="H43" i="6"/>
  <c r="H42" i="6"/>
  <c r="H41" i="6"/>
  <c r="H40" i="6"/>
  <c r="H39" i="6"/>
  <c r="H38" i="6"/>
  <c r="H37" i="6"/>
  <c r="H36" i="6"/>
  <c r="H10" i="6"/>
  <c r="H9" i="6"/>
  <c r="H8" i="6"/>
  <c r="H7" i="6"/>
  <c r="H11" i="6" l="1"/>
  <c r="F49" i="6" l="1"/>
  <c r="G34" i="2" l="1"/>
  <c r="G22" i="2" l="1"/>
  <c r="E49" i="6" l="1"/>
  <c r="A8" i="6" l="1"/>
  <c r="G30" i="3" l="1"/>
  <c r="G29" i="2"/>
  <c r="G28" i="2"/>
  <c r="E38" i="1" l="1"/>
  <c r="I31" i="1"/>
  <c r="I32" i="1"/>
  <c r="I33" i="1"/>
  <c r="I34" i="1"/>
  <c r="I35" i="1"/>
  <c r="I36" i="1"/>
  <c r="I37" i="1"/>
  <c r="I30" i="1"/>
  <c r="I7" i="1"/>
  <c r="I6" i="1"/>
  <c r="H49" i="6" l="1"/>
  <c r="H6" i="6"/>
  <c r="E15" i="4"/>
  <c r="G6" i="2"/>
  <c r="G7" i="2"/>
  <c r="G8" i="2"/>
  <c r="G10" i="2"/>
  <c r="G11" i="2"/>
  <c r="G12" i="2"/>
  <c r="G13" i="2"/>
  <c r="G14" i="2"/>
  <c r="G15" i="2"/>
  <c r="G16" i="2"/>
  <c r="G17" i="2"/>
  <c r="G18" i="2"/>
  <c r="G19" i="2"/>
  <c r="G20" i="2"/>
  <c r="G21" i="2"/>
  <c r="G23" i="2"/>
  <c r="G25" i="2"/>
  <c r="G26" i="2"/>
  <c r="G27" i="2"/>
  <c r="G30" i="2"/>
  <c r="G31" i="2"/>
  <c r="G32" i="2"/>
  <c r="G33" i="2"/>
  <c r="G36" i="2"/>
  <c r="I29" i="3"/>
  <c r="I20" i="3"/>
  <c r="I21" i="3"/>
  <c r="I22" i="3"/>
  <c r="I13" i="3"/>
  <c r="I14" i="3"/>
  <c r="I16" i="3"/>
  <c r="I11" i="3"/>
  <c r="F12" i="6"/>
  <c r="E12" i="6" l="1"/>
  <c r="H12" i="6"/>
  <c r="I24" i="3"/>
  <c r="I23" i="3"/>
  <c r="I12" i="3"/>
  <c r="I10" i="3"/>
  <c r="I9" i="3"/>
  <c r="A6" i="2"/>
  <c r="A7" i="2" s="1"/>
  <c r="A8" i="2" s="1"/>
  <c r="A9" i="2" l="1"/>
  <c r="A10" i="2" s="1"/>
  <c r="A11" i="2" s="1"/>
  <c r="A12" i="2" s="1"/>
  <c r="A13" i="2" s="1"/>
  <c r="A14" i="2" s="1"/>
  <c r="I6" i="3"/>
  <c r="G5" i="2"/>
  <c r="I38" i="1"/>
  <c r="F38" i="1"/>
  <c r="I9" i="1" l="1"/>
  <c r="I8" i="1"/>
  <c r="I13" i="1" l="1"/>
  <c r="I11" i="1"/>
  <c r="E15" i="1"/>
  <c r="I14" i="1"/>
  <c r="F15" i="1"/>
  <c r="I12" i="1"/>
  <c r="I10" i="1"/>
  <c r="I15" i="1" l="1"/>
  <c r="E9" i="2" l="1"/>
  <c r="G9" i="2" s="1"/>
  <c r="E24" i="2" l="1"/>
  <c r="G24" i="2" l="1"/>
  <c r="G37" i="2" s="1"/>
  <c r="E37" i="2"/>
  <c r="I8" i="3"/>
  <c r="I7" i="3"/>
  <c r="I19" i="3"/>
  <c r="I17" i="3"/>
  <c r="I18" i="3"/>
  <c r="I15" i="3"/>
  <c r="I30" i="3" s="1"/>
  <c r="E30" i="3"/>
  <c r="F30" i="3"/>
  <c r="E14" i="5"/>
  <c r="D14" i="5"/>
</calcChain>
</file>

<file path=xl/sharedStrings.xml><?xml version="1.0" encoding="utf-8"?>
<sst xmlns="http://schemas.openxmlformats.org/spreadsheetml/2006/main" count="515" uniqueCount="245">
  <si>
    <t xml:space="preserve">                                    MUNICIPIO DE TONILA, JALISCO</t>
  </si>
  <si>
    <t>ATO-01</t>
  </si>
  <si>
    <t>NOMINA DE APOYOS A PERSONAL EVENTUAL Y DIVERSOS</t>
  </si>
  <si>
    <t xml:space="preserve">No. </t>
  </si>
  <si>
    <t>NOMBRE</t>
  </si>
  <si>
    <t>CARGO</t>
  </si>
  <si>
    <t>AREA</t>
  </si>
  <si>
    <t>APOYO MENSUAL</t>
  </si>
  <si>
    <t>MENSUAL</t>
  </si>
  <si>
    <t>QUINCENAL</t>
  </si>
  <si>
    <t>FORMA DE PAGO</t>
  </si>
  <si>
    <t xml:space="preserve">TOTAL A PAGAR </t>
  </si>
  <si>
    <t>FIRMA DEL TRABAJADOR</t>
  </si>
  <si>
    <t>MANUEL LOPEZ LUPIAN</t>
  </si>
  <si>
    <t>AUXILIAR DE SISTEMAS</t>
  </si>
  <si>
    <t>TONILA</t>
  </si>
  <si>
    <t>LORENA MAGAÑA BAUTISTA</t>
  </si>
  <si>
    <t>SECRETARIA PROTECCION CIVIL</t>
  </si>
  <si>
    <t>AUXILIAR GENERAL DE OBRAS</t>
  </si>
  <si>
    <t>JUAN MORENO CARRILLO</t>
  </si>
  <si>
    <t>GUILLERMO MATA FIGUEROA</t>
  </si>
  <si>
    <t>AUXILIAR  DE ASEO PUBLICO</t>
  </si>
  <si>
    <t>MARCO CESAR LARIOS ALONSO</t>
  </si>
  <si>
    <t>AUXILIAR GENERAL</t>
  </si>
  <si>
    <t>JOSE ANTONIO DURAN RUBIO</t>
  </si>
  <si>
    <t>MEDICO MUNICIPAL SAN MARCOS</t>
  </si>
  <si>
    <t>MA DEL CARMEN GODINEZ MARTINEZ</t>
  </si>
  <si>
    <t xml:space="preserve">AUXILIAR UBR </t>
  </si>
  <si>
    <t>J JESUS GONZALEZ MAGAÑA</t>
  </si>
  <si>
    <t>JARDINERO LA ESPERANZA</t>
  </si>
  <si>
    <t>TOTALES</t>
  </si>
  <si>
    <t xml:space="preserve">        PRESIDENTE MUNICIPAL</t>
  </si>
  <si>
    <t>ENCARGADO DE HACIENDA MPAL.</t>
  </si>
  <si>
    <t>PROFR. JOSE MARTIN HERNANDEZ ALVAREZ</t>
  </si>
  <si>
    <t>ENFRO. URIEL ALEJANDRO MAGAÑA RENTERIA</t>
  </si>
  <si>
    <t>No</t>
  </si>
  <si>
    <t>No.</t>
  </si>
  <si>
    <t>MUNICIPIO DE TONILA, JALISCO</t>
  </si>
  <si>
    <t>PAGO</t>
  </si>
  <si>
    <t>J JESUS SERRANO ROCHA</t>
  </si>
  <si>
    <t>TRASLADO ALUMNOS</t>
  </si>
  <si>
    <t>.</t>
  </si>
  <si>
    <t xml:space="preserve">EDGAR GEOVANI GONZALEZ </t>
  </si>
  <si>
    <t>CAMPO LA ESPERANZA</t>
  </si>
  <si>
    <t>JOSE ANDRES ROJAS LARIOS</t>
  </si>
  <si>
    <t>FINES DE SEMANA UNIDAD DEPORTIVA TONILA</t>
  </si>
  <si>
    <t>DULCE GUADALUPE MAGAÑA RENTERIA</t>
  </si>
  <si>
    <t>GIOVANI CANDELARIO CUEVAS GALLEGOS</t>
  </si>
  <si>
    <t>LUCIA MEDINA FLORES</t>
  </si>
  <si>
    <t>YUDITH REYES JUAREZ</t>
  </si>
  <si>
    <t xml:space="preserve">ANTONIO MARTINEZ GARCIA </t>
  </si>
  <si>
    <t xml:space="preserve">JARDIN HUITLACOCHE </t>
  </si>
  <si>
    <t>TESORERO MUNICIPAL</t>
  </si>
  <si>
    <t>SUPLENCIA  MED. VET. RASTRO</t>
  </si>
  <si>
    <t xml:space="preserve">AUXILIAR PRIM PONCIANA ARRIAGA </t>
  </si>
  <si>
    <t xml:space="preserve">                                           NOMINA DE APOYOS A PERSONAL EVENTUAL Y DIVERSOS              ATO-02</t>
  </si>
  <si>
    <r>
      <t xml:space="preserve">                                                                                MUNICIPIO DE TONILA, JALISCO                                                </t>
    </r>
    <r>
      <rPr>
        <b/>
        <sz val="12"/>
        <color theme="1"/>
        <rFont val="Arial"/>
        <family val="2"/>
      </rPr>
      <t xml:space="preserve">   </t>
    </r>
    <r>
      <rPr>
        <b/>
        <sz val="20"/>
        <color theme="1"/>
        <rFont val="Arial"/>
        <family val="2"/>
      </rPr>
      <t>PTO-01</t>
    </r>
  </si>
  <si>
    <t>NOMINA DE APOYOS DIVERSOS</t>
  </si>
  <si>
    <t>SUBSIDIOS A PENSIONADOS</t>
  </si>
  <si>
    <t>TOTAL</t>
  </si>
  <si>
    <t>Ofelia Palafox Càrdenas</t>
  </si>
  <si>
    <t>Pensionado</t>
  </si>
  <si>
    <t>Angela Gonzalez Garcia</t>
  </si>
  <si>
    <t>Ma Dolores Rodriguez Macias</t>
  </si>
  <si>
    <t>Catalina Rodrìguez Mèndez</t>
  </si>
  <si>
    <t>J Jesus Rolon Lupian</t>
  </si>
  <si>
    <t>Ma Concepcion Silva Facio</t>
  </si>
  <si>
    <t>Francisco Rodriguez Gaytan</t>
  </si>
  <si>
    <t>Maria Rolon Lupian</t>
  </si>
  <si>
    <t>Rosalina Rolón Sánchez</t>
  </si>
  <si>
    <t>Jose Manuel Silva Facio</t>
  </si>
  <si>
    <t>Carmen Plascencia Garcia</t>
  </si>
  <si>
    <t>Erika Estefania Zamora Isais</t>
  </si>
  <si>
    <t>Fidelina Lopez Guerrero</t>
  </si>
  <si>
    <t>J Jesus Magaña Magaña</t>
  </si>
  <si>
    <t>Efren Campos Bernabe</t>
  </si>
  <si>
    <t>Agustin Rodiguez Garcia</t>
  </si>
  <si>
    <t>Eustolia Magaña Vazquez</t>
  </si>
  <si>
    <t>PROFR. JOSE  MARTIN HERNANDEZ ALVAREZ</t>
  </si>
  <si>
    <t>J. Guadalupe Ibañez Sabas</t>
  </si>
  <si>
    <t>Martha Rodrìguez Vda. De Carrillo</t>
  </si>
  <si>
    <t>Ventura Antonio Rodriguez Silva</t>
  </si>
  <si>
    <t>J. Jesus Rodriguez Carrillo</t>
  </si>
  <si>
    <t>Hugo Aguilera Pazarin</t>
  </si>
  <si>
    <t>PAGO QUINCENAL</t>
  </si>
  <si>
    <t>APOYOS A AUXILIARES</t>
  </si>
  <si>
    <t xml:space="preserve">ADAN GUILLERMO PRECIADO </t>
  </si>
  <si>
    <t>CHOFER DELEGACION SAN MARCOS</t>
  </si>
  <si>
    <t>SANDRA PAZARIN FLORES</t>
  </si>
  <si>
    <t>ASEO CASA DE LA CULTURA SAN MARCOS</t>
  </si>
  <si>
    <t>GERARDO GARCIA CARDENAS</t>
  </si>
  <si>
    <t>MARCELINO MANZO VARGAS</t>
  </si>
  <si>
    <t>VELADOR ESCUELA SAN MARCOS</t>
  </si>
  <si>
    <t>AMALIA ROLON HERNANDEZ</t>
  </si>
  <si>
    <t xml:space="preserve">AUXILIAR DELEGACION </t>
  </si>
  <si>
    <t>BRENDA NEGRETE AGUILAR</t>
  </si>
  <si>
    <t>AUX CASA DE LA CULTURA</t>
  </si>
  <si>
    <t>ENC. PANTEON DE SNA MARCOS</t>
  </si>
  <si>
    <t>MARTIN TRUJILLO IBAÑEZ</t>
  </si>
  <si>
    <t>AUXILIAR DE UNIDAD DEP SAN MARCOS</t>
  </si>
  <si>
    <t>JULIAN HERNANDEZ MEDINA</t>
  </si>
  <si>
    <t>ENC DE LA TOMA DE AGUA</t>
  </si>
  <si>
    <t>ISIS GABRIELA HERNANDEZ</t>
  </si>
  <si>
    <t>INTENDENTE PRESCOLAR</t>
  </si>
  <si>
    <t>BERNARDO IBAÑEZ CHAVEZ</t>
  </si>
  <si>
    <t>CLEMENTE MANCILLA SILVA</t>
  </si>
  <si>
    <t>MARTIN IBAÑEZ MACEDO</t>
  </si>
  <si>
    <t>AUXILIAR SAN MARCOS</t>
  </si>
  <si>
    <t>MANUEL SOLIS CARRILLO</t>
  </si>
  <si>
    <t>AUXILIAR ADMO TENEX</t>
  </si>
  <si>
    <t>RODRIGO PLASCENCIA ESPIRITU</t>
  </si>
  <si>
    <t>FONTANERO</t>
  </si>
  <si>
    <t>BERENICE CASTILLO MANZO</t>
  </si>
  <si>
    <t>AUXILIAR ADMO SAN MARCOS</t>
  </si>
  <si>
    <t>VICTORIANO ALVARADO G</t>
  </si>
  <si>
    <t>RAMON MORENO SOLANO</t>
  </si>
  <si>
    <t>ASEADOR</t>
  </si>
  <si>
    <t>MANUEL ROLON LORENZO</t>
  </si>
  <si>
    <t>Desmontador</t>
  </si>
  <si>
    <t>SAN MARCOS</t>
  </si>
  <si>
    <t>URBANO RIOS BONILLA</t>
  </si>
  <si>
    <t>JUAN MARCOS RIVERA SANCHEZ</t>
  </si>
  <si>
    <t>SILVIA VENTURA NAVARRO</t>
  </si>
  <si>
    <t>PRESIDENTE MUNICIPAL</t>
  </si>
  <si>
    <t>INTENDENCIA</t>
  </si>
  <si>
    <t>Enc. de baños pùblicos TV</t>
  </si>
  <si>
    <t>Enc. de baños pùblicos TM</t>
  </si>
  <si>
    <t xml:space="preserve">MUNICIPIO DE TONILA, JALISCO </t>
  </si>
  <si>
    <t>NOMINA DE APOYOS A ESCUELAS COMO AUX. MANTENIMIENTO</t>
  </si>
  <si>
    <t>ESCUELA</t>
  </si>
  <si>
    <t>FIRMA</t>
  </si>
  <si>
    <t>APOYO JARDIN DE NIÑOS MARGARITA MAZA PARA MAESTRA DE INGLES</t>
  </si>
  <si>
    <t>ROSA MARIA ZEPEDA HERNANDEZ</t>
  </si>
  <si>
    <t>AUX. DE INTENTENDE DEL CAM</t>
  </si>
  <si>
    <t>CLARIBEL PAPIAS HURTADO</t>
  </si>
  <si>
    <t>APOYO PARA INTENDENTE JARDIN DE NIÑOS MANUEL GONZALEZ HINOJOSA</t>
  </si>
  <si>
    <t>NEYRI MANZO ROBLES</t>
  </si>
  <si>
    <t>APOYO INTENDENTE PRIMARIA JUSTO SIERRA</t>
  </si>
  <si>
    <t xml:space="preserve">    C. ENFRO. URIEL ALEJANDRO MAGAÑA RENTERIA</t>
  </si>
  <si>
    <t>APOYO INTENDENTE ESCUELA AGUSTIN MELGAR SAN MARCOS</t>
  </si>
  <si>
    <t>NOMINA APOYOS A PERSONAL DE CASAS Y CENTROS DE SALUD</t>
  </si>
  <si>
    <t>COMUNIDAD</t>
  </si>
  <si>
    <t>JUAN BARRAGAN</t>
  </si>
  <si>
    <t>MARIA LUISA SILVA VEGA</t>
  </si>
  <si>
    <t>ARIANA ISABEL MAGAÑA ROMERO</t>
  </si>
  <si>
    <t>COFRADIA</t>
  </si>
  <si>
    <t>ALICIA SILVA RODRIGUEZ</t>
  </si>
  <si>
    <t>MA CONSUELO ZUÑIGA CHAVEZ</t>
  </si>
  <si>
    <t>TENEXCAMILPA</t>
  </si>
  <si>
    <t>ROSARIO ROCHA CARRILLO</t>
  </si>
  <si>
    <t>MA. MARGARITA CARRILLO CARRILLO</t>
  </si>
  <si>
    <t>LA ESPERANZA</t>
  </si>
  <si>
    <t>MA DELFINA DENIZ TORRES</t>
  </si>
  <si>
    <t>MA LOURDES RODRIGUEZ ZUÑIGA</t>
  </si>
  <si>
    <t xml:space="preserve">TOTAL </t>
  </si>
  <si>
    <t>TIPO DE</t>
  </si>
  <si>
    <r>
      <t xml:space="preserve">                                                  NOMINA DE APOYOS ADMINISTRATIVOS TONILA                  </t>
    </r>
    <r>
      <rPr>
        <b/>
        <sz val="18"/>
        <rFont val="Arial"/>
        <family val="2"/>
      </rPr>
      <t xml:space="preserve">  </t>
    </r>
    <r>
      <rPr>
        <b/>
        <sz val="18"/>
        <color theme="1"/>
        <rFont val="Arial"/>
        <family val="2"/>
      </rPr>
      <t>AAT</t>
    </r>
  </si>
  <si>
    <t xml:space="preserve">APOYOS ADMINISTRATIVOS </t>
  </si>
  <si>
    <t>ATENCIUON CIUDADANA</t>
  </si>
  <si>
    <t>AUX HACIENDA MUNICIPAL</t>
  </si>
  <si>
    <t>KARLA KARENY VELASCO RODRIGUEZ</t>
  </si>
  <si>
    <t>AUX AGUA POTABLE</t>
  </si>
  <si>
    <t>JOSE MANUEL ADAME ROCHA</t>
  </si>
  <si>
    <t>AUX OBRAS PUBLICAS</t>
  </si>
  <si>
    <t>MIGUEL ANGEL CANDIA NAVARRO</t>
  </si>
  <si>
    <t>ASESOR JURIDICO</t>
  </si>
  <si>
    <t>J JESUS ORTIZ CARRILLO</t>
  </si>
  <si>
    <t xml:space="preserve">EVENTULES </t>
  </si>
  <si>
    <t>OP MAQUINARIA</t>
  </si>
  <si>
    <t>OMAR GONZALEZ MAGAÑA</t>
  </si>
  <si>
    <t>SAMUEL ACEVEDO DOMINGUEZ</t>
  </si>
  <si>
    <t>MARTIN ROLON GUILLERMO</t>
  </si>
  <si>
    <t>ALFREDO FERRER CARRILLO</t>
  </si>
  <si>
    <t>MA MERCEDES TAPIA MEJIA</t>
  </si>
  <si>
    <t>MA ISABEL JACOBO MARTINEZ</t>
  </si>
  <si>
    <t>CASA DE LA CULTURA</t>
  </si>
  <si>
    <t>PAGO MENSUAL</t>
  </si>
  <si>
    <t>TIPO DE    PAGO</t>
  </si>
  <si>
    <t>AUX. OBRA PUB.</t>
  </si>
  <si>
    <t>ENC. CAMPO</t>
  </si>
  <si>
    <t>TOTALES.</t>
  </si>
  <si>
    <t>Veronica Mancilla Guillermo</t>
  </si>
  <si>
    <t>Carmen Negrete Martinez</t>
  </si>
  <si>
    <t>Pedro Sanchez Diaz</t>
  </si>
  <si>
    <t>TIPO DE PAGO</t>
  </si>
  <si>
    <t>Eduardo Ramirez Urtiz</t>
  </si>
  <si>
    <t>T</t>
  </si>
  <si>
    <t>CENTRO SALUD SN M.</t>
  </si>
  <si>
    <t>E</t>
  </si>
  <si>
    <t xml:space="preserve">T </t>
  </si>
  <si>
    <t>CHOFER</t>
  </si>
  <si>
    <t>APOYO PARA AUX JARDIN DE NIÑOS DE LA ESPERANZA</t>
  </si>
  <si>
    <t xml:space="preserve">Jose Luis Castillo Silva </t>
  </si>
  <si>
    <r>
      <t xml:space="preserve">                               NOMINA DE APOYOS A PERSONAL EVENTUAL Y DIVERSOS             </t>
    </r>
    <r>
      <rPr>
        <b/>
        <sz val="14"/>
        <color theme="1"/>
        <rFont val="Arial"/>
        <family val="2"/>
      </rPr>
      <t>ASM-01</t>
    </r>
  </si>
  <si>
    <t xml:space="preserve"> LIPIEZA TOMA HUESO DE MULA</t>
  </si>
  <si>
    <t>TRABAJOS EXTRAS SERVICIO AGUA</t>
  </si>
  <si>
    <t>CHOFER DEL. SAN MARCOS</t>
  </si>
  <si>
    <t xml:space="preserve">           MUNICIPIO DE TONILA, JALISCO</t>
  </si>
  <si>
    <r>
      <t xml:space="preserve">                                                                 MUNICIPIO DE TONILA                                                  AGT 01            </t>
    </r>
    <r>
      <rPr>
        <b/>
        <sz val="14"/>
        <color theme="9" tint="-0.249977111117893"/>
        <rFont val="Arial"/>
        <family val="2"/>
      </rPr>
      <t xml:space="preserve"> </t>
    </r>
  </si>
  <si>
    <t xml:space="preserve">   NOMINA EVENTUALES TONILA</t>
  </si>
  <si>
    <t>VANESA DEL CRISTAL AMEZCUA ZEPEDA</t>
  </si>
  <si>
    <t>_______________________________________</t>
  </si>
  <si>
    <t>ROSA ELIZABETH SANCHEZ LORENZANA</t>
  </si>
  <si>
    <t>CLAUDIA DE LAS MERCEDES GUDIÑO M</t>
  </si>
  <si>
    <t>RUPERTA MAGAÑA AVALOS</t>
  </si>
  <si>
    <t>INTENDENTE</t>
  </si>
  <si>
    <t>BAÑOS PUBLICOS</t>
  </si>
  <si>
    <t>JOSE LUIS ROJAS  JR</t>
  </si>
  <si>
    <t xml:space="preserve">RETENCION </t>
  </si>
  <si>
    <r>
      <rPr>
        <b/>
        <sz val="11"/>
        <color rgb="FF0070C0"/>
        <rFont val="Arial"/>
        <family val="2"/>
      </rPr>
      <t xml:space="preserve">           </t>
    </r>
    <r>
      <rPr>
        <b/>
        <u/>
        <sz val="11"/>
        <color rgb="FF0070C0"/>
        <rFont val="Arial"/>
        <family val="2"/>
      </rPr>
      <t xml:space="preserve"> APOYOS A AUXILIARES</t>
    </r>
  </si>
  <si>
    <r>
      <t xml:space="preserve">                </t>
    </r>
    <r>
      <rPr>
        <b/>
        <u/>
        <sz val="11"/>
        <color rgb="FF0070C0"/>
        <rFont val="Arial"/>
        <family val="2"/>
      </rPr>
      <t>APOYOS A AUXILIARES</t>
    </r>
  </si>
  <si>
    <t>Guillermina Lazarit Juarez</t>
  </si>
  <si>
    <t>Guillermo Cortes Vizcaino</t>
  </si>
  <si>
    <t>RETENCION</t>
  </si>
  <si>
    <t>ALEJANDRINA MORENO ROLON</t>
  </si>
  <si>
    <t xml:space="preserve">KARINA GUADALUPE MARTINEZ SANABRIA </t>
  </si>
  <si>
    <t>ALONDRA AZUCENA CARRILLO MARTINEZ</t>
  </si>
  <si>
    <t>Jose Moreno Carrillo</t>
  </si>
  <si>
    <t>ANA DANIELA MANCILLA CORTES</t>
  </si>
  <si>
    <t>AUX DE JARDIN DE NIÑOS JUAN SPADA GROSSI</t>
  </si>
  <si>
    <t>___________________________________________________________</t>
  </si>
  <si>
    <t>______________________________________________________</t>
  </si>
  <si>
    <t xml:space="preserve">DANIELA CABERA OCHOA </t>
  </si>
  <si>
    <t xml:space="preserve">MARTIN TORRES MEDINA </t>
  </si>
  <si>
    <t>RASTRO</t>
  </si>
  <si>
    <t>MA CONCEPCION SALVADOR MAGAÑA</t>
  </si>
  <si>
    <t>INSTRUCTORA</t>
  </si>
  <si>
    <t xml:space="preserve"> </t>
  </si>
  <si>
    <t>CRISTIAN GUILLERMO NAVARRO</t>
  </si>
  <si>
    <t>ALFONSO SILVA GUILLERMO</t>
  </si>
  <si>
    <t>LIZET REYES ZUÑIGA</t>
  </si>
  <si>
    <t>AUX BIBLIOTECA SAN MARCOS</t>
  </si>
  <si>
    <t>MARIA ISABEL MANCILLA CORTES</t>
  </si>
  <si>
    <t>AUX PSCOLOGIA</t>
  </si>
  <si>
    <t xml:space="preserve">ENFRO. URIEL ALEJANDRO MAGAÑA RENTERIA </t>
  </si>
  <si>
    <t>Jovita Flores Ayala</t>
  </si>
  <si>
    <t xml:space="preserve">Roberto Martinez Moreno </t>
  </si>
  <si>
    <t>DEL 16 AL 31  DE MARZO   DEL 2024</t>
  </si>
  <si>
    <t>DEL 16  AL 31  DE MARZO  DE 2024</t>
  </si>
  <si>
    <t>DEL 16  AL 31  DE MARZO   DEL 2024</t>
  </si>
  <si>
    <t>DEL 16  AL 31   DE MARZO  DEL 2024</t>
  </si>
  <si>
    <r>
      <t xml:space="preserve">                                                                         DEL 16  AL 31  DE MARZO  DEL 2024                                                 </t>
    </r>
    <r>
      <rPr>
        <b/>
        <sz val="20"/>
        <color theme="1"/>
        <rFont val="Arial"/>
        <family val="2"/>
      </rPr>
      <t xml:space="preserve"> </t>
    </r>
    <r>
      <rPr>
        <b/>
        <sz val="20"/>
        <color theme="9" tint="-0.249977111117893"/>
        <rFont val="Arial"/>
        <family val="2"/>
      </rPr>
      <t xml:space="preserve"> </t>
    </r>
    <r>
      <rPr>
        <b/>
        <sz val="20"/>
        <color theme="1"/>
        <rFont val="Arial"/>
        <family val="2"/>
      </rPr>
      <t xml:space="preserve">AES-01  </t>
    </r>
  </si>
  <si>
    <r>
      <t xml:space="preserve">                                                           DEL 16  AL 31  DE MARZO  DEL 2024                                        </t>
    </r>
    <r>
      <rPr>
        <b/>
        <sz val="12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8"/>
        <color theme="1"/>
        <rFont val="Calibri"/>
        <family val="2"/>
        <scheme val="minor"/>
      </rPr>
      <t>ACS 01</t>
    </r>
  </si>
  <si>
    <t xml:space="preserve">             DEL 16  AL 31  DE MARZO  DEL 2024</t>
  </si>
  <si>
    <t xml:space="preserve">   DEL 16   AL 31  DE MARZO  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</si>
</sst>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u/>
      <sz val="9"/>
      <color rgb="FF0070C0"/>
      <name val="Arial"/>
      <family val="2"/>
    </font>
    <font>
      <sz val="9"/>
      <name val="Calibri"/>
      <family val="2"/>
      <scheme val="minor"/>
    </font>
    <font>
      <b/>
      <sz val="9"/>
      <color rgb="FF00B050"/>
      <name val="Arial Black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B050"/>
      <name val="Arial Black"/>
      <family val="2"/>
    </font>
    <font>
      <b/>
      <sz val="12"/>
      <color theme="1"/>
      <name val="Arial"/>
      <family val="2"/>
    </font>
    <font>
      <b/>
      <sz val="12"/>
      <name val="Calibri"/>
      <family val="2"/>
      <scheme val="minor"/>
    </font>
    <font>
      <b/>
      <sz val="18"/>
      <color theme="1"/>
      <name val="Arial"/>
      <family val="2"/>
    </font>
    <font>
      <b/>
      <sz val="18"/>
      <name val="Arial"/>
      <family val="2"/>
    </font>
    <font>
      <b/>
      <u/>
      <sz val="8"/>
      <color rgb="FF0070C0"/>
      <name val="Arial"/>
      <family val="2"/>
    </font>
    <font>
      <b/>
      <sz val="9"/>
      <color theme="1"/>
      <name val="Calibri"/>
      <family val="2"/>
      <scheme val="minor"/>
    </font>
    <font>
      <b/>
      <sz val="20"/>
      <color theme="9" tint="-0.249977111117893"/>
      <name val="Arial"/>
      <family val="2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9" tint="-0.249977111117893"/>
      <name val="Arial"/>
      <family val="2"/>
    </font>
    <font>
      <b/>
      <sz val="11"/>
      <color rgb="FF00B050"/>
      <name val="Arial Black"/>
      <family val="2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rgb="FF0070C0"/>
      <name val="Arial"/>
      <family val="2"/>
    </font>
    <font>
      <b/>
      <sz val="11"/>
      <color rgb="FF0070C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2"/>
      <color rgb="FF00B050"/>
      <name val="Arial Black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4">
    <xf numFmtId="0" fontId="0" fillId="0" borderId="0" xfId="0"/>
    <xf numFmtId="44" fontId="9" fillId="0" borderId="10" xfId="1" applyFont="1" applyFill="1" applyBorder="1" applyAlignment="1">
      <alignment horizontal="center" vertical="center"/>
    </xf>
    <xf numFmtId="44" fontId="6" fillId="3" borderId="16" xfId="1" applyFont="1" applyFill="1" applyBorder="1" applyAlignment="1">
      <alignment horizontal="left" vertical="center"/>
    </xf>
    <xf numFmtId="0" fontId="2" fillId="3" borderId="17" xfId="0" applyFont="1" applyFill="1" applyBorder="1"/>
    <xf numFmtId="0" fontId="14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44" fontId="12" fillId="0" borderId="0" xfId="0" applyNumberFormat="1" applyFont="1"/>
    <xf numFmtId="4" fontId="12" fillId="0" borderId="0" xfId="0" applyNumberFormat="1" applyFont="1"/>
    <xf numFmtId="0" fontId="15" fillId="0" borderId="0" xfId="0" applyFont="1" applyFill="1" applyBorder="1" applyAlignment="1">
      <alignment vertical="center"/>
    </xf>
    <xf numFmtId="0" fontId="16" fillId="5" borderId="10" xfId="0" applyFont="1" applyFill="1" applyBorder="1" applyAlignment="1">
      <alignment horizontal="left" vertical="center"/>
    </xf>
    <xf numFmtId="0" fontId="16" fillId="0" borderId="10" xfId="0" applyFont="1" applyFill="1" applyBorder="1" applyAlignment="1">
      <alignment horizontal="center" vertical="center" wrapText="1"/>
    </xf>
    <xf numFmtId="44" fontId="16" fillId="0" borderId="10" xfId="1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left" vertical="center"/>
    </xf>
    <xf numFmtId="0" fontId="17" fillId="5" borderId="9" xfId="0" applyFont="1" applyFill="1" applyBorder="1" applyAlignment="1">
      <alignment horizontal="center"/>
    </xf>
    <xf numFmtId="0" fontId="17" fillId="5" borderId="10" xfId="0" applyFont="1" applyFill="1" applyBorder="1" applyAlignment="1">
      <alignment horizontal="left" vertical="center"/>
    </xf>
    <xf numFmtId="0" fontId="17" fillId="0" borderId="10" xfId="0" applyFont="1" applyFill="1" applyBorder="1" applyAlignment="1">
      <alignment horizontal="center" vertical="center" wrapText="1"/>
    </xf>
    <xf numFmtId="44" fontId="17" fillId="0" borderId="10" xfId="1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/>
    </xf>
    <xf numFmtId="0" fontId="17" fillId="0" borderId="10" xfId="0" applyFont="1" applyFill="1" applyBorder="1" applyAlignment="1">
      <alignment horizontal="left" vertical="center"/>
    </xf>
    <xf numFmtId="0" fontId="17" fillId="0" borderId="10" xfId="0" applyFont="1" applyFill="1" applyBorder="1" applyAlignment="1">
      <alignment horizontal="left" vertical="center" wrapText="1"/>
    </xf>
    <xf numFmtId="0" fontId="18" fillId="3" borderId="12" xfId="0" applyFont="1" applyFill="1" applyBorder="1" applyAlignment="1">
      <alignment horizontal="left" vertical="center"/>
    </xf>
    <xf numFmtId="44" fontId="18" fillId="3" borderId="16" xfId="1" applyFont="1" applyFill="1" applyBorder="1" applyAlignment="1">
      <alignment horizontal="left" vertical="center"/>
    </xf>
    <xf numFmtId="44" fontId="17" fillId="5" borderId="10" xfId="1" applyFont="1" applyFill="1" applyBorder="1" applyAlignment="1">
      <alignment horizontal="center" vertical="center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/>
    <xf numFmtId="4" fontId="13" fillId="0" borderId="0" xfId="0" applyNumberFormat="1" applyFont="1"/>
    <xf numFmtId="0" fontId="20" fillId="0" borderId="0" xfId="0" applyFont="1" applyFill="1" applyBorder="1" applyAlignment="1">
      <alignment vertical="center"/>
    </xf>
    <xf numFmtId="0" fontId="13" fillId="0" borderId="2" xfId="0" applyFont="1" applyBorder="1" applyAlignment="1">
      <alignment horizontal="center"/>
    </xf>
    <xf numFmtId="0" fontId="16" fillId="5" borderId="10" xfId="0" applyFont="1" applyFill="1" applyBorder="1" applyAlignment="1">
      <alignment horizontal="center" vertical="center" wrapText="1"/>
    </xf>
    <xf numFmtId="44" fontId="16" fillId="5" borderId="10" xfId="1" applyFont="1" applyFill="1" applyBorder="1" applyAlignment="1">
      <alignment horizontal="center" vertical="center"/>
    </xf>
    <xf numFmtId="0" fontId="24" fillId="0" borderId="10" xfId="1" applyNumberFormat="1" applyFont="1" applyFill="1" applyBorder="1" applyAlignment="1">
      <alignment horizontal="center" vertical="center"/>
    </xf>
    <xf numFmtId="0" fontId="17" fillId="5" borderId="10" xfId="0" applyFont="1" applyFill="1" applyBorder="1" applyAlignment="1">
      <alignment horizontal="center" vertical="center" wrapText="1"/>
    </xf>
    <xf numFmtId="0" fontId="12" fillId="3" borderId="32" xfId="0" applyFont="1" applyFill="1" applyBorder="1" applyAlignment="1">
      <alignment horizontal="left" vertical="center"/>
    </xf>
    <xf numFmtId="44" fontId="11" fillId="3" borderId="32" xfId="1" applyFont="1" applyFill="1" applyBorder="1" applyAlignment="1">
      <alignment horizontal="left" vertical="center"/>
    </xf>
    <xf numFmtId="0" fontId="23" fillId="3" borderId="32" xfId="0" applyFont="1" applyFill="1" applyBorder="1"/>
    <xf numFmtId="0" fontId="17" fillId="5" borderId="10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22" fillId="0" borderId="10" xfId="0" applyFont="1" applyFill="1" applyBorder="1"/>
    <xf numFmtId="0" fontId="18" fillId="0" borderId="0" xfId="0" applyFont="1"/>
    <xf numFmtId="0" fontId="13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4" fontId="6" fillId="3" borderId="10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0" fillId="0" borderId="10" xfId="0" applyFill="1" applyBorder="1"/>
    <xf numFmtId="44" fontId="6" fillId="3" borderId="32" xfId="1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0" fillId="0" borderId="0" xfId="0" applyFont="1" applyAlignment="1"/>
    <xf numFmtId="0" fontId="20" fillId="0" borderId="0" xfId="0" applyFont="1" applyAlignment="1">
      <alignment wrapText="1"/>
    </xf>
    <xf numFmtId="0" fontId="20" fillId="0" borderId="0" xfId="0" applyFont="1" applyBorder="1" applyAlignment="1">
      <alignment wrapText="1"/>
    </xf>
    <xf numFmtId="0" fontId="0" fillId="0" borderId="0" xfId="0" applyBorder="1"/>
    <xf numFmtId="0" fontId="0" fillId="0" borderId="10" xfId="0" applyFont="1" applyFill="1" applyBorder="1" applyAlignment="1">
      <alignment horizontal="center"/>
    </xf>
    <xf numFmtId="44" fontId="17" fillId="0" borderId="10" xfId="1" applyFont="1" applyFill="1" applyBorder="1" applyAlignment="1">
      <alignment vertical="center"/>
    </xf>
    <xf numFmtId="0" fontId="21" fillId="5" borderId="10" xfId="0" applyFont="1" applyFill="1" applyBorder="1" applyAlignment="1">
      <alignment horizontal="center" vertical="center" wrapText="1"/>
    </xf>
    <xf numFmtId="44" fontId="21" fillId="5" borderId="10" xfId="1" applyFont="1" applyFill="1" applyBorder="1" applyAlignment="1">
      <alignment horizontal="center" vertical="center"/>
    </xf>
    <xf numFmtId="0" fontId="10" fillId="5" borderId="10" xfId="1" applyNumberFormat="1" applyFont="1" applyFill="1" applyBorder="1" applyAlignment="1">
      <alignment horizontal="center" vertical="center"/>
    </xf>
    <xf numFmtId="0" fontId="0" fillId="0" borderId="0" xfId="0" applyFill="1"/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vertical="center"/>
    </xf>
    <xf numFmtId="0" fontId="20" fillId="0" borderId="0" xfId="0" applyFont="1" applyBorder="1"/>
    <xf numFmtId="0" fontId="13" fillId="0" borderId="0" xfId="0" applyFont="1" applyBorder="1" applyAlignment="1">
      <alignment wrapText="1"/>
    </xf>
    <xf numFmtId="0" fontId="1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horizontal="center" vertical="center"/>
    </xf>
    <xf numFmtId="4" fontId="20" fillId="0" borderId="0" xfId="0" applyNumberFormat="1" applyFont="1"/>
    <xf numFmtId="0" fontId="6" fillId="0" borderId="0" xfId="0" applyFont="1" applyBorder="1" applyAlignment="1"/>
    <xf numFmtId="164" fontId="16" fillId="0" borderId="10" xfId="0" applyNumberFormat="1" applyFont="1" applyFill="1" applyBorder="1" applyAlignment="1">
      <alignment vertical="center"/>
    </xf>
    <xf numFmtId="0" fontId="13" fillId="3" borderId="37" xfId="0" applyFont="1" applyFill="1" applyBorder="1" applyAlignment="1">
      <alignment vertical="center"/>
    </xf>
    <xf numFmtId="164" fontId="13" fillId="3" borderId="32" xfId="0" applyNumberFormat="1" applyFont="1" applyFill="1" applyBorder="1" applyAlignment="1">
      <alignment horizontal="center" vertical="center" wrapText="1"/>
    </xf>
    <xf numFmtId="0" fontId="13" fillId="3" borderId="32" xfId="0" applyNumberFormat="1" applyFont="1" applyFill="1" applyBorder="1" applyAlignment="1">
      <alignment horizontal="center" vertical="center" wrapText="1"/>
    </xf>
    <xf numFmtId="0" fontId="20" fillId="3" borderId="32" xfId="0" applyFont="1" applyFill="1" applyBorder="1" applyAlignment="1">
      <alignment vertical="center"/>
    </xf>
    <xf numFmtId="0" fontId="16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vertical="center"/>
    </xf>
    <xf numFmtId="0" fontId="0" fillId="0" borderId="21" xfId="0" applyBorder="1"/>
    <xf numFmtId="0" fontId="14" fillId="0" borderId="0" xfId="0" applyFont="1" applyBorder="1"/>
    <xf numFmtId="44" fontId="0" fillId="0" borderId="22" xfId="1" applyFont="1" applyFill="1" applyBorder="1"/>
    <xf numFmtId="0" fontId="22" fillId="5" borderId="10" xfId="0" applyFont="1" applyFill="1" applyBorder="1" applyAlignment="1">
      <alignment horizontal="center" vertical="center" wrapText="1"/>
    </xf>
    <xf numFmtId="0" fontId="0" fillId="7" borderId="33" xfId="0" applyFill="1" applyBorder="1"/>
    <xf numFmtId="0" fontId="0" fillId="7" borderId="34" xfId="0" applyFill="1" applyBorder="1"/>
    <xf numFmtId="0" fontId="35" fillId="5" borderId="10" xfId="0" applyFont="1" applyFill="1" applyBorder="1" applyAlignment="1">
      <alignment horizontal="center"/>
    </xf>
    <xf numFmtId="0" fontId="35" fillId="0" borderId="10" xfId="0" applyFont="1" applyFill="1" applyBorder="1" applyAlignment="1">
      <alignment horizontal="center" vertical="center" wrapText="1"/>
    </xf>
    <xf numFmtId="0" fontId="0" fillId="3" borderId="10" xfId="0" applyFill="1" applyBorder="1"/>
    <xf numFmtId="0" fontId="6" fillId="0" borderId="1" xfId="0" applyFont="1" applyBorder="1" applyAlignment="1">
      <alignment horizontal="center" vertical="center"/>
    </xf>
    <xf numFmtId="44" fontId="2" fillId="7" borderId="31" xfId="0" applyNumberFormat="1" applyFont="1" applyFill="1" applyBorder="1" applyAlignment="1">
      <alignment horizontal="center"/>
    </xf>
    <xf numFmtId="0" fontId="32" fillId="3" borderId="10" xfId="0" applyFont="1" applyFill="1" applyBorder="1" applyAlignment="1">
      <alignment horizontal="center"/>
    </xf>
    <xf numFmtId="0" fontId="14" fillId="0" borderId="0" xfId="0" applyFont="1"/>
    <xf numFmtId="0" fontId="0" fillId="3" borderId="10" xfId="0" applyFill="1" applyBorder="1" applyAlignment="1">
      <alignment horizontal="center"/>
    </xf>
    <xf numFmtId="0" fontId="35" fillId="0" borderId="10" xfId="0" applyFont="1" applyBorder="1" applyAlignment="1">
      <alignment horizontal="center"/>
    </xf>
    <xf numFmtId="0" fontId="35" fillId="0" borderId="10" xfId="0" applyFont="1" applyFill="1" applyBorder="1"/>
    <xf numFmtId="44" fontId="35" fillId="0" borderId="10" xfId="0" applyNumberFormat="1" applyFont="1" applyBorder="1" applyAlignment="1">
      <alignment vertical="center"/>
    </xf>
    <xf numFmtId="44" fontId="35" fillId="0" borderId="10" xfId="0" applyNumberFormat="1" applyFont="1" applyBorder="1" applyAlignment="1">
      <alignment horizontal="center"/>
    </xf>
    <xf numFmtId="0" fontId="35" fillId="0" borderId="10" xfId="0" applyFont="1" applyBorder="1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/>
    <xf numFmtId="0" fontId="0" fillId="5" borderId="10" xfId="0" applyFill="1" applyBorder="1" applyAlignment="1">
      <alignment horizontal="center"/>
    </xf>
    <xf numFmtId="0" fontId="14" fillId="0" borderId="10" xfId="0" applyFont="1" applyBorder="1"/>
    <xf numFmtId="0" fontId="14" fillId="3" borderId="10" xfId="0" applyFont="1" applyFill="1" applyBorder="1" applyAlignment="1">
      <alignment horizontal="center"/>
    </xf>
    <xf numFmtId="44" fontId="6" fillId="3" borderId="10" xfId="0" applyNumberFormat="1" applyFont="1" applyFill="1" applyBorder="1" applyAlignment="1">
      <alignment horizontal="center"/>
    </xf>
    <xf numFmtId="44" fontId="13" fillId="3" borderId="10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6" fillId="3" borderId="30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/>
    </xf>
    <xf numFmtId="0" fontId="6" fillId="2" borderId="38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4" fontId="6" fillId="2" borderId="39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left" vertical="center"/>
    </xf>
    <xf numFmtId="0" fontId="30" fillId="3" borderId="17" xfId="0" applyFont="1" applyFill="1" applyBorder="1"/>
    <xf numFmtId="44" fontId="16" fillId="0" borderId="10" xfId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left"/>
    </xf>
    <xf numFmtId="44" fontId="17" fillId="0" borderId="10" xfId="1" applyFont="1" applyFill="1" applyBorder="1" applyAlignment="1">
      <alignment horizontal="center" vertical="center" wrapText="1"/>
    </xf>
    <xf numFmtId="44" fontId="0" fillId="0" borderId="0" xfId="1" applyFont="1"/>
    <xf numFmtId="44" fontId="18" fillId="0" borderId="0" xfId="1" applyFont="1"/>
    <xf numFmtId="0" fontId="17" fillId="0" borderId="10" xfId="0" applyFont="1" applyFill="1" applyBorder="1" applyAlignment="1" applyProtection="1">
      <alignment horizontal="left" vertical="center"/>
      <protection locked="0"/>
    </xf>
    <xf numFmtId="0" fontId="32" fillId="3" borderId="25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0" xfId="0" applyFont="1" applyFill="1" applyBorder="1" applyAlignment="1">
      <alignment vertical="center"/>
    </xf>
    <xf numFmtId="44" fontId="33" fillId="0" borderId="10" xfId="1" applyFont="1" applyFill="1" applyBorder="1" applyAlignment="1">
      <alignment vertical="center"/>
    </xf>
    <xf numFmtId="44" fontId="34" fillId="0" borderId="10" xfId="1" applyFont="1" applyFill="1" applyBorder="1" applyAlignment="1">
      <alignment vertical="center"/>
    </xf>
    <xf numFmtId="0" fontId="35" fillId="0" borderId="10" xfId="0" applyFont="1" applyFill="1" applyBorder="1" applyAlignment="1"/>
    <xf numFmtId="44" fontId="24" fillId="0" borderId="10" xfId="1" applyFont="1" applyFill="1" applyBorder="1" applyAlignment="1">
      <alignment horizontal="center" vertical="center"/>
    </xf>
    <xf numFmtId="0" fontId="38" fillId="0" borderId="10" xfId="1" applyNumberFormat="1" applyFont="1" applyFill="1" applyBorder="1" applyAlignment="1">
      <alignment horizontal="center" vertical="center"/>
    </xf>
    <xf numFmtId="44" fontId="24" fillId="5" borderId="10" xfId="0" applyNumberFormat="1" applyFont="1" applyFill="1" applyBorder="1" applyAlignment="1">
      <alignment horizontal="center" vertical="center"/>
    </xf>
    <xf numFmtId="44" fontId="24" fillId="0" borderId="10" xfId="0" applyNumberFormat="1" applyFont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0" fontId="16" fillId="0" borderId="9" xfId="0" applyFont="1" applyFill="1" applyBorder="1" applyAlignment="1">
      <alignment horizontal="center" vertical="center"/>
    </xf>
    <xf numFmtId="0" fontId="22" fillId="0" borderId="11" xfId="0" applyFont="1" applyFill="1" applyBorder="1"/>
    <xf numFmtId="0" fontId="16" fillId="5" borderId="9" xfId="0" applyFont="1" applyFill="1" applyBorder="1" applyAlignment="1">
      <alignment horizontal="center"/>
    </xf>
    <xf numFmtId="0" fontId="0" fillId="0" borderId="11" xfId="0" applyBorder="1"/>
    <xf numFmtId="0" fontId="16" fillId="0" borderId="9" xfId="0" applyFont="1" applyFill="1" applyBorder="1" applyAlignment="1">
      <alignment horizontal="center"/>
    </xf>
    <xf numFmtId="0" fontId="39" fillId="0" borderId="10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39" fillId="5" borderId="10" xfId="0" applyFont="1" applyFill="1" applyBorder="1" applyAlignment="1">
      <alignment horizontal="center" vertical="center" wrapText="1"/>
    </xf>
    <xf numFmtId="44" fontId="32" fillId="3" borderId="17" xfId="0" applyNumberFormat="1" applyFont="1" applyFill="1" applyBorder="1"/>
    <xf numFmtId="0" fontId="17" fillId="0" borderId="42" xfId="0" applyFont="1" applyFill="1" applyBorder="1" applyAlignment="1">
      <alignment horizontal="center"/>
    </xf>
    <xf numFmtId="0" fontId="24" fillId="0" borderId="43" xfId="0" applyFont="1" applyFill="1" applyBorder="1" applyAlignment="1">
      <alignment horizontal="center"/>
    </xf>
    <xf numFmtId="0" fontId="0" fillId="0" borderId="44" xfId="0" applyBorder="1"/>
    <xf numFmtId="0" fontId="18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44" fontId="11" fillId="2" borderId="4" xfId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0" fillId="0" borderId="11" xfId="0" applyFont="1" applyFill="1" applyBorder="1"/>
    <xf numFmtId="0" fontId="0" fillId="0" borderId="0" xfId="0" applyFont="1"/>
    <xf numFmtId="44" fontId="0" fillId="0" borderId="0" xfId="0" applyNumberFormat="1" applyFont="1"/>
    <xf numFmtId="44" fontId="11" fillId="0" borderId="0" xfId="1" applyFont="1" applyBorder="1" applyAlignment="1">
      <alignment horizontal="center"/>
    </xf>
    <xf numFmtId="44" fontId="11" fillId="0" borderId="0" xfId="0" applyNumberFormat="1" applyFont="1" applyBorder="1" applyAlignment="1">
      <alignment horizontal="center"/>
    </xf>
    <xf numFmtId="0" fontId="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/>
    <xf numFmtId="44" fontId="11" fillId="0" borderId="0" xfId="0" applyNumberFormat="1" applyFont="1"/>
    <xf numFmtId="0" fontId="11" fillId="0" borderId="0" xfId="0" applyFont="1"/>
    <xf numFmtId="44" fontId="11" fillId="0" borderId="0" xfId="1" applyFont="1"/>
    <xf numFmtId="0" fontId="44" fillId="0" borderId="0" xfId="0" applyFont="1" applyFill="1" applyBorder="1" applyAlignment="1">
      <alignment vertical="center"/>
    </xf>
    <xf numFmtId="0" fontId="11" fillId="2" borderId="25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44" fontId="11" fillId="2" borderId="26" xfId="1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43" fillId="4" borderId="25" xfId="0" applyFont="1" applyFill="1" applyBorder="1" applyAlignment="1">
      <alignment vertical="center"/>
    </xf>
    <xf numFmtId="0" fontId="43" fillId="4" borderId="27" xfId="0" applyFont="1" applyFill="1" applyBorder="1" applyAlignment="1">
      <alignment vertical="center"/>
    </xf>
    <xf numFmtId="0" fontId="44" fillId="4" borderId="19" xfId="0" applyFont="1" applyFill="1" applyBorder="1" applyAlignment="1">
      <alignment horizontal="center" vertical="center" wrapText="1"/>
    </xf>
    <xf numFmtId="4" fontId="44" fillId="4" borderId="19" xfId="0" applyNumberFormat="1" applyFont="1" applyFill="1" applyBorder="1" applyAlignment="1">
      <alignment vertical="center"/>
    </xf>
    <xf numFmtId="44" fontId="44" fillId="4" borderId="28" xfId="1" applyFont="1" applyFill="1" applyBorder="1" applyAlignment="1">
      <alignment vertical="center"/>
    </xf>
    <xf numFmtId="0" fontId="0" fillId="4" borderId="29" xfId="0" applyFont="1" applyFill="1" applyBorder="1"/>
    <xf numFmtId="0" fontId="41" fillId="5" borderId="10" xfId="0" applyFont="1" applyFill="1" applyBorder="1"/>
    <xf numFmtId="0" fontId="0" fillId="0" borderId="10" xfId="0" applyFont="1" applyFill="1" applyBorder="1"/>
    <xf numFmtId="0" fontId="40" fillId="5" borderId="10" xfId="0" applyFont="1" applyFill="1" applyBorder="1"/>
    <xf numFmtId="0" fontId="11" fillId="3" borderId="32" xfId="0" applyFont="1" applyFill="1" applyBorder="1" applyAlignment="1">
      <alignment horizontal="left" vertical="center"/>
    </xf>
    <xf numFmtId="0" fontId="11" fillId="3" borderId="32" xfId="1" applyNumberFormat="1" applyFont="1" applyFill="1" applyBorder="1" applyAlignment="1">
      <alignment horizontal="left" vertical="center"/>
    </xf>
    <xf numFmtId="0" fontId="2" fillId="3" borderId="32" xfId="0" applyFont="1" applyFill="1" applyBorder="1"/>
    <xf numFmtId="164" fontId="6" fillId="3" borderId="32" xfId="0" applyNumberFormat="1" applyFont="1" applyFill="1" applyBorder="1" applyAlignment="1">
      <alignment horizontal="center" vertical="center" wrapText="1"/>
    </xf>
    <xf numFmtId="0" fontId="0" fillId="0" borderId="11" xfId="0" applyFill="1" applyBorder="1"/>
    <xf numFmtId="0" fontId="33" fillId="0" borderId="0" xfId="0" applyFont="1"/>
    <xf numFmtId="0" fontId="6" fillId="5" borderId="0" xfId="0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center" vertical="center"/>
    </xf>
    <xf numFmtId="44" fontId="6" fillId="5" borderId="0" xfId="1" applyFont="1" applyFill="1" applyBorder="1" applyAlignment="1">
      <alignment horizontal="left" vertical="center"/>
    </xf>
    <xf numFmtId="0" fontId="30" fillId="5" borderId="0" xfId="0" applyFont="1" applyFill="1" applyBorder="1"/>
    <xf numFmtId="44" fontId="32" fillId="5" borderId="0" xfId="0" applyNumberFormat="1" applyFont="1" applyFill="1" applyBorder="1"/>
    <xf numFmtId="0" fontId="32" fillId="3" borderId="45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44" fontId="2" fillId="7" borderId="47" xfId="0" applyNumberFormat="1" applyFont="1" applyFill="1" applyBorder="1" applyAlignment="1">
      <alignment horizontal="center"/>
    </xf>
    <xf numFmtId="0" fontId="32" fillId="5" borderId="10" xfId="0" applyFont="1" applyFill="1" applyBorder="1" applyAlignment="1">
      <alignment horizontal="center" vertical="center"/>
    </xf>
    <xf numFmtId="44" fontId="32" fillId="5" borderId="10" xfId="1" applyFont="1" applyFill="1" applyBorder="1" applyAlignment="1">
      <alignment horizontal="center" vertical="center"/>
    </xf>
    <xf numFmtId="0" fontId="35" fillId="5" borderId="10" xfId="0" applyFont="1" applyFill="1" applyBorder="1" applyAlignment="1">
      <alignment horizontal="left" vertical="center"/>
    </xf>
    <xf numFmtId="0" fontId="35" fillId="5" borderId="10" xfId="0" applyFont="1" applyFill="1" applyBorder="1" applyAlignment="1">
      <alignment horizontal="center" vertical="center"/>
    </xf>
    <xf numFmtId="44" fontId="35" fillId="5" borderId="10" xfId="1" applyFont="1" applyFill="1" applyBorder="1" applyAlignment="1">
      <alignment horizontal="center" vertical="center"/>
    </xf>
    <xf numFmtId="44" fontId="45" fillId="5" borderId="10" xfId="1" applyFont="1" applyFill="1" applyBorder="1" applyAlignment="1">
      <alignment horizontal="center" vertical="center" wrapText="1"/>
    </xf>
    <xf numFmtId="0" fontId="46" fillId="5" borderId="10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1" fillId="8" borderId="20" xfId="0" applyFont="1" applyFill="1" applyBorder="1" applyAlignment="1">
      <alignment horizontal="centerContinuous" vertical="top"/>
    </xf>
    <xf numFmtId="0" fontId="11" fillId="8" borderId="21" xfId="0" applyFont="1" applyFill="1" applyBorder="1" applyAlignment="1">
      <alignment horizontal="centerContinuous" vertical="top"/>
    </xf>
    <xf numFmtId="0" fontId="11" fillId="8" borderId="0" xfId="0" applyFont="1" applyFill="1" applyBorder="1" applyAlignment="1">
      <alignment horizontal="centerContinuous" vertical="top"/>
    </xf>
    <xf numFmtId="0" fontId="44" fillId="8" borderId="0" xfId="0" applyFont="1" applyFill="1" applyBorder="1" applyAlignment="1">
      <alignment horizontal="centerContinuous" vertical="top" wrapText="1"/>
    </xf>
    <xf numFmtId="0" fontId="11" fillId="8" borderId="0" xfId="0" applyFont="1" applyFill="1" applyBorder="1" applyAlignment="1">
      <alignment horizontal="centerContinuous" vertical="top" wrapText="1"/>
    </xf>
    <xf numFmtId="44" fontId="11" fillId="8" borderId="0" xfId="1" applyFont="1" applyFill="1" applyBorder="1" applyAlignment="1">
      <alignment horizontal="centerContinuous" vertical="top"/>
    </xf>
    <xf numFmtId="0" fontId="11" fillId="8" borderId="22" xfId="0" applyFont="1" applyFill="1" applyBorder="1" applyAlignment="1">
      <alignment horizontal="centerContinuous" vertical="top"/>
    </xf>
    <xf numFmtId="0" fontId="0" fillId="0" borderId="10" xfId="0" applyFont="1" applyFill="1" applyBorder="1" applyAlignment="1">
      <alignment horizontal="center" vertical="center"/>
    </xf>
    <xf numFmtId="0" fontId="11" fillId="8" borderId="0" xfId="0" applyFont="1" applyFill="1" applyBorder="1" applyAlignment="1">
      <alignment horizontal="center" vertical="top"/>
    </xf>
    <xf numFmtId="0" fontId="5" fillId="8" borderId="21" xfId="0" applyFont="1" applyFill="1" applyBorder="1" applyAlignment="1">
      <alignment horizontal="center" vertical="top"/>
    </xf>
    <xf numFmtId="0" fontId="5" fillId="8" borderId="0" xfId="0" applyFont="1" applyFill="1" applyBorder="1" applyAlignment="1">
      <alignment horizontal="center" vertical="top"/>
    </xf>
    <xf numFmtId="0" fontId="18" fillId="0" borderId="1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1" fillId="8" borderId="0" xfId="0" applyFont="1" applyFill="1" applyBorder="1" applyAlignment="1">
      <alignment horizontal="center" vertical="center" wrapText="1"/>
    </xf>
    <xf numFmtId="0" fontId="11" fillId="3" borderId="33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 wrapText="1"/>
    </xf>
    <xf numFmtId="0" fontId="11" fillId="3" borderId="34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8" borderId="18" xfId="0" applyFont="1" applyFill="1" applyBorder="1" applyAlignment="1">
      <alignment horizontal="center" vertical="top"/>
    </xf>
    <xf numFmtId="0" fontId="11" fillId="8" borderId="19" xfId="0" applyFont="1" applyFill="1" applyBorder="1" applyAlignment="1">
      <alignment horizontal="center" vertical="top"/>
    </xf>
    <xf numFmtId="0" fontId="11" fillId="8" borderId="23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0" fontId="11" fillId="8" borderId="24" xfId="0" applyFont="1" applyFill="1" applyBorder="1" applyAlignment="1">
      <alignment horizontal="center" vertical="center" wrapText="1"/>
    </xf>
    <xf numFmtId="0" fontId="42" fillId="4" borderId="6" xfId="0" applyFont="1" applyFill="1" applyBorder="1" applyAlignment="1">
      <alignment horizontal="center" vertical="center"/>
    </xf>
    <xf numFmtId="0" fontId="42" fillId="4" borderId="7" xfId="0" applyFont="1" applyFill="1" applyBorder="1" applyAlignment="1">
      <alignment horizontal="center" vertical="center"/>
    </xf>
    <xf numFmtId="0" fontId="42" fillId="4" borderId="8" xfId="0" applyFont="1" applyFill="1" applyBorder="1" applyAlignment="1">
      <alignment horizontal="center" vertical="center"/>
    </xf>
    <xf numFmtId="0" fontId="18" fillId="3" borderId="1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2" fillId="8" borderId="18" xfId="0" applyFont="1" applyFill="1" applyBorder="1" applyAlignment="1">
      <alignment horizontal="center" vertical="top"/>
    </xf>
    <xf numFmtId="0" fontId="12" fillId="8" borderId="19" xfId="0" applyFont="1" applyFill="1" applyBorder="1" applyAlignment="1">
      <alignment horizontal="center" vertical="top"/>
    </xf>
    <xf numFmtId="0" fontId="12" fillId="8" borderId="20" xfId="0" applyFont="1" applyFill="1" applyBorder="1" applyAlignment="1">
      <alignment horizontal="center" vertical="top"/>
    </xf>
    <xf numFmtId="0" fontId="11" fillId="8" borderId="21" xfId="0" applyFont="1" applyFill="1" applyBorder="1" applyAlignment="1">
      <alignment horizontal="center" vertical="top"/>
    </xf>
    <xf numFmtId="0" fontId="11" fillId="8" borderId="22" xfId="0" applyFont="1" applyFill="1" applyBorder="1" applyAlignment="1">
      <alignment horizontal="center" vertical="top"/>
    </xf>
    <xf numFmtId="0" fontId="13" fillId="8" borderId="21" xfId="0" applyFont="1" applyFill="1" applyBorder="1" applyAlignment="1">
      <alignment horizontal="center" vertical="center" wrapText="1"/>
    </xf>
    <xf numFmtId="0" fontId="13" fillId="8" borderId="0" xfId="0" applyFont="1" applyFill="1" applyBorder="1" applyAlignment="1">
      <alignment horizontal="center" vertical="center" wrapText="1"/>
    </xf>
    <xf numFmtId="0" fontId="13" fillId="8" borderId="22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19" fillId="8" borderId="18" xfId="0" applyFont="1" applyFill="1" applyBorder="1" applyAlignment="1">
      <alignment horizontal="center" vertical="top"/>
    </xf>
    <xf numFmtId="0" fontId="19" fillId="8" borderId="19" xfId="0" applyFont="1" applyFill="1" applyBorder="1" applyAlignment="1">
      <alignment horizontal="center" vertical="top"/>
    </xf>
    <xf numFmtId="0" fontId="19" fillId="8" borderId="20" xfId="0" applyFont="1" applyFill="1" applyBorder="1" applyAlignment="1">
      <alignment horizontal="center" vertical="top"/>
    </xf>
    <xf numFmtId="0" fontId="19" fillId="8" borderId="21" xfId="0" applyFont="1" applyFill="1" applyBorder="1" applyAlignment="1">
      <alignment horizontal="center" vertical="top"/>
    </xf>
    <xf numFmtId="0" fontId="19" fillId="8" borderId="0" xfId="0" applyFont="1" applyFill="1" applyBorder="1" applyAlignment="1">
      <alignment horizontal="center" vertical="top"/>
    </xf>
    <xf numFmtId="0" fontId="19" fillId="8" borderId="22" xfId="0" applyFont="1" applyFill="1" applyBorder="1" applyAlignment="1">
      <alignment horizontal="center" vertical="top"/>
    </xf>
    <xf numFmtId="0" fontId="11" fillId="8" borderId="23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0" fontId="11" fillId="8" borderId="24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29" fillId="6" borderId="6" xfId="0" applyFont="1" applyFill="1" applyBorder="1" applyAlignment="1">
      <alignment horizontal="center" vertical="center"/>
    </xf>
    <xf numFmtId="0" fontId="29" fillId="6" borderId="7" xfId="0" applyFont="1" applyFill="1" applyBorder="1" applyAlignment="1">
      <alignment horizontal="center" vertical="center"/>
    </xf>
    <xf numFmtId="0" fontId="29" fillId="6" borderId="8" xfId="0" applyFont="1" applyFill="1" applyBorder="1" applyAlignment="1">
      <alignment horizontal="center" vertical="center"/>
    </xf>
    <xf numFmtId="0" fontId="13" fillId="3" borderId="31" xfId="0" applyFont="1" applyFill="1" applyBorder="1" applyAlignment="1">
      <alignment horizontal="center" vertical="center" wrapText="1"/>
    </xf>
    <xf numFmtId="0" fontId="13" fillId="3" borderId="34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19" fillId="8" borderId="18" xfId="0" applyFont="1" applyFill="1" applyBorder="1" applyAlignment="1">
      <alignment horizontal="center"/>
    </xf>
    <xf numFmtId="0" fontId="0" fillId="8" borderId="19" xfId="0" applyFill="1" applyBorder="1"/>
    <xf numFmtId="0" fontId="0" fillId="8" borderId="20" xfId="0" applyFill="1" applyBorder="1"/>
    <xf numFmtId="0" fontId="5" fillId="8" borderId="21" xfId="0" applyFont="1" applyFill="1" applyBorder="1" applyAlignment="1">
      <alignment horizontal="center"/>
    </xf>
    <xf numFmtId="0" fontId="5" fillId="8" borderId="0" xfId="0" applyFont="1" applyFill="1" applyBorder="1" applyAlignment="1">
      <alignment horizontal="center"/>
    </xf>
    <xf numFmtId="0" fontId="5" fillId="8" borderId="22" xfId="0" applyFont="1" applyFill="1" applyBorder="1" applyAlignment="1">
      <alignment horizontal="center"/>
    </xf>
    <xf numFmtId="0" fontId="0" fillId="8" borderId="0" xfId="0" applyFill="1"/>
    <xf numFmtId="0" fontId="0" fillId="8" borderId="22" xfId="0" applyFill="1" applyBorder="1"/>
    <xf numFmtId="0" fontId="34" fillId="7" borderId="31" xfId="0" applyFont="1" applyFill="1" applyBorder="1" applyAlignment="1">
      <alignment horizontal="center"/>
    </xf>
    <xf numFmtId="0" fontId="34" fillId="7" borderId="46" xfId="0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32" fillId="3" borderId="26" xfId="0" applyNumberFormat="1" applyFont="1" applyFill="1" applyBorder="1" applyAlignment="1">
      <alignment horizontal="center" vertical="center"/>
    </xf>
    <xf numFmtId="0" fontId="32" fillId="3" borderId="4" xfId="0" applyNumberFormat="1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2" fillId="3" borderId="26" xfId="0" applyFont="1" applyFill="1" applyBorder="1" applyAlignment="1">
      <alignment horizontal="center" vertical="center"/>
    </xf>
    <xf numFmtId="0" fontId="32" fillId="3" borderId="4" xfId="0" applyFont="1" applyFill="1" applyBorder="1" applyAlignment="1">
      <alignment horizontal="center" vertical="center"/>
    </xf>
    <xf numFmtId="44" fontId="32" fillId="3" borderId="40" xfId="1" applyFont="1" applyFill="1" applyBorder="1" applyAlignment="1">
      <alignment horizontal="center" vertical="center"/>
    </xf>
    <xf numFmtId="44" fontId="32" fillId="3" borderId="48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3" fillId="3" borderId="30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34" fillId="8" borderId="0" xfId="0" applyFont="1" applyFill="1" applyAlignment="1">
      <alignment horizontal="center"/>
    </xf>
    <xf numFmtId="0" fontId="23" fillId="8" borderId="2" xfId="0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12" fillId="8" borderId="21" xfId="0" applyFont="1" applyFill="1" applyBorder="1" applyAlignment="1">
      <alignment horizontal="center" vertical="top"/>
    </xf>
    <xf numFmtId="0" fontId="12" fillId="8" borderId="0" xfId="0" applyFont="1" applyFill="1" applyBorder="1" applyAlignment="1">
      <alignment horizontal="center" vertical="top"/>
    </xf>
    <xf numFmtId="0" fontId="12" fillId="8" borderId="22" xfId="0" applyFont="1" applyFill="1" applyBorder="1" applyAlignment="1">
      <alignment horizontal="center" vertical="top"/>
    </xf>
    <xf numFmtId="0" fontId="29" fillId="0" borderId="23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24" xfId="0" applyFont="1" applyFill="1" applyBorder="1" applyAlignment="1">
      <alignment horizontal="center" vertical="center"/>
    </xf>
    <xf numFmtId="0" fontId="11" fillId="8" borderId="21" xfId="0" applyFont="1" applyFill="1" applyBorder="1" applyAlignment="1">
      <alignment horizontal="center" vertical="center" wrapText="1"/>
    </xf>
    <xf numFmtId="0" fontId="11" fillId="8" borderId="22" xfId="0" applyFont="1" applyFill="1" applyBorder="1" applyAlignment="1">
      <alignment horizontal="center" vertical="center" wrapText="1"/>
    </xf>
    <xf numFmtId="0" fontId="8" fillId="6" borderId="36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4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15BD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11907</xdr:rowOff>
    </xdr:from>
    <xdr:to>
      <xdr:col>1</xdr:col>
      <xdr:colOff>365028</xdr:colOff>
      <xdr:row>2</xdr:row>
      <xdr:rowOff>369095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1907"/>
          <a:ext cx="686496" cy="738188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23</xdr:row>
      <xdr:rowOff>154782</xdr:rowOff>
    </xdr:from>
    <xdr:to>
      <xdr:col>1</xdr:col>
      <xdr:colOff>342446</xdr:colOff>
      <xdr:row>26</xdr:row>
      <xdr:rowOff>321469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7227095"/>
          <a:ext cx="663914" cy="8691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10583</xdr:rowOff>
    </xdr:from>
    <xdr:to>
      <xdr:col>1</xdr:col>
      <xdr:colOff>378956</xdr:colOff>
      <xdr:row>2</xdr:row>
      <xdr:rowOff>399079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583"/>
          <a:ext cx="717623" cy="9286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453040</xdr:colOff>
      <xdr:row>2</xdr:row>
      <xdr:rowOff>413149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7623" cy="9101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474206</xdr:colOff>
      <xdr:row>2</xdr:row>
      <xdr:rowOff>494770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7623" cy="92868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378956</xdr:colOff>
      <xdr:row>2</xdr:row>
      <xdr:rowOff>410501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7623" cy="92868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410706</xdr:colOff>
      <xdr:row>2</xdr:row>
      <xdr:rowOff>261936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7623" cy="9286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179917</xdr:rowOff>
    </xdr:from>
    <xdr:to>
      <xdr:col>1</xdr:col>
      <xdr:colOff>410706</xdr:colOff>
      <xdr:row>32</xdr:row>
      <xdr:rowOff>473603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122584"/>
          <a:ext cx="717623" cy="9286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zoomScale="80" zoomScaleNormal="80" workbookViewId="0">
      <selection activeCell="N15" sqref="N15"/>
    </sheetView>
  </sheetViews>
  <sheetFormatPr baseColWidth="10" defaultRowHeight="15" x14ac:dyDescent="0.25"/>
  <cols>
    <col min="1" max="1" width="4.85546875" customWidth="1"/>
    <col min="2" max="2" width="35.7109375" customWidth="1"/>
    <col min="3" max="3" width="17.42578125" customWidth="1"/>
    <col min="4" max="4" width="8" customWidth="1"/>
    <col min="5" max="6" width="17.140625" bestFit="1" customWidth="1"/>
    <col min="7" max="7" width="12.85546875" customWidth="1"/>
    <col min="8" max="8" width="7.42578125" customWidth="1"/>
    <col min="9" max="9" width="17.140625" style="119" bestFit="1" customWidth="1"/>
    <col min="10" max="10" width="35.7109375" customWidth="1"/>
  </cols>
  <sheetData>
    <row r="1" spans="1:10" x14ac:dyDescent="0.25">
      <c r="A1" s="223" t="s">
        <v>0</v>
      </c>
      <c r="B1" s="224"/>
      <c r="C1" s="224"/>
      <c r="D1" s="224"/>
      <c r="E1" s="224"/>
      <c r="F1" s="224"/>
      <c r="G1" s="224"/>
      <c r="H1" s="224"/>
      <c r="I1" s="224"/>
      <c r="J1" s="202" t="s">
        <v>1</v>
      </c>
    </row>
    <row r="2" spans="1:10" x14ac:dyDescent="0.25">
      <c r="A2" s="203" t="s">
        <v>2</v>
      </c>
      <c r="B2" s="204"/>
      <c r="C2" s="205"/>
      <c r="D2" s="206"/>
      <c r="E2" s="206"/>
      <c r="F2" s="204"/>
      <c r="G2" s="204"/>
      <c r="H2" s="204"/>
      <c r="I2" s="207"/>
      <c r="J2" s="208"/>
    </row>
    <row r="3" spans="1:10" ht="30.2" customHeight="1" x14ac:dyDescent="0.25">
      <c r="A3" s="225" t="s">
        <v>237</v>
      </c>
      <c r="B3" s="226"/>
      <c r="C3" s="226"/>
      <c r="D3" s="226"/>
      <c r="E3" s="226"/>
      <c r="F3" s="226"/>
      <c r="G3" s="226"/>
      <c r="H3" s="226"/>
      <c r="I3" s="226"/>
      <c r="J3" s="227"/>
    </row>
    <row r="4" spans="1:10" ht="45" x14ac:dyDescent="0.25">
      <c r="A4" s="148" t="s">
        <v>35</v>
      </c>
      <c r="B4" s="149" t="s">
        <v>4</v>
      </c>
      <c r="C4" s="149" t="s">
        <v>5</v>
      </c>
      <c r="D4" s="149" t="s">
        <v>6</v>
      </c>
      <c r="E4" s="150" t="s">
        <v>8</v>
      </c>
      <c r="F4" s="149" t="s">
        <v>9</v>
      </c>
      <c r="G4" s="149" t="s">
        <v>208</v>
      </c>
      <c r="H4" s="149" t="s">
        <v>10</v>
      </c>
      <c r="I4" s="151" t="s">
        <v>11</v>
      </c>
      <c r="J4" s="152" t="s">
        <v>12</v>
      </c>
    </row>
    <row r="5" spans="1:10" ht="14.25" customHeight="1" x14ac:dyDescent="0.25">
      <c r="A5" s="228" t="s">
        <v>209</v>
      </c>
      <c r="B5" s="229"/>
      <c r="C5" s="229"/>
      <c r="D5" s="229"/>
      <c r="E5" s="229"/>
      <c r="F5" s="229"/>
      <c r="G5" s="229"/>
      <c r="H5" s="229"/>
      <c r="I5" s="229"/>
      <c r="J5" s="230"/>
    </row>
    <row r="6" spans="1:10" ht="33" customHeight="1" x14ac:dyDescent="0.25">
      <c r="A6" s="13">
        <v>1</v>
      </c>
      <c r="B6" s="14" t="s">
        <v>13</v>
      </c>
      <c r="C6" s="10" t="s">
        <v>14</v>
      </c>
      <c r="D6" s="15" t="s">
        <v>15</v>
      </c>
      <c r="E6" s="16">
        <v>4670</v>
      </c>
      <c r="F6" s="16">
        <f t="shared" ref="F6:F14" si="0">E6/2</f>
        <v>2335</v>
      </c>
      <c r="G6" s="16"/>
      <c r="H6" s="129" t="s">
        <v>186</v>
      </c>
      <c r="I6" s="16">
        <f t="shared" ref="I6:I14" si="1">F6-G6</f>
        <v>2335</v>
      </c>
      <c r="J6" s="153"/>
    </row>
    <row r="7" spans="1:10" ht="33.75" customHeight="1" x14ac:dyDescent="0.25">
      <c r="A7" s="17">
        <v>3</v>
      </c>
      <c r="B7" s="14" t="s">
        <v>16</v>
      </c>
      <c r="C7" s="10" t="s">
        <v>17</v>
      </c>
      <c r="D7" s="15" t="s">
        <v>15</v>
      </c>
      <c r="E7" s="16">
        <v>7600</v>
      </c>
      <c r="F7" s="16">
        <f t="shared" si="0"/>
        <v>3800</v>
      </c>
      <c r="G7" s="16"/>
      <c r="H7" s="129" t="s">
        <v>186</v>
      </c>
      <c r="I7" s="16">
        <f t="shared" si="1"/>
        <v>3800</v>
      </c>
      <c r="J7" s="153"/>
    </row>
    <row r="8" spans="1:10" ht="33.75" customHeight="1" x14ac:dyDescent="0.25">
      <c r="A8" s="17">
        <v>5</v>
      </c>
      <c r="B8" s="18" t="s">
        <v>19</v>
      </c>
      <c r="C8" s="10" t="s">
        <v>18</v>
      </c>
      <c r="D8" s="15" t="s">
        <v>15</v>
      </c>
      <c r="E8" s="16">
        <v>9500</v>
      </c>
      <c r="F8" s="16">
        <f t="shared" si="0"/>
        <v>4750</v>
      </c>
      <c r="G8" s="16"/>
      <c r="H8" s="129" t="s">
        <v>186</v>
      </c>
      <c r="I8" s="16">
        <f t="shared" si="1"/>
        <v>4750</v>
      </c>
      <c r="J8" s="153"/>
    </row>
    <row r="9" spans="1:10" ht="29.25" customHeight="1" x14ac:dyDescent="0.25">
      <c r="A9" s="13">
        <v>7</v>
      </c>
      <c r="B9" s="14" t="s">
        <v>20</v>
      </c>
      <c r="C9" s="10" t="s">
        <v>21</v>
      </c>
      <c r="D9" s="15" t="s">
        <v>15</v>
      </c>
      <c r="E9" s="16">
        <v>6270</v>
      </c>
      <c r="F9" s="16">
        <f t="shared" si="0"/>
        <v>3135</v>
      </c>
      <c r="G9" s="16"/>
      <c r="H9" s="129" t="s">
        <v>186</v>
      </c>
      <c r="I9" s="16">
        <f t="shared" si="1"/>
        <v>3135</v>
      </c>
      <c r="J9" s="153"/>
    </row>
    <row r="10" spans="1:10" ht="29.25" customHeight="1" x14ac:dyDescent="0.25">
      <c r="A10" s="17">
        <v>8</v>
      </c>
      <c r="B10" s="18" t="s">
        <v>22</v>
      </c>
      <c r="C10" s="10" t="s">
        <v>23</v>
      </c>
      <c r="D10" s="15" t="s">
        <v>15</v>
      </c>
      <c r="E10" s="16">
        <v>9050</v>
      </c>
      <c r="F10" s="16">
        <f t="shared" si="0"/>
        <v>4525</v>
      </c>
      <c r="G10" s="16"/>
      <c r="H10" s="129" t="s">
        <v>186</v>
      </c>
      <c r="I10" s="16">
        <f t="shared" si="1"/>
        <v>4525</v>
      </c>
      <c r="J10" s="153"/>
    </row>
    <row r="11" spans="1:10" ht="34.5" customHeight="1" x14ac:dyDescent="0.25">
      <c r="A11" s="17">
        <v>9</v>
      </c>
      <c r="B11" s="18" t="s">
        <v>24</v>
      </c>
      <c r="C11" s="10" t="s">
        <v>25</v>
      </c>
      <c r="D11" s="15" t="s">
        <v>15</v>
      </c>
      <c r="E11" s="16">
        <v>14080</v>
      </c>
      <c r="F11" s="16">
        <f t="shared" si="0"/>
        <v>7040</v>
      </c>
      <c r="G11" s="16"/>
      <c r="H11" s="129" t="s">
        <v>186</v>
      </c>
      <c r="I11" s="16">
        <f t="shared" si="1"/>
        <v>7040</v>
      </c>
      <c r="J11" s="153"/>
    </row>
    <row r="12" spans="1:10" ht="32.25" customHeight="1" x14ac:dyDescent="0.25">
      <c r="A12" s="13">
        <v>10</v>
      </c>
      <c r="B12" s="19" t="s">
        <v>26</v>
      </c>
      <c r="C12" s="10" t="s">
        <v>27</v>
      </c>
      <c r="D12" s="15" t="s">
        <v>15</v>
      </c>
      <c r="E12" s="16">
        <v>7440</v>
      </c>
      <c r="F12" s="16">
        <f t="shared" si="0"/>
        <v>3720</v>
      </c>
      <c r="G12" s="16"/>
      <c r="H12" s="129" t="s">
        <v>186</v>
      </c>
      <c r="I12" s="16">
        <f t="shared" si="1"/>
        <v>3720</v>
      </c>
      <c r="J12" s="153"/>
    </row>
    <row r="13" spans="1:10" ht="32.25" customHeight="1" x14ac:dyDescent="0.25">
      <c r="A13" s="13">
        <v>11</v>
      </c>
      <c r="B13" s="19" t="s">
        <v>214</v>
      </c>
      <c r="C13" s="10" t="s">
        <v>124</v>
      </c>
      <c r="D13" s="15" t="s">
        <v>15</v>
      </c>
      <c r="E13" s="16">
        <v>9650</v>
      </c>
      <c r="F13" s="16">
        <f t="shared" si="0"/>
        <v>4825</v>
      </c>
      <c r="G13" s="16"/>
      <c r="H13" s="129" t="s">
        <v>186</v>
      </c>
      <c r="I13" s="16">
        <f t="shared" si="1"/>
        <v>4825</v>
      </c>
      <c r="J13" s="153"/>
    </row>
    <row r="14" spans="1:10" ht="30" customHeight="1" x14ac:dyDescent="0.25">
      <c r="A14" s="17">
        <v>12</v>
      </c>
      <c r="B14" s="18" t="s">
        <v>28</v>
      </c>
      <c r="C14" s="10" t="s">
        <v>29</v>
      </c>
      <c r="D14" s="15" t="s">
        <v>15</v>
      </c>
      <c r="E14" s="16">
        <v>2980</v>
      </c>
      <c r="F14" s="16">
        <f t="shared" si="0"/>
        <v>1490</v>
      </c>
      <c r="G14" s="16"/>
      <c r="H14" s="129" t="s">
        <v>186</v>
      </c>
      <c r="I14" s="16">
        <f t="shared" si="1"/>
        <v>1490</v>
      </c>
      <c r="J14" s="153"/>
    </row>
    <row r="15" spans="1:10" ht="30.75" customHeight="1" thickBot="1" x14ac:dyDescent="0.3">
      <c r="A15" s="20"/>
      <c r="B15" s="231" t="s">
        <v>30</v>
      </c>
      <c r="C15" s="231"/>
      <c r="D15" s="231"/>
      <c r="E15" s="21">
        <f>SUM(E6:E14)</f>
        <v>71240</v>
      </c>
      <c r="F15" s="21">
        <f>SUM(F6:F14)</f>
        <v>35620</v>
      </c>
      <c r="G15" s="21"/>
      <c r="H15" s="21"/>
      <c r="I15" s="21">
        <f>SUM(I6:I14)</f>
        <v>35620</v>
      </c>
      <c r="J15" s="3"/>
    </row>
    <row r="16" spans="1:10" x14ac:dyDescent="0.25">
      <c r="A16" s="154"/>
      <c r="B16" s="154"/>
      <c r="C16" s="154"/>
      <c r="D16" s="154"/>
      <c r="E16" s="154"/>
      <c r="F16" s="155"/>
      <c r="G16" s="155"/>
      <c r="H16" s="154"/>
      <c r="I16" s="156"/>
      <c r="J16" s="157"/>
    </row>
    <row r="17" spans="1:10" x14ac:dyDescent="0.25">
      <c r="A17" s="222" t="s">
        <v>31</v>
      </c>
      <c r="B17" s="222"/>
      <c r="C17" s="222"/>
      <c r="D17" s="158"/>
      <c r="E17" s="159"/>
      <c r="F17" s="222" t="s">
        <v>32</v>
      </c>
      <c r="G17" s="222"/>
      <c r="H17" s="222"/>
      <c r="I17" s="222"/>
      <c r="J17" s="222"/>
    </row>
    <row r="18" spans="1:10" x14ac:dyDescent="0.25">
      <c r="A18" s="147"/>
      <c r="B18" s="147"/>
      <c r="C18" s="147"/>
      <c r="D18" s="147"/>
      <c r="E18" s="160"/>
      <c r="F18" s="161"/>
      <c r="G18" s="161"/>
      <c r="H18" s="162"/>
      <c r="I18" s="163"/>
      <c r="J18" s="164"/>
    </row>
    <row r="19" spans="1:10" x14ac:dyDescent="0.25">
      <c r="A19" s="147"/>
      <c r="B19" s="221"/>
      <c r="C19" s="221"/>
      <c r="D19" s="147"/>
      <c r="E19" s="160"/>
      <c r="F19" s="232" t="s">
        <v>220</v>
      </c>
      <c r="G19" s="232"/>
      <c r="H19" s="232"/>
      <c r="I19" s="232"/>
      <c r="J19" s="232"/>
    </row>
    <row r="20" spans="1:10" x14ac:dyDescent="0.25">
      <c r="A20" s="222" t="s">
        <v>33</v>
      </c>
      <c r="B20" s="222"/>
      <c r="C20" s="222"/>
      <c r="D20" s="158"/>
      <c r="E20" s="146"/>
      <c r="F20" s="222" t="s">
        <v>34</v>
      </c>
      <c r="G20" s="222"/>
      <c r="H20" s="222"/>
      <c r="I20" s="222"/>
      <c r="J20" s="222"/>
    </row>
    <row r="21" spans="1:10" x14ac:dyDescent="0.25">
      <c r="A21" s="146"/>
      <c r="B21" s="146"/>
      <c r="C21" s="146"/>
      <c r="D21" s="158"/>
      <c r="E21" s="146"/>
      <c r="F21" s="146"/>
      <c r="G21" s="146"/>
      <c r="H21" s="146"/>
      <c r="I21" s="146"/>
      <c r="J21" s="146"/>
    </row>
    <row r="22" spans="1:10" x14ac:dyDescent="0.25">
      <c r="A22" s="146"/>
      <c r="B22" s="146"/>
      <c r="C22" s="146"/>
      <c r="D22" s="158"/>
      <c r="E22" s="146"/>
      <c r="F22" s="146"/>
      <c r="G22" s="146"/>
      <c r="H22" s="146"/>
      <c r="I22" s="146"/>
      <c r="J22" s="146"/>
    </row>
    <row r="23" spans="1:10" x14ac:dyDescent="0.25">
      <c r="A23" s="146"/>
      <c r="B23" s="146"/>
      <c r="C23" s="146"/>
      <c r="D23" s="158"/>
      <c r="E23" s="146"/>
      <c r="F23" s="146"/>
      <c r="G23" s="146"/>
      <c r="H23" s="146"/>
      <c r="I23" s="146"/>
      <c r="J23" s="146"/>
    </row>
    <row r="24" spans="1:10" ht="14.25" customHeight="1" x14ac:dyDescent="0.25">
      <c r="A24" s="154"/>
      <c r="B24" s="154"/>
      <c r="C24" s="154"/>
      <c r="D24" s="154"/>
      <c r="E24" s="154"/>
      <c r="F24" s="154"/>
      <c r="G24" s="154"/>
      <c r="H24" s="154"/>
      <c r="J24" s="154"/>
    </row>
    <row r="25" spans="1:10" x14ac:dyDescent="0.25">
      <c r="A25" s="210" t="s">
        <v>37</v>
      </c>
      <c r="B25" s="210"/>
      <c r="C25" s="210"/>
      <c r="D25" s="210"/>
      <c r="E25" s="210"/>
      <c r="F25" s="210"/>
      <c r="G25" s="210"/>
      <c r="H25" s="210"/>
      <c r="I25" s="210"/>
      <c r="J25" s="210"/>
    </row>
    <row r="26" spans="1:10" ht="26.45" customHeight="1" x14ac:dyDescent="0.25">
      <c r="A26" s="211" t="s">
        <v>55</v>
      </c>
      <c r="B26" s="212"/>
      <c r="C26" s="212"/>
      <c r="D26" s="212"/>
      <c r="E26" s="212"/>
      <c r="F26" s="212"/>
      <c r="G26" s="212"/>
      <c r="H26" s="212"/>
      <c r="I26" s="212"/>
      <c r="J26" s="212"/>
    </row>
    <row r="27" spans="1:10" ht="27" customHeight="1" thickBot="1" x14ac:dyDescent="0.3">
      <c r="A27" s="204"/>
      <c r="B27" s="217" t="s">
        <v>238</v>
      </c>
      <c r="C27" s="217"/>
      <c r="D27" s="217"/>
      <c r="E27" s="217"/>
      <c r="F27" s="217"/>
      <c r="G27" s="217"/>
      <c r="H27" s="217"/>
      <c r="I27" s="217"/>
      <c r="J27" s="217"/>
    </row>
    <row r="28" spans="1:10" ht="35.450000000000003" customHeight="1" thickBot="1" x14ac:dyDescent="0.3">
      <c r="A28" s="165" t="s">
        <v>36</v>
      </c>
      <c r="B28" s="166"/>
      <c r="C28" s="166" t="s">
        <v>5</v>
      </c>
      <c r="D28" s="166" t="s">
        <v>6</v>
      </c>
      <c r="E28" s="167" t="s">
        <v>8</v>
      </c>
      <c r="F28" s="166" t="s">
        <v>9</v>
      </c>
      <c r="G28" s="166"/>
      <c r="H28" s="200" t="s">
        <v>184</v>
      </c>
      <c r="I28" s="168" t="s">
        <v>11</v>
      </c>
      <c r="J28" s="169" t="s">
        <v>12</v>
      </c>
    </row>
    <row r="29" spans="1:10" x14ac:dyDescent="0.25">
      <c r="A29" s="170" t="s">
        <v>210</v>
      </c>
      <c r="B29" s="171"/>
      <c r="C29" s="172"/>
      <c r="D29" s="172"/>
      <c r="E29" s="173"/>
      <c r="F29" s="173"/>
      <c r="G29" s="173"/>
      <c r="H29" s="173"/>
      <c r="I29" s="174"/>
      <c r="J29" s="175"/>
    </row>
    <row r="30" spans="1:10" ht="30" x14ac:dyDescent="0.25">
      <c r="A30" s="36">
        <v>1</v>
      </c>
      <c r="B30" s="18" t="s">
        <v>39</v>
      </c>
      <c r="C30" s="15" t="s">
        <v>40</v>
      </c>
      <c r="D30" s="15" t="s">
        <v>15</v>
      </c>
      <c r="E30" s="16">
        <v>1350</v>
      </c>
      <c r="F30" s="16">
        <f>E30/2</f>
        <v>675</v>
      </c>
      <c r="G30" s="16"/>
      <c r="H30" s="31" t="s">
        <v>186</v>
      </c>
      <c r="I30" s="16">
        <f>F30-G30</f>
        <v>675</v>
      </c>
      <c r="J30" s="176" t="s">
        <v>41</v>
      </c>
    </row>
    <row r="31" spans="1:10" ht="30" x14ac:dyDescent="0.25">
      <c r="A31" s="36">
        <v>3</v>
      </c>
      <c r="B31" s="14" t="s">
        <v>42</v>
      </c>
      <c r="C31" s="32" t="s">
        <v>43</v>
      </c>
      <c r="D31" s="32" t="s">
        <v>15</v>
      </c>
      <c r="E31" s="16">
        <v>4050</v>
      </c>
      <c r="F31" s="16">
        <f t="shared" ref="F31:F37" si="2">E31/2</f>
        <v>2025</v>
      </c>
      <c r="G31" s="22"/>
      <c r="H31" s="31" t="s">
        <v>186</v>
      </c>
      <c r="I31" s="16">
        <f t="shared" ref="I31:I37" si="3">F31-G31</f>
        <v>2025</v>
      </c>
      <c r="J31" s="177"/>
    </row>
    <row r="32" spans="1:10" ht="33.75" customHeight="1" x14ac:dyDescent="0.25">
      <c r="A32" s="36">
        <v>4</v>
      </c>
      <c r="B32" s="14" t="s">
        <v>44</v>
      </c>
      <c r="C32" s="15" t="s">
        <v>45</v>
      </c>
      <c r="D32" s="15" t="s">
        <v>15</v>
      </c>
      <c r="E32" s="16">
        <v>7070</v>
      </c>
      <c r="F32" s="16">
        <f t="shared" si="2"/>
        <v>3535</v>
      </c>
      <c r="G32" s="16"/>
      <c r="H32" s="31" t="s">
        <v>186</v>
      </c>
      <c r="I32" s="16">
        <f t="shared" si="3"/>
        <v>3535</v>
      </c>
      <c r="J32" s="177"/>
    </row>
    <row r="33" spans="1:10" ht="32.25" customHeight="1" x14ac:dyDescent="0.25">
      <c r="A33" s="37">
        <v>5</v>
      </c>
      <c r="B33" s="19" t="s">
        <v>46</v>
      </c>
      <c r="C33" s="138" t="s">
        <v>191</v>
      </c>
      <c r="D33" s="15" t="s">
        <v>15</v>
      </c>
      <c r="E33" s="16">
        <v>5000</v>
      </c>
      <c r="F33" s="16">
        <f t="shared" si="2"/>
        <v>2500</v>
      </c>
      <c r="G33" s="16"/>
      <c r="H33" s="31" t="s">
        <v>186</v>
      </c>
      <c r="I33" s="16">
        <f t="shared" si="3"/>
        <v>2500</v>
      </c>
      <c r="J33" s="177"/>
    </row>
    <row r="34" spans="1:10" ht="30" x14ac:dyDescent="0.25">
      <c r="A34" s="36">
        <v>6</v>
      </c>
      <c r="B34" s="19" t="s">
        <v>47</v>
      </c>
      <c r="C34" s="15" t="s">
        <v>53</v>
      </c>
      <c r="D34" s="15" t="s">
        <v>15</v>
      </c>
      <c r="E34" s="16">
        <v>1010</v>
      </c>
      <c r="F34" s="16">
        <f t="shared" si="2"/>
        <v>505</v>
      </c>
      <c r="G34" s="16"/>
      <c r="H34" s="31" t="s">
        <v>186</v>
      </c>
      <c r="I34" s="16">
        <f t="shared" si="3"/>
        <v>505</v>
      </c>
      <c r="J34" s="177"/>
    </row>
    <row r="35" spans="1:10" ht="30" x14ac:dyDescent="0.25">
      <c r="A35" s="36">
        <v>7</v>
      </c>
      <c r="B35" s="14" t="s">
        <v>48</v>
      </c>
      <c r="C35" s="32" t="s">
        <v>23</v>
      </c>
      <c r="D35" s="32" t="s">
        <v>15</v>
      </c>
      <c r="E35" s="16">
        <v>2920</v>
      </c>
      <c r="F35" s="16">
        <f t="shared" si="2"/>
        <v>1460</v>
      </c>
      <c r="G35" s="22"/>
      <c r="H35" s="31" t="s">
        <v>186</v>
      </c>
      <c r="I35" s="16">
        <f t="shared" si="3"/>
        <v>1460</v>
      </c>
      <c r="J35" s="177"/>
    </row>
    <row r="36" spans="1:10" ht="34.5" customHeight="1" x14ac:dyDescent="0.25">
      <c r="A36" s="37">
        <v>8</v>
      </c>
      <c r="B36" s="18" t="s">
        <v>49</v>
      </c>
      <c r="C36" s="15" t="s">
        <v>54</v>
      </c>
      <c r="D36" s="15" t="s">
        <v>15</v>
      </c>
      <c r="E36" s="16">
        <v>3800</v>
      </c>
      <c r="F36" s="16">
        <f t="shared" si="2"/>
        <v>1900</v>
      </c>
      <c r="G36" s="16"/>
      <c r="H36" s="31" t="s">
        <v>186</v>
      </c>
      <c r="I36" s="16">
        <f t="shared" si="3"/>
        <v>1900</v>
      </c>
      <c r="J36" s="177"/>
    </row>
    <row r="37" spans="1:10" ht="30" x14ac:dyDescent="0.25">
      <c r="A37" s="36">
        <v>9</v>
      </c>
      <c r="B37" s="18" t="s">
        <v>50</v>
      </c>
      <c r="C37" s="15" t="s">
        <v>51</v>
      </c>
      <c r="D37" s="15" t="s">
        <v>15</v>
      </c>
      <c r="E37" s="16">
        <v>2590</v>
      </c>
      <c r="F37" s="16">
        <f t="shared" si="2"/>
        <v>1295</v>
      </c>
      <c r="G37" s="16"/>
      <c r="H37" s="31" t="s">
        <v>186</v>
      </c>
      <c r="I37" s="16">
        <f t="shared" si="3"/>
        <v>1295</v>
      </c>
      <c r="J37" s="178"/>
    </row>
    <row r="38" spans="1:10" ht="15.75" thickBot="1" x14ac:dyDescent="0.3">
      <c r="A38" s="179"/>
      <c r="B38" s="218" t="s">
        <v>30</v>
      </c>
      <c r="C38" s="219"/>
      <c r="D38" s="220"/>
      <c r="E38" s="34">
        <f>SUM(E30:E37)</f>
        <v>27790</v>
      </c>
      <c r="F38" s="34">
        <f>SUM(F30:F37)</f>
        <v>13895</v>
      </c>
      <c r="G38" s="34"/>
      <c r="H38" s="180"/>
      <c r="I38" s="34">
        <f>SUM(I30:I37)</f>
        <v>13895</v>
      </c>
      <c r="J38" s="181"/>
    </row>
    <row r="39" spans="1:10" x14ac:dyDescent="0.25">
      <c r="A39" s="154"/>
      <c r="B39" s="154"/>
      <c r="C39" s="154"/>
      <c r="D39" s="154"/>
      <c r="E39" s="154"/>
      <c r="F39" s="154"/>
      <c r="G39" s="154"/>
      <c r="H39" s="154"/>
      <c r="J39" s="154"/>
    </row>
    <row r="40" spans="1:10" x14ac:dyDescent="0.25">
      <c r="A40" s="154"/>
      <c r="B40" s="154"/>
      <c r="C40" s="154"/>
      <c r="D40" s="154"/>
      <c r="E40" s="154"/>
      <c r="F40" s="154"/>
      <c r="G40" s="154"/>
      <c r="H40" s="154"/>
      <c r="J40" s="154"/>
    </row>
    <row r="41" spans="1:10" x14ac:dyDescent="0.25">
      <c r="A41" s="154"/>
      <c r="B41" s="154"/>
      <c r="C41" s="154"/>
      <c r="D41" s="154"/>
      <c r="E41" s="154"/>
      <c r="F41" s="154"/>
      <c r="G41" s="154"/>
      <c r="H41" s="154"/>
      <c r="J41" s="154"/>
    </row>
    <row r="42" spans="1:10" x14ac:dyDescent="0.25">
      <c r="A42" s="214" t="s">
        <v>31</v>
      </c>
      <c r="B42" s="214"/>
      <c r="C42" s="154"/>
      <c r="D42" s="154"/>
      <c r="E42" s="214" t="s">
        <v>52</v>
      </c>
      <c r="F42" s="214"/>
      <c r="G42" s="214"/>
      <c r="H42" s="214"/>
      <c r="I42" s="214"/>
      <c r="J42" s="147"/>
    </row>
    <row r="43" spans="1:10" x14ac:dyDescent="0.25">
      <c r="A43" s="145"/>
      <c r="B43" s="145"/>
      <c r="C43" s="147"/>
      <c r="D43" s="147"/>
      <c r="E43" s="160"/>
      <c r="F43" s="39"/>
      <c r="G43" s="39"/>
      <c r="H43" s="39"/>
      <c r="I43" s="120"/>
      <c r="J43" s="164"/>
    </row>
    <row r="44" spans="1:10" x14ac:dyDescent="0.25">
      <c r="A44" s="215"/>
      <c r="B44" s="215"/>
      <c r="C44" s="147"/>
      <c r="D44" s="147"/>
      <c r="E44" s="160"/>
      <c r="F44" s="216"/>
      <c r="G44" s="216"/>
      <c r="H44" s="216"/>
      <c r="I44" s="216"/>
      <c r="J44" s="164"/>
    </row>
    <row r="45" spans="1:10" x14ac:dyDescent="0.25">
      <c r="A45" s="213" t="s">
        <v>33</v>
      </c>
      <c r="B45" s="213"/>
      <c r="C45" s="154"/>
      <c r="D45" s="154"/>
      <c r="E45" s="213" t="s">
        <v>34</v>
      </c>
      <c r="F45" s="213"/>
      <c r="G45" s="213"/>
      <c r="H45" s="213"/>
      <c r="I45" s="213"/>
      <c r="J45" s="147"/>
    </row>
    <row r="46" spans="1:10" x14ac:dyDescent="0.25">
      <c r="A46" s="154"/>
      <c r="B46" s="154"/>
      <c r="C46" s="154"/>
      <c r="D46" s="154"/>
      <c r="E46" s="154"/>
      <c r="F46" s="154"/>
      <c r="G46" s="154"/>
      <c r="H46" s="154"/>
      <c r="J46" s="154"/>
    </row>
  </sheetData>
  <mergeCells count="20">
    <mergeCell ref="B19:C19"/>
    <mergeCell ref="A20:C20"/>
    <mergeCell ref="F20:J20"/>
    <mergeCell ref="A1:I1"/>
    <mergeCell ref="A3:J3"/>
    <mergeCell ref="A5:J5"/>
    <mergeCell ref="B15:D15"/>
    <mergeCell ref="A17:C17"/>
    <mergeCell ref="F17:J17"/>
    <mergeCell ref="F19:J19"/>
    <mergeCell ref="A25:J25"/>
    <mergeCell ref="A26:J26"/>
    <mergeCell ref="E45:I45"/>
    <mergeCell ref="E42:I42"/>
    <mergeCell ref="A45:B45"/>
    <mergeCell ref="A42:B42"/>
    <mergeCell ref="A44:B44"/>
    <mergeCell ref="F44:I44"/>
    <mergeCell ref="B27:J27"/>
    <mergeCell ref="B38:D38"/>
  </mergeCells>
  <pageMargins left="0.25" right="0.25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="90" zoomScaleNormal="90" workbookViewId="0">
      <selection activeCell="J7" sqref="J7"/>
    </sheetView>
  </sheetViews>
  <sheetFormatPr baseColWidth="10" defaultRowHeight="15" x14ac:dyDescent="0.25"/>
  <cols>
    <col min="1" max="1" width="5.140625" customWidth="1"/>
    <col min="2" max="2" width="31" bestFit="1" customWidth="1"/>
    <col min="4" max="4" width="12" customWidth="1"/>
    <col min="5" max="5" width="12" bestFit="1" customWidth="1"/>
    <col min="6" max="6" width="8.7109375" customWidth="1"/>
    <col min="7" max="7" width="12.140625" bestFit="1" customWidth="1"/>
    <col min="8" max="8" width="43" customWidth="1"/>
  </cols>
  <sheetData>
    <row r="1" spans="1:8" ht="26.25" x14ac:dyDescent="0.25">
      <c r="A1" s="236" t="s">
        <v>56</v>
      </c>
      <c r="B1" s="237"/>
      <c r="C1" s="237"/>
      <c r="D1" s="237"/>
      <c r="E1" s="237"/>
      <c r="F1" s="237"/>
      <c r="G1" s="237"/>
      <c r="H1" s="238"/>
    </row>
    <row r="2" spans="1:8" x14ac:dyDescent="0.25">
      <c r="A2" s="239" t="s">
        <v>57</v>
      </c>
      <c r="B2" s="210"/>
      <c r="C2" s="210"/>
      <c r="D2" s="210"/>
      <c r="E2" s="210"/>
      <c r="F2" s="210"/>
      <c r="G2" s="210"/>
      <c r="H2" s="240"/>
    </row>
    <row r="3" spans="1:8" ht="32.25" customHeight="1" x14ac:dyDescent="0.25">
      <c r="A3" s="241" t="s">
        <v>239</v>
      </c>
      <c r="B3" s="242"/>
      <c r="C3" s="242"/>
      <c r="D3" s="242"/>
      <c r="E3" s="242"/>
      <c r="F3" s="242"/>
      <c r="G3" s="242"/>
      <c r="H3" s="243"/>
    </row>
    <row r="4" spans="1:8" ht="22.5" x14ac:dyDescent="0.25">
      <c r="A4" s="244" t="s">
        <v>58</v>
      </c>
      <c r="B4" s="245"/>
      <c r="C4" s="40"/>
      <c r="D4" s="42" t="s">
        <v>8</v>
      </c>
      <c r="E4" s="43" t="s">
        <v>9</v>
      </c>
      <c r="F4" s="48" t="s">
        <v>10</v>
      </c>
      <c r="G4" s="43" t="s">
        <v>59</v>
      </c>
      <c r="H4" s="44" t="s">
        <v>12</v>
      </c>
    </row>
    <row r="5" spans="1:8" ht="27.75" customHeight="1" x14ac:dyDescent="0.25">
      <c r="A5" s="37">
        <v>1</v>
      </c>
      <c r="B5" s="14" t="s">
        <v>60</v>
      </c>
      <c r="C5" s="15" t="s">
        <v>61</v>
      </c>
      <c r="D5" s="57">
        <v>2710</v>
      </c>
      <c r="E5" s="57">
        <f t="shared" ref="E5:E22" si="0">D5/2</f>
        <v>1355</v>
      </c>
      <c r="F5" s="128" t="s">
        <v>186</v>
      </c>
      <c r="G5" s="57">
        <f>E5</f>
        <v>1355</v>
      </c>
      <c r="H5" s="80"/>
    </row>
    <row r="6" spans="1:8" ht="31.7" customHeight="1" x14ac:dyDescent="0.25">
      <c r="A6" s="37">
        <f t="shared" ref="A6:A13" si="1">SUM(A5+1)</f>
        <v>2</v>
      </c>
      <c r="B6" s="18" t="s">
        <v>62</v>
      </c>
      <c r="C6" s="209" t="s">
        <v>61</v>
      </c>
      <c r="D6" s="57">
        <v>13230</v>
      </c>
      <c r="E6" s="57">
        <f t="shared" si="0"/>
        <v>6615</v>
      </c>
      <c r="F6" s="128" t="s">
        <v>186</v>
      </c>
      <c r="G6" s="57">
        <f t="shared" ref="G6:G36" si="2">E6</f>
        <v>6615</v>
      </c>
      <c r="H6" s="80"/>
    </row>
    <row r="7" spans="1:8" ht="29.25" customHeight="1" x14ac:dyDescent="0.25">
      <c r="A7" s="37">
        <f t="shared" si="1"/>
        <v>3</v>
      </c>
      <c r="B7" s="18" t="s">
        <v>185</v>
      </c>
      <c r="C7" s="15" t="s">
        <v>61</v>
      </c>
      <c r="D7" s="57">
        <v>6030</v>
      </c>
      <c r="E7" s="57">
        <f t="shared" si="0"/>
        <v>3015</v>
      </c>
      <c r="F7" s="128" t="s">
        <v>186</v>
      </c>
      <c r="G7" s="57">
        <f t="shared" si="2"/>
        <v>3015</v>
      </c>
      <c r="H7" s="80"/>
    </row>
    <row r="8" spans="1:8" ht="28.5" customHeight="1" x14ac:dyDescent="0.25">
      <c r="A8" s="37">
        <f t="shared" si="1"/>
        <v>4</v>
      </c>
      <c r="B8" s="121" t="s">
        <v>63</v>
      </c>
      <c r="C8" s="15" t="s">
        <v>61</v>
      </c>
      <c r="D8" s="57">
        <v>12950</v>
      </c>
      <c r="E8" s="57">
        <f t="shared" si="0"/>
        <v>6475</v>
      </c>
      <c r="F8" s="128" t="s">
        <v>186</v>
      </c>
      <c r="G8" s="57">
        <f t="shared" si="2"/>
        <v>6475</v>
      </c>
      <c r="H8" s="80"/>
    </row>
    <row r="9" spans="1:8" ht="31.7" customHeight="1" x14ac:dyDescent="0.25">
      <c r="A9" s="37">
        <f t="shared" si="1"/>
        <v>5</v>
      </c>
      <c r="B9" s="14" t="s">
        <v>64</v>
      </c>
      <c r="C9" s="15" t="s">
        <v>61</v>
      </c>
      <c r="D9" s="57">
        <v>3640</v>
      </c>
      <c r="E9" s="57">
        <f t="shared" si="0"/>
        <v>1820</v>
      </c>
      <c r="F9" s="128" t="s">
        <v>186</v>
      </c>
      <c r="G9" s="57">
        <f t="shared" si="2"/>
        <v>1820</v>
      </c>
      <c r="H9" s="80"/>
    </row>
    <row r="10" spans="1:8" ht="30.75" customHeight="1" x14ac:dyDescent="0.25">
      <c r="A10" s="37">
        <f t="shared" si="1"/>
        <v>6</v>
      </c>
      <c r="B10" s="14" t="s">
        <v>65</v>
      </c>
      <c r="C10" s="15" t="s">
        <v>61</v>
      </c>
      <c r="D10" s="57">
        <v>10620</v>
      </c>
      <c r="E10" s="57">
        <f t="shared" si="0"/>
        <v>5310</v>
      </c>
      <c r="F10" s="128" t="s">
        <v>186</v>
      </c>
      <c r="G10" s="57">
        <f t="shared" si="2"/>
        <v>5310</v>
      </c>
      <c r="H10" s="80"/>
    </row>
    <row r="11" spans="1:8" ht="30.2" customHeight="1" x14ac:dyDescent="0.25">
      <c r="A11" s="37">
        <f t="shared" si="1"/>
        <v>7</v>
      </c>
      <c r="B11" s="14" t="s">
        <v>66</v>
      </c>
      <c r="C11" s="15" t="s">
        <v>61</v>
      </c>
      <c r="D11" s="57">
        <v>13230</v>
      </c>
      <c r="E11" s="57">
        <f t="shared" si="0"/>
        <v>6615</v>
      </c>
      <c r="F11" s="128" t="s">
        <v>186</v>
      </c>
      <c r="G11" s="57">
        <f t="shared" si="2"/>
        <v>6615</v>
      </c>
      <c r="H11" s="80"/>
    </row>
    <row r="12" spans="1:8" ht="31.7" customHeight="1" x14ac:dyDescent="0.25">
      <c r="A12" s="37">
        <f t="shared" si="1"/>
        <v>8</v>
      </c>
      <c r="B12" s="18" t="s">
        <v>67</v>
      </c>
      <c r="C12" s="56" t="s">
        <v>61</v>
      </c>
      <c r="D12" s="57">
        <v>9920</v>
      </c>
      <c r="E12" s="57">
        <f t="shared" si="0"/>
        <v>4960</v>
      </c>
      <c r="F12" s="128" t="s">
        <v>186</v>
      </c>
      <c r="G12" s="57">
        <f t="shared" si="2"/>
        <v>4960</v>
      </c>
      <c r="H12" s="80"/>
    </row>
    <row r="13" spans="1:8" ht="32.25" customHeight="1" x14ac:dyDescent="0.25">
      <c r="A13" s="37">
        <f t="shared" si="1"/>
        <v>9</v>
      </c>
      <c r="B13" s="14" t="s">
        <v>68</v>
      </c>
      <c r="C13" s="56" t="s">
        <v>61</v>
      </c>
      <c r="D13" s="57">
        <v>3776</v>
      </c>
      <c r="E13" s="57">
        <f t="shared" si="0"/>
        <v>1888</v>
      </c>
      <c r="F13" s="128" t="s">
        <v>186</v>
      </c>
      <c r="G13" s="57">
        <f t="shared" si="2"/>
        <v>1888</v>
      </c>
      <c r="H13" s="80"/>
    </row>
    <row r="14" spans="1:8" ht="30.2" customHeight="1" x14ac:dyDescent="0.25">
      <c r="A14" s="37">
        <f>SUM(A13+1)</f>
        <v>10</v>
      </c>
      <c r="B14" s="18" t="s">
        <v>69</v>
      </c>
      <c r="C14" s="56" t="s">
        <v>61</v>
      </c>
      <c r="D14" s="57">
        <v>8310</v>
      </c>
      <c r="E14" s="57">
        <f t="shared" si="0"/>
        <v>4155</v>
      </c>
      <c r="F14" s="128" t="s">
        <v>186</v>
      </c>
      <c r="G14" s="57">
        <f t="shared" si="2"/>
        <v>4155</v>
      </c>
      <c r="H14" s="45"/>
    </row>
    <row r="15" spans="1:8" ht="26.45" customHeight="1" x14ac:dyDescent="0.25">
      <c r="A15" s="37">
        <v>13</v>
      </c>
      <c r="B15" s="18" t="s">
        <v>70</v>
      </c>
      <c r="C15" s="56" t="s">
        <v>61</v>
      </c>
      <c r="D15" s="57">
        <v>7810</v>
      </c>
      <c r="E15" s="57">
        <f t="shared" si="0"/>
        <v>3905</v>
      </c>
      <c r="F15" s="128" t="s">
        <v>186</v>
      </c>
      <c r="G15" s="57">
        <f t="shared" si="2"/>
        <v>3905</v>
      </c>
      <c r="H15" s="45"/>
    </row>
    <row r="16" spans="1:8" ht="26.45" customHeight="1" x14ac:dyDescent="0.25">
      <c r="A16" s="37">
        <v>14</v>
      </c>
      <c r="B16" s="18" t="s">
        <v>71</v>
      </c>
      <c r="C16" s="56" t="s">
        <v>61</v>
      </c>
      <c r="D16" s="57">
        <v>834</v>
      </c>
      <c r="E16" s="57">
        <f t="shared" si="0"/>
        <v>417</v>
      </c>
      <c r="F16" s="128" t="s">
        <v>186</v>
      </c>
      <c r="G16" s="57">
        <f t="shared" si="2"/>
        <v>417</v>
      </c>
      <c r="H16" s="45"/>
    </row>
    <row r="17" spans="1:8" ht="27.75" customHeight="1" x14ac:dyDescent="0.25">
      <c r="A17" s="37">
        <v>15</v>
      </c>
      <c r="B17" s="18" t="s">
        <v>72</v>
      </c>
      <c r="C17" s="56" t="s">
        <v>61</v>
      </c>
      <c r="D17" s="57">
        <v>1770</v>
      </c>
      <c r="E17" s="57">
        <f t="shared" si="0"/>
        <v>885</v>
      </c>
      <c r="F17" s="128" t="s">
        <v>186</v>
      </c>
      <c r="G17" s="57">
        <f t="shared" si="2"/>
        <v>885</v>
      </c>
      <c r="H17" s="45"/>
    </row>
    <row r="18" spans="1:8" ht="27" customHeight="1" x14ac:dyDescent="0.25">
      <c r="A18" s="37">
        <v>16</v>
      </c>
      <c r="B18" s="18" t="s">
        <v>182</v>
      </c>
      <c r="C18" s="56" t="s">
        <v>61</v>
      </c>
      <c r="D18" s="57">
        <v>9570</v>
      </c>
      <c r="E18" s="57">
        <f t="shared" si="0"/>
        <v>4785</v>
      </c>
      <c r="F18" s="128" t="s">
        <v>186</v>
      </c>
      <c r="G18" s="57">
        <f t="shared" si="2"/>
        <v>4785</v>
      </c>
      <c r="H18" s="45"/>
    </row>
    <row r="19" spans="1:8" ht="25.5" customHeight="1" x14ac:dyDescent="0.25">
      <c r="A19" s="37">
        <v>17</v>
      </c>
      <c r="B19" s="18" t="s">
        <v>73</v>
      </c>
      <c r="C19" s="56" t="s">
        <v>61</v>
      </c>
      <c r="D19" s="57">
        <v>8160</v>
      </c>
      <c r="E19" s="57">
        <f t="shared" si="0"/>
        <v>4080</v>
      </c>
      <c r="F19" s="128" t="s">
        <v>186</v>
      </c>
      <c r="G19" s="57">
        <f t="shared" si="2"/>
        <v>4080</v>
      </c>
      <c r="H19" s="45"/>
    </row>
    <row r="20" spans="1:8" ht="26.45" customHeight="1" x14ac:dyDescent="0.25">
      <c r="A20" s="37">
        <v>18</v>
      </c>
      <c r="B20" s="18" t="s">
        <v>74</v>
      </c>
      <c r="C20" s="56" t="s">
        <v>61</v>
      </c>
      <c r="D20" s="57">
        <v>4992</v>
      </c>
      <c r="E20" s="57">
        <f t="shared" si="0"/>
        <v>2496</v>
      </c>
      <c r="F20" s="128" t="s">
        <v>186</v>
      </c>
      <c r="G20" s="57">
        <f t="shared" si="2"/>
        <v>2496</v>
      </c>
      <c r="H20" s="45"/>
    </row>
    <row r="21" spans="1:8" ht="27" customHeight="1" x14ac:dyDescent="0.25">
      <c r="A21" s="37">
        <v>19</v>
      </c>
      <c r="B21" s="18" t="s">
        <v>75</v>
      </c>
      <c r="C21" s="56" t="s">
        <v>61</v>
      </c>
      <c r="D21" s="57">
        <v>6510</v>
      </c>
      <c r="E21" s="57">
        <f t="shared" si="0"/>
        <v>3255</v>
      </c>
      <c r="F21" s="128" t="s">
        <v>186</v>
      </c>
      <c r="G21" s="57">
        <f t="shared" si="2"/>
        <v>3255</v>
      </c>
      <c r="H21" s="45"/>
    </row>
    <row r="22" spans="1:8" ht="27" customHeight="1" x14ac:dyDescent="0.25">
      <c r="A22" s="37">
        <v>20</v>
      </c>
      <c r="B22" s="18" t="s">
        <v>217</v>
      </c>
      <c r="C22" s="56" t="s">
        <v>61</v>
      </c>
      <c r="D22" s="57">
        <v>6940</v>
      </c>
      <c r="E22" s="57">
        <f t="shared" si="0"/>
        <v>3470</v>
      </c>
      <c r="F22" s="128" t="s">
        <v>186</v>
      </c>
      <c r="G22" s="57">
        <f t="shared" si="2"/>
        <v>3470</v>
      </c>
      <c r="H22" s="45"/>
    </row>
    <row r="23" spans="1:8" ht="25.5" customHeight="1" x14ac:dyDescent="0.25">
      <c r="A23" s="37">
        <v>21</v>
      </c>
      <c r="B23" s="18" t="s">
        <v>76</v>
      </c>
      <c r="C23" s="56" t="s">
        <v>61</v>
      </c>
      <c r="D23" s="57">
        <v>7160</v>
      </c>
      <c r="E23" s="57">
        <v>3440</v>
      </c>
      <c r="F23" s="128" t="s">
        <v>186</v>
      </c>
      <c r="G23" s="57">
        <f t="shared" si="2"/>
        <v>3440</v>
      </c>
      <c r="H23" s="45"/>
    </row>
    <row r="24" spans="1:8" ht="24" customHeight="1" x14ac:dyDescent="0.25">
      <c r="A24" s="37">
        <v>22</v>
      </c>
      <c r="B24" s="18" t="s">
        <v>192</v>
      </c>
      <c r="C24" s="56" t="s">
        <v>61</v>
      </c>
      <c r="D24" s="57">
        <v>8580</v>
      </c>
      <c r="E24" s="57">
        <f t="shared" ref="E24:E31" si="3">D24/2</f>
        <v>4290</v>
      </c>
      <c r="F24" s="128" t="s">
        <v>186</v>
      </c>
      <c r="G24" s="57">
        <f t="shared" si="2"/>
        <v>4290</v>
      </c>
      <c r="H24" s="45"/>
    </row>
    <row r="25" spans="1:8" ht="26.45" customHeight="1" x14ac:dyDescent="0.25">
      <c r="A25" s="37">
        <v>23</v>
      </c>
      <c r="B25" s="18" t="s">
        <v>77</v>
      </c>
      <c r="C25" s="56" t="s">
        <v>61</v>
      </c>
      <c r="D25" s="57">
        <v>2930</v>
      </c>
      <c r="E25" s="57">
        <f t="shared" si="3"/>
        <v>1465</v>
      </c>
      <c r="F25" s="128" t="s">
        <v>186</v>
      </c>
      <c r="G25" s="57">
        <f t="shared" si="2"/>
        <v>1465</v>
      </c>
      <c r="H25" s="45"/>
    </row>
    <row r="26" spans="1:8" ht="25.5" customHeight="1" x14ac:dyDescent="0.25">
      <c r="A26" s="37">
        <v>24</v>
      </c>
      <c r="B26" s="18" t="s">
        <v>181</v>
      </c>
      <c r="C26" s="56" t="s">
        <v>61</v>
      </c>
      <c r="D26" s="57">
        <v>9400</v>
      </c>
      <c r="E26" s="57">
        <f t="shared" si="3"/>
        <v>4700</v>
      </c>
      <c r="F26" s="128" t="s">
        <v>186</v>
      </c>
      <c r="G26" s="57">
        <f t="shared" si="2"/>
        <v>4700</v>
      </c>
      <c r="H26" s="45"/>
    </row>
    <row r="27" spans="1:8" ht="27.75" customHeight="1" x14ac:dyDescent="0.25">
      <c r="A27" s="37">
        <v>25</v>
      </c>
      <c r="B27" s="18" t="s">
        <v>183</v>
      </c>
      <c r="C27" s="56" t="s">
        <v>61</v>
      </c>
      <c r="D27" s="57">
        <v>7020</v>
      </c>
      <c r="E27" s="57">
        <f t="shared" si="3"/>
        <v>3510</v>
      </c>
      <c r="F27" s="128" t="s">
        <v>186</v>
      </c>
      <c r="G27" s="57">
        <f t="shared" si="2"/>
        <v>3510</v>
      </c>
      <c r="H27" s="45"/>
    </row>
    <row r="28" spans="1:8" ht="27.75" customHeight="1" x14ac:dyDescent="0.25">
      <c r="A28" s="37">
        <v>26</v>
      </c>
      <c r="B28" s="18" t="s">
        <v>211</v>
      </c>
      <c r="C28" s="56" t="s">
        <v>61</v>
      </c>
      <c r="D28" s="57">
        <v>7060</v>
      </c>
      <c r="E28" s="57">
        <f t="shared" si="3"/>
        <v>3530</v>
      </c>
      <c r="F28" s="128" t="s">
        <v>186</v>
      </c>
      <c r="G28" s="57">
        <f t="shared" si="2"/>
        <v>3530</v>
      </c>
      <c r="H28" s="45"/>
    </row>
    <row r="29" spans="1:8" ht="27.75" customHeight="1" x14ac:dyDescent="0.25">
      <c r="A29" s="37">
        <v>27</v>
      </c>
      <c r="B29" s="18" t="s">
        <v>212</v>
      </c>
      <c r="C29" s="56" t="s">
        <v>61</v>
      </c>
      <c r="D29" s="57">
        <v>9170</v>
      </c>
      <c r="E29" s="57">
        <f t="shared" si="3"/>
        <v>4585</v>
      </c>
      <c r="F29" s="128" t="s">
        <v>186</v>
      </c>
      <c r="G29" s="57">
        <f t="shared" si="2"/>
        <v>4585</v>
      </c>
      <c r="H29" s="45"/>
    </row>
    <row r="30" spans="1:8" ht="27.75" customHeight="1" x14ac:dyDescent="0.25">
      <c r="A30" s="37">
        <v>28</v>
      </c>
      <c r="B30" s="18" t="s">
        <v>79</v>
      </c>
      <c r="C30" s="56" t="s">
        <v>61</v>
      </c>
      <c r="D30" s="57">
        <v>5600</v>
      </c>
      <c r="E30" s="57">
        <f t="shared" si="3"/>
        <v>2800</v>
      </c>
      <c r="F30" s="128" t="s">
        <v>186</v>
      </c>
      <c r="G30" s="57">
        <f t="shared" si="2"/>
        <v>2800</v>
      </c>
      <c r="H30" s="45"/>
    </row>
    <row r="31" spans="1:8" ht="25.5" customHeight="1" x14ac:dyDescent="0.25">
      <c r="A31" s="37">
        <v>29</v>
      </c>
      <c r="B31" s="18" t="s">
        <v>80</v>
      </c>
      <c r="C31" s="56" t="s">
        <v>61</v>
      </c>
      <c r="D31" s="57">
        <v>6510</v>
      </c>
      <c r="E31" s="57">
        <f t="shared" si="3"/>
        <v>3255</v>
      </c>
      <c r="F31" s="128" t="s">
        <v>186</v>
      </c>
      <c r="G31" s="57">
        <f t="shared" si="2"/>
        <v>3255</v>
      </c>
      <c r="H31" s="45"/>
    </row>
    <row r="32" spans="1:8" ht="26.45" customHeight="1" x14ac:dyDescent="0.25">
      <c r="A32" s="37">
        <v>30</v>
      </c>
      <c r="B32" s="18" t="s">
        <v>81</v>
      </c>
      <c r="C32" s="56" t="s">
        <v>61</v>
      </c>
      <c r="D32" s="57">
        <v>7100</v>
      </c>
      <c r="E32" s="57">
        <v>3410</v>
      </c>
      <c r="F32" s="128" t="s">
        <v>186</v>
      </c>
      <c r="G32" s="57">
        <f t="shared" si="2"/>
        <v>3410</v>
      </c>
      <c r="H32" s="45"/>
    </row>
    <row r="33" spans="1:8" ht="24.75" customHeight="1" x14ac:dyDescent="0.25">
      <c r="A33" s="37">
        <v>31</v>
      </c>
      <c r="B33" s="18" t="s">
        <v>82</v>
      </c>
      <c r="C33" s="56" t="s">
        <v>61</v>
      </c>
      <c r="D33" s="57">
        <v>4080</v>
      </c>
      <c r="E33" s="57">
        <f>D33/2</f>
        <v>2040</v>
      </c>
      <c r="F33" s="128" t="s">
        <v>186</v>
      </c>
      <c r="G33" s="57">
        <f t="shared" si="2"/>
        <v>2040</v>
      </c>
      <c r="H33" s="45"/>
    </row>
    <row r="34" spans="1:8" ht="24.75" customHeight="1" x14ac:dyDescent="0.25">
      <c r="A34" s="37">
        <v>32</v>
      </c>
      <c r="B34" s="18" t="s">
        <v>83</v>
      </c>
      <c r="C34" s="56" t="s">
        <v>61</v>
      </c>
      <c r="D34" s="57">
        <v>11260</v>
      </c>
      <c r="E34" s="57">
        <f>D34/2</f>
        <v>5630</v>
      </c>
      <c r="F34" s="128"/>
      <c r="G34" s="57">
        <f t="shared" si="2"/>
        <v>5630</v>
      </c>
      <c r="H34" s="45"/>
    </row>
    <row r="35" spans="1:8" ht="24.75" customHeight="1" x14ac:dyDescent="0.25">
      <c r="A35" s="37">
        <v>33</v>
      </c>
      <c r="B35" s="18" t="s">
        <v>235</v>
      </c>
      <c r="C35" s="56" t="s">
        <v>61</v>
      </c>
      <c r="D35" s="57">
        <v>4308</v>
      </c>
      <c r="E35" s="57">
        <f>D35/2</f>
        <v>2154</v>
      </c>
      <c r="F35" s="128"/>
      <c r="G35" s="57">
        <f t="shared" si="2"/>
        <v>2154</v>
      </c>
      <c r="H35" s="45"/>
    </row>
    <row r="36" spans="1:8" ht="24.75" customHeight="1" x14ac:dyDescent="0.25">
      <c r="A36" s="37">
        <v>34</v>
      </c>
      <c r="B36" s="18" t="s">
        <v>236</v>
      </c>
      <c r="C36" s="56" t="s">
        <v>61</v>
      </c>
      <c r="D36" s="57">
        <v>4686</v>
      </c>
      <c r="E36" s="57">
        <f>D36/2</f>
        <v>2343</v>
      </c>
      <c r="F36" s="128"/>
      <c r="G36" s="57">
        <f t="shared" si="2"/>
        <v>2343</v>
      </c>
      <c r="H36" s="45"/>
    </row>
    <row r="37" spans="1:8" ht="25.5" customHeight="1" thickBot="1" x14ac:dyDescent="0.3">
      <c r="A37" s="33"/>
      <c r="B37" s="246"/>
      <c r="C37" s="247"/>
      <c r="D37" s="46"/>
      <c r="E37" s="46">
        <f>SUM(E5:E36)</f>
        <v>112653</v>
      </c>
      <c r="F37" s="46"/>
      <c r="G37" s="46">
        <f>SUM(G5:G36)</f>
        <v>112653</v>
      </c>
      <c r="H37" s="35"/>
    </row>
    <row r="39" spans="1:8" x14ac:dyDescent="0.25">
      <c r="A39" s="232" t="s">
        <v>31</v>
      </c>
      <c r="B39" s="232"/>
      <c r="C39" s="232"/>
      <c r="D39" s="23"/>
      <c r="E39" s="232" t="s">
        <v>52</v>
      </c>
      <c r="F39" s="232"/>
      <c r="G39" s="232"/>
      <c r="H39" s="232"/>
    </row>
    <row r="40" spans="1:8" x14ac:dyDescent="0.25">
      <c r="A40" s="24"/>
      <c r="B40" s="24"/>
      <c r="C40" s="24"/>
      <c r="D40" s="23"/>
      <c r="E40" s="25"/>
      <c r="F40" s="25"/>
      <c r="G40" s="26"/>
      <c r="H40" s="27"/>
    </row>
    <row r="41" spans="1:8" x14ac:dyDescent="0.25">
      <c r="A41" s="28"/>
      <c r="B41" s="28"/>
      <c r="C41" s="28"/>
      <c r="D41" s="23"/>
      <c r="E41" s="233"/>
      <c r="F41" s="233"/>
      <c r="G41" s="233"/>
      <c r="H41" s="27"/>
    </row>
    <row r="42" spans="1:8" x14ac:dyDescent="0.25">
      <c r="A42" s="234" t="s">
        <v>78</v>
      </c>
      <c r="B42" s="234"/>
      <c r="C42" s="234"/>
      <c r="D42" s="201"/>
      <c r="E42" s="235" t="s">
        <v>34</v>
      </c>
      <c r="F42" s="235"/>
      <c r="G42" s="235"/>
      <c r="H42" s="235"/>
    </row>
    <row r="45" spans="1:8" x14ac:dyDescent="0.25">
      <c r="A45" s="49"/>
      <c r="H45" s="49"/>
    </row>
    <row r="46" spans="1:8" x14ac:dyDescent="0.25">
      <c r="A46" s="49"/>
      <c r="F46" s="55"/>
      <c r="H46" s="49"/>
    </row>
  </sheetData>
  <mergeCells count="10">
    <mergeCell ref="E41:G41"/>
    <mergeCell ref="A42:C42"/>
    <mergeCell ref="E42:H42"/>
    <mergeCell ref="A1:H1"/>
    <mergeCell ref="A2:H2"/>
    <mergeCell ref="A3:H3"/>
    <mergeCell ref="A4:B4"/>
    <mergeCell ref="B37:C37"/>
    <mergeCell ref="A39:C39"/>
    <mergeCell ref="E39:H39"/>
  </mergeCells>
  <pageMargins left="0.25" right="0.25" top="0.75" bottom="0.75" header="0.3" footer="0.3"/>
  <pageSetup scale="9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zoomScale="90" zoomScaleNormal="90" workbookViewId="0">
      <selection activeCell="M7" sqref="M7"/>
    </sheetView>
  </sheetViews>
  <sheetFormatPr baseColWidth="10" defaultRowHeight="15" x14ac:dyDescent="0.25"/>
  <cols>
    <col min="1" max="1" width="4" customWidth="1"/>
    <col min="2" max="2" width="27.5703125" bestFit="1" customWidth="1"/>
    <col min="3" max="3" width="16.5703125" customWidth="1"/>
    <col min="4" max="4" width="12.85546875" customWidth="1"/>
    <col min="8" max="8" width="8.7109375" customWidth="1"/>
    <col min="10" max="10" width="34" customWidth="1"/>
  </cols>
  <sheetData>
    <row r="1" spans="1:10" ht="18" x14ac:dyDescent="0.25">
      <c r="A1" s="248" t="s">
        <v>37</v>
      </c>
      <c r="B1" s="249"/>
      <c r="C1" s="249"/>
      <c r="D1" s="249"/>
      <c r="E1" s="249"/>
      <c r="F1" s="249"/>
      <c r="G1" s="249"/>
      <c r="H1" s="249"/>
      <c r="I1" s="249"/>
      <c r="J1" s="250"/>
    </row>
    <row r="2" spans="1:10" ht="18" x14ac:dyDescent="0.25">
      <c r="A2" s="251" t="s">
        <v>193</v>
      </c>
      <c r="B2" s="252"/>
      <c r="C2" s="252"/>
      <c r="D2" s="252"/>
      <c r="E2" s="252"/>
      <c r="F2" s="252"/>
      <c r="G2" s="252"/>
      <c r="H2" s="252"/>
      <c r="I2" s="252"/>
      <c r="J2" s="253"/>
    </row>
    <row r="3" spans="1:10" ht="33.75" customHeight="1" x14ac:dyDescent="0.25">
      <c r="A3" s="254" t="s">
        <v>240</v>
      </c>
      <c r="B3" s="255"/>
      <c r="C3" s="255"/>
      <c r="D3" s="255"/>
      <c r="E3" s="255"/>
      <c r="F3" s="255"/>
      <c r="G3" s="255"/>
      <c r="H3" s="255"/>
      <c r="I3" s="255"/>
      <c r="J3" s="256"/>
    </row>
    <row r="4" spans="1:10" ht="22.5" x14ac:dyDescent="0.25">
      <c r="A4" s="47" t="s">
        <v>36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84</v>
      </c>
      <c r="G4" s="48" t="s">
        <v>213</v>
      </c>
      <c r="H4" s="48" t="s">
        <v>10</v>
      </c>
      <c r="I4" s="48" t="s">
        <v>11</v>
      </c>
      <c r="J4" s="44" t="s">
        <v>12</v>
      </c>
    </row>
    <row r="5" spans="1:10" x14ac:dyDescent="0.25">
      <c r="A5" s="258" t="s">
        <v>85</v>
      </c>
      <c r="B5" s="259"/>
      <c r="C5" s="259"/>
      <c r="D5" s="259"/>
      <c r="E5" s="259"/>
      <c r="F5" s="259"/>
      <c r="G5" s="259"/>
      <c r="H5" s="259"/>
      <c r="I5" s="259"/>
      <c r="J5" s="260"/>
    </row>
    <row r="6" spans="1:10" ht="33.75" customHeight="1" x14ac:dyDescent="0.25">
      <c r="A6" s="79">
        <v>1</v>
      </c>
      <c r="B6" s="12" t="s">
        <v>86</v>
      </c>
      <c r="C6" s="10" t="s">
        <v>87</v>
      </c>
      <c r="D6" s="79" t="s">
        <v>119</v>
      </c>
      <c r="E6" s="11">
        <v>7590</v>
      </c>
      <c r="F6" s="11">
        <f t="shared" ref="F6:F19" si="0">E6/2</f>
        <v>3795</v>
      </c>
      <c r="G6" s="11"/>
      <c r="H6" s="129" t="s">
        <v>186</v>
      </c>
      <c r="I6" s="11">
        <f>F6</f>
        <v>3795</v>
      </c>
      <c r="J6" s="38"/>
    </row>
    <row r="7" spans="1:10" ht="30.2" customHeight="1" x14ac:dyDescent="0.25">
      <c r="A7" s="79">
        <v>2</v>
      </c>
      <c r="B7" s="12" t="s">
        <v>88</v>
      </c>
      <c r="C7" s="138" t="s">
        <v>89</v>
      </c>
      <c r="D7" s="79" t="s">
        <v>119</v>
      </c>
      <c r="E7" s="11">
        <v>3380</v>
      </c>
      <c r="F7" s="11">
        <f t="shared" si="0"/>
        <v>1690</v>
      </c>
      <c r="G7" s="11"/>
      <c r="H7" s="129" t="s">
        <v>186</v>
      </c>
      <c r="I7" s="11">
        <f t="shared" ref="I7:I29" si="1">F7</f>
        <v>1690</v>
      </c>
      <c r="J7" s="38"/>
    </row>
    <row r="8" spans="1:10" ht="30.2" customHeight="1" x14ac:dyDescent="0.25">
      <c r="A8" s="79">
        <v>3</v>
      </c>
      <c r="B8" s="12" t="s">
        <v>90</v>
      </c>
      <c r="C8" s="138" t="s">
        <v>194</v>
      </c>
      <c r="D8" s="79" t="s">
        <v>119</v>
      </c>
      <c r="E8" s="11">
        <v>3800</v>
      </c>
      <c r="F8" s="11">
        <f t="shared" si="0"/>
        <v>1900</v>
      </c>
      <c r="G8" s="11"/>
      <c r="H8" s="129" t="s">
        <v>186</v>
      </c>
      <c r="I8" s="11">
        <f t="shared" si="1"/>
        <v>1900</v>
      </c>
      <c r="J8" s="38"/>
    </row>
    <row r="9" spans="1:10" ht="28.5" customHeight="1" x14ac:dyDescent="0.25">
      <c r="A9" s="79">
        <v>5</v>
      </c>
      <c r="B9" s="12" t="s">
        <v>91</v>
      </c>
      <c r="C9" s="10" t="s">
        <v>92</v>
      </c>
      <c r="D9" s="79" t="s">
        <v>119</v>
      </c>
      <c r="E9" s="11">
        <v>2530</v>
      </c>
      <c r="F9" s="11">
        <f t="shared" si="0"/>
        <v>1265</v>
      </c>
      <c r="G9" s="11"/>
      <c r="H9" s="129" t="s">
        <v>186</v>
      </c>
      <c r="I9" s="11">
        <f t="shared" si="1"/>
        <v>1265</v>
      </c>
      <c r="J9" s="38"/>
    </row>
    <row r="10" spans="1:10" ht="28.5" customHeight="1" x14ac:dyDescent="0.25">
      <c r="A10" s="79">
        <v>6</v>
      </c>
      <c r="B10" s="12" t="s">
        <v>93</v>
      </c>
      <c r="C10" s="10" t="s">
        <v>94</v>
      </c>
      <c r="D10" s="79" t="s">
        <v>119</v>
      </c>
      <c r="E10" s="11">
        <v>1772</v>
      </c>
      <c r="F10" s="11">
        <f t="shared" si="0"/>
        <v>886</v>
      </c>
      <c r="G10" s="11"/>
      <c r="H10" s="129" t="s">
        <v>186</v>
      </c>
      <c r="I10" s="11">
        <f t="shared" si="1"/>
        <v>886</v>
      </c>
      <c r="J10" s="38"/>
    </row>
    <row r="11" spans="1:10" ht="27" customHeight="1" x14ac:dyDescent="0.25">
      <c r="A11" s="79">
        <v>7</v>
      </c>
      <c r="B11" s="9" t="s">
        <v>95</v>
      </c>
      <c r="C11" s="29" t="s">
        <v>96</v>
      </c>
      <c r="D11" s="79" t="s">
        <v>119</v>
      </c>
      <c r="E11" s="11">
        <v>5624</v>
      </c>
      <c r="F11" s="11">
        <f t="shared" si="0"/>
        <v>2812</v>
      </c>
      <c r="G11" s="30"/>
      <c r="H11" s="129" t="s">
        <v>186</v>
      </c>
      <c r="I11" s="11">
        <f t="shared" si="1"/>
        <v>2812</v>
      </c>
      <c r="J11" s="38"/>
    </row>
    <row r="12" spans="1:10" ht="25.5" x14ac:dyDescent="0.25">
      <c r="A12" s="79">
        <v>8</v>
      </c>
      <c r="B12" s="9" t="s">
        <v>229</v>
      </c>
      <c r="C12" s="29" t="s">
        <v>97</v>
      </c>
      <c r="D12" s="79" t="s">
        <v>119</v>
      </c>
      <c r="E12" s="11">
        <v>4500</v>
      </c>
      <c r="F12" s="11">
        <f t="shared" si="0"/>
        <v>2250</v>
      </c>
      <c r="G12" s="30"/>
      <c r="H12" s="129" t="s">
        <v>186</v>
      </c>
      <c r="I12" s="30">
        <f t="shared" si="1"/>
        <v>2250</v>
      </c>
      <c r="J12" s="38"/>
    </row>
    <row r="13" spans="1:10" ht="28.5" customHeight="1" x14ac:dyDescent="0.25">
      <c r="A13" s="79">
        <v>9</v>
      </c>
      <c r="B13" s="9" t="s">
        <v>98</v>
      </c>
      <c r="C13" s="139" t="s">
        <v>99</v>
      </c>
      <c r="D13" s="79" t="s">
        <v>119</v>
      </c>
      <c r="E13" s="11">
        <v>3400</v>
      </c>
      <c r="F13" s="11">
        <f t="shared" si="0"/>
        <v>1700</v>
      </c>
      <c r="G13" s="30"/>
      <c r="H13" s="129" t="s">
        <v>186</v>
      </c>
      <c r="I13" s="30">
        <f t="shared" si="1"/>
        <v>1700</v>
      </c>
      <c r="J13" s="38"/>
    </row>
    <row r="14" spans="1:10" ht="25.5" x14ac:dyDescent="0.25">
      <c r="A14" s="79">
        <v>10</v>
      </c>
      <c r="B14" s="9" t="s">
        <v>100</v>
      </c>
      <c r="C14" s="29" t="s">
        <v>101</v>
      </c>
      <c r="D14" s="79" t="s">
        <v>119</v>
      </c>
      <c r="E14" s="11">
        <v>6750</v>
      </c>
      <c r="F14" s="11">
        <f t="shared" si="0"/>
        <v>3375</v>
      </c>
      <c r="G14" s="30"/>
      <c r="H14" s="129" t="s">
        <v>186</v>
      </c>
      <c r="I14" s="30">
        <f t="shared" si="1"/>
        <v>3375</v>
      </c>
      <c r="J14" s="38"/>
    </row>
    <row r="15" spans="1:10" ht="25.5" x14ac:dyDescent="0.25">
      <c r="A15" s="79">
        <v>11</v>
      </c>
      <c r="B15" s="9" t="s">
        <v>102</v>
      </c>
      <c r="C15" s="29" t="s">
        <v>103</v>
      </c>
      <c r="D15" s="79" t="s">
        <v>119</v>
      </c>
      <c r="E15" s="11">
        <v>1570</v>
      </c>
      <c r="F15" s="30">
        <f t="shared" si="0"/>
        <v>785</v>
      </c>
      <c r="G15" s="30"/>
      <c r="H15" s="129" t="s">
        <v>186</v>
      </c>
      <c r="I15" s="30">
        <f t="shared" si="1"/>
        <v>785</v>
      </c>
      <c r="J15" s="38"/>
    </row>
    <row r="16" spans="1:10" ht="29.25" customHeight="1" x14ac:dyDescent="0.25">
      <c r="A16" s="79">
        <v>12</v>
      </c>
      <c r="B16" s="9" t="s">
        <v>228</v>
      </c>
      <c r="C16" s="29" t="s">
        <v>23</v>
      </c>
      <c r="D16" s="79" t="s">
        <v>119</v>
      </c>
      <c r="E16" s="11">
        <v>6760</v>
      </c>
      <c r="F16" s="30">
        <f t="shared" si="0"/>
        <v>3380</v>
      </c>
      <c r="G16" s="30"/>
      <c r="H16" s="129" t="s">
        <v>188</v>
      </c>
      <c r="I16" s="30">
        <f t="shared" si="1"/>
        <v>3380</v>
      </c>
      <c r="J16" s="38"/>
    </row>
    <row r="17" spans="1:10" ht="28.5" customHeight="1" x14ac:dyDescent="0.25">
      <c r="A17" s="79">
        <v>13</v>
      </c>
      <c r="B17" s="9" t="s">
        <v>104</v>
      </c>
      <c r="C17" s="29" t="s">
        <v>23</v>
      </c>
      <c r="D17" s="79" t="s">
        <v>119</v>
      </c>
      <c r="E17" s="11">
        <v>6760</v>
      </c>
      <c r="F17" s="30">
        <f t="shared" si="0"/>
        <v>3380</v>
      </c>
      <c r="G17" s="30"/>
      <c r="H17" s="129" t="s">
        <v>186</v>
      </c>
      <c r="I17" s="30">
        <f t="shared" si="1"/>
        <v>3380</v>
      </c>
      <c r="J17" s="38"/>
    </row>
    <row r="18" spans="1:10" ht="26.45" customHeight="1" x14ac:dyDescent="0.25">
      <c r="A18" s="79">
        <v>14</v>
      </c>
      <c r="B18" s="9" t="s">
        <v>105</v>
      </c>
      <c r="C18" s="140" t="s">
        <v>195</v>
      </c>
      <c r="D18" s="79" t="s">
        <v>119</v>
      </c>
      <c r="E18" s="11">
        <v>6760</v>
      </c>
      <c r="F18" s="30">
        <f t="shared" si="0"/>
        <v>3380</v>
      </c>
      <c r="G18" s="30"/>
      <c r="H18" s="129" t="s">
        <v>186</v>
      </c>
      <c r="I18" s="30">
        <f t="shared" si="1"/>
        <v>3380</v>
      </c>
      <c r="J18" s="1"/>
    </row>
    <row r="19" spans="1:10" ht="25.5" x14ac:dyDescent="0.25">
      <c r="A19" s="79">
        <v>15</v>
      </c>
      <c r="B19" s="9" t="s">
        <v>106</v>
      </c>
      <c r="C19" s="29" t="s">
        <v>107</v>
      </c>
      <c r="D19" s="79" t="s">
        <v>119</v>
      </c>
      <c r="E19" s="11">
        <v>6100</v>
      </c>
      <c r="F19" s="30">
        <f t="shared" si="0"/>
        <v>3050</v>
      </c>
      <c r="G19" s="30"/>
      <c r="H19" s="129" t="s">
        <v>188</v>
      </c>
      <c r="I19" s="30">
        <f t="shared" si="1"/>
        <v>3050</v>
      </c>
      <c r="J19" s="1"/>
    </row>
    <row r="20" spans="1:10" ht="25.5" x14ac:dyDescent="0.25">
      <c r="A20" s="79">
        <v>18</v>
      </c>
      <c r="B20" s="9" t="s">
        <v>108</v>
      </c>
      <c r="C20" s="29" t="s">
        <v>109</v>
      </c>
      <c r="D20" s="79" t="s">
        <v>119</v>
      </c>
      <c r="E20" s="11">
        <v>4500</v>
      </c>
      <c r="F20" s="30">
        <f t="shared" ref="F20:F28" si="2">E20/2</f>
        <v>2250</v>
      </c>
      <c r="G20" s="30"/>
      <c r="H20" s="129" t="s">
        <v>186</v>
      </c>
      <c r="I20" s="30">
        <f t="shared" si="1"/>
        <v>2250</v>
      </c>
      <c r="J20" s="1"/>
    </row>
    <row r="21" spans="1:10" ht="27" customHeight="1" x14ac:dyDescent="0.25">
      <c r="A21" s="79">
        <v>19</v>
      </c>
      <c r="B21" s="9" t="s">
        <v>110</v>
      </c>
      <c r="C21" s="29" t="s">
        <v>111</v>
      </c>
      <c r="D21" s="79" t="s">
        <v>119</v>
      </c>
      <c r="E21" s="11">
        <v>7880</v>
      </c>
      <c r="F21" s="30">
        <f t="shared" si="2"/>
        <v>3940</v>
      </c>
      <c r="G21" s="30"/>
      <c r="H21" s="129" t="s">
        <v>186</v>
      </c>
      <c r="I21" s="30">
        <f t="shared" si="1"/>
        <v>3940</v>
      </c>
      <c r="J21" s="1"/>
    </row>
    <row r="22" spans="1:10" ht="25.5" x14ac:dyDescent="0.25">
      <c r="A22" s="79">
        <v>20</v>
      </c>
      <c r="B22" s="9" t="s">
        <v>112</v>
      </c>
      <c r="C22" s="29" t="s">
        <v>113</v>
      </c>
      <c r="D22" s="79" t="s">
        <v>119</v>
      </c>
      <c r="E22" s="11">
        <v>4500</v>
      </c>
      <c r="F22" s="30">
        <f t="shared" si="2"/>
        <v>2250</v>
      </c>
      <c r="G22" s="30"/>
      <c r="H22" s="129" t="s">
        <v>186</v>
      </c>
      <c r="I22" s="30">
        <f t="shared" si="1"/>
        <v>2250</v>
      </c>
      <c r="J22" s="1"/>
    </row>
    <row r="23" spans="1:10" ht="25.5" x14ac:dyDescent="0.25">
      <c r="A23" s="79">
        <v>21</v>
      </c>
      <c r="B23" s="9" t="s">
        <v>114</v>
      </c>
      <c r="C23" s="29" t="s">
        <v>196</v>
      </c>
      <c r="D23" s="79" t="s">
        <v>119</v>
      </c>
      <c r="E23" s="11">
        <v>8950</v>
      </c>
      <c r="F23" s="30">
        <f t="shared" si="2"/>
        <v>4475</v>
      </c>
      <c r="G23" s="30"/>
      <c r="H23" s="129" t="s">
        <v>186</v>
      </c>
      <c r="I23" s="30">
        <f t="shared" si="1"/>
        <v>4475</v>
      </c>
      <c r="J23" s="1"/>
    </row>
    <row r="24" spans="1:10" ht="24.75" customHeight="1" x14ac:dyDescent="0.25">
      <c r="A24" s="79">
        <v>22</v>
      </c>
      <c r="B24" s="9" t="s">
        <v>115</v>
      </c>
      <c r="C24" s="29" t="s">
        <v>116</v>
      </c>
      <c r="D24" s="79" t="s">
        <v>119</v>
      </c>
      <c r="E24" s="11">
        <v>6760</v>
      </c>
      <c r="F24" s="30">
        <f t="shared" si="2"/>
        <v>3380</v>
      </c>
      <c r="G24" s="30"/>
      <c r="H24" s="129" t="s">
        <v>186</v>
      </c>
      <c r="I24" s="30">
        <f t="shared" si="1"/>
        <v>3380</v>
      </c>
      <c r="J24" s="1"/>
    </row>
    <row r="25" spans="1:10" ht="27" customHeight="1" x14ac:dyDescent="0.25">
      <c r="A25" s="79">
        <v>23</v>
      </c>
      <c r="B25" s="12" t="s">
        <v>117</v>
      </c>
      <c r="C25" s="10" t="s">
        <v>118</v>
      </c>
      <c r="D25" s="79" t="s">
        <v>119</v>
      </c>
      <c r="E25" s="11">
        <v>3510</v>
      </c>
      <c r="F25" s="30">
        <f t="shared" si="2"/>
        <v>1755</v>
      </c>
      <c r="G25" s="74"/>
      <c r="H25" s="129" t="s">
        <v>186</v>
      </c>
      <c r="I25" s="30">
        <f t="shared" ref="I25:I28" si="3">F25</f>
        <v>1755</v>
      </c>
      <c r="J25" s="38"/>
    </row>
    <row r="26" spans="1:10" ht="26.45" customHeight="1" x14ac:dyDescent="0.25">
      <c r="A26" s="79">
        <v>24</v>
      </c>
      <c r="B26" s="12" t="s">
        <v>120</v>
      </c>
      <c r="C26" s="10" t="s">
        <v>125</v>
      </c>
      <c r="D26" s="79" t="s">
        <v>119</v>
      </c>
      <c r="E26" s="11">
        <v>1770</v>
      </c>
      <c r="F26" s="30">
        <f t="shared" si="2"/>
        <v>885</v>
      </c>
      <c r="G26" s="74"/>
      <c r="H26" s="129" t="s">
        <v>186</v>
      </c>
      <c r="I26" s="30">
        <f t="shared" si="3"/>
        <v>885</v>
      </c>
      <c r="J26" s="80"/>
    </row>
    <row r="27" spans="1:10" ht="29.25" customHeight="1" x14ac:dyDescent="0.25">
      <c r="A27" s="79">
        <v>25</v>
      </c>
      <c r="B27" s="12" t="s">
        <v>121</v>
      </c>
      <c r="C27" s="10" t="s">
        <v>126</v>
      </c>
      <c r="D27" s="79" t="s">
        <v>119</v>
      </c>
      <c r="E27" s="11">
        <v>1770</v>
      </c>
      <c r="F27" s="30">
        <f t="shared" si="2"/>
        <v>885</v>
      </c>
      <c r="G27" s="74"/>
      <c r="H27" s="129" t="s">
        <v>186</v>
      </c>
      <c r="I27" s="30">
        <f t="shared" si="3"/>
        <v>885</v>
      </c>
      <c r="J27" s="80"/>
    </row>
    <row r="28" spans="1:10" ht="27.75" customHeight="1" x14ac:dyDescent="0.25">
      <c r="A28" s="79">
        <v>26</v>
      </c>
      <c r="B28" s="12" t="s">
        <v>122</v>
      </c>
      <c r="C28" s="10" t="s">
        <v>124</v>
      </c>
      <c r="D28" s="10" t="s">
        <v>187</v>
      </c>
      <c r="E28" s="11">
        <v>3240</v>
      </c>
      <c r="F28" s="30">
        <f t="shared" si="2"/>
        <v>1620</v>
      </c>
      <c r="G28" s="74"/>
      <c r="H28" s="129" t="s">
        <v>186</v>
      </c>
      <c r="I28" s="30">
        <f t="shared" si="3"/>
        <v>1620</v>
      </c>
      <c r="J28" s="80"/>
    </row>
    <row r="29" spans="1:10" ht="29.25" customHeight="1" x14ac:dyDescent="0.25">
      <c r="A29" s="79">
        <v>27</v>
      </c>
      <c r="B29" s="12"/>
      <c r="C29" s="10"/>
      <c r="D29" s="10"/>
      <c r="E29" s="11"/>
      <c r="F29" s="74"/>
      <c r="G29" s="74"/>
      <c r="H29" s="129" t="s">
        <v>186</v>
      </c>
      <c r="I29" s="30">
        <f t="shared" si="1"/>
        <v>0</v>
      </c>
      <c r="J29" s="80"/>
    </row>
    <row r="30" spans="1:10" ht="15.75" thickBot="1" x14ac:dyDescent="0.3">
      <c r="A30" s="75"/>
      <c r="B30" s="261" t="s">
        <v>30</v>
      </c>
      <c r="C30" s="261"/>
      <c r="D30" s="262"/>
      <c r="E30" s="182">
        <f>SUM(E6:E29)</f>
        <v>110176</v>
      </c>
      <c r="F30" s="76">
        <f>SUM(F6:F29)</f>
        <v>55088</v>
      </c>
      <c r="G30" s="76">
        <f>SUM(G6:G29)</f>
        <v>0</v>
      </c>
      <c r="H30" s="77"/>
      <c r="I30" s="76">
        <f>SUM(I6:I29)</f>
        <v>55088</v>
      </c>
      <c r="J30" s="78"/>
    </row>
    <row r="31" spans="1:10" x14ac:dyDescent="0.25">
      <c r="A31" s="66"/>
      <c r="B31" s="67"/>
      <c r="C31" s="68"/>
      <c r="D31" s="69"/>
      <c r="E31" s="69"/>
      <c r="F31" s="70"/>
      <c r="G31" s="70"/>
      <c r="H31" s="70"/>
      <c r="I31" s="71"/>
      <c r="J31" s="70"/>
    </row>
    <row r="32" spans="1:10" x14ac:dyDescent="0.25">
      <c r="A32" s="66"/>
      <c r="B32" s="67"/>
      <c r="C32" s="68"/>
      <c r="D32" s="69"/>
      <c r="E32" s="69"/>
      <c r="F32" s="70"/>
      <c r="G32" s="70"/>
      <c r="H32" s="70"/>
      <c r="I32" s="71"/>
      <c r="J32" s="70"/>
    </row>
    <row r="33" spans="1:10" x14ac:dyDescent="0.25">
      <c r="A33" s="24"/>
      <c r="B33" s="25"/>
      <c r="C33" s="23"/>
      <c r="D33" s="62"/>
      <c r="E33" s="62"/>
      <c r="F33" s="257"/>
      <c r="G33" s="257"/>
      <c r="H33" s="257"/>
      <c r="I33" s="257"/>
      <c r="J33" s="23"/>
    </row>
    <row r="34" spans="1:10" x14ac:dyDescent="0.25">
      <c r="A34" s="23"/>
      <c r="B34" s="257" t="s">
        <v>123</v>
      </c>
      <c r="C34" s="257"/>
      <c r="D34" s="62"/>
      <c r="E34" s="62"/>
      <c r="F34" s="257" t="s">
        <v>52</v>
      </c>
      <c r="G34" s="257"/>
      <c r="H34" s="257"/>
      <c r="I34" s="257"/>
      <c r="J34" s="257"/>
    </row>
    <row r="35" spans="1:10" x14ac:dyDescent="0.25">
      <c r="A35" s="50"/>
      <c r="B35" s="51"/>
      <c r="C35" s="52"/>
      <c r="D35" s="53"/>
      <c r="E35" s="53"/>
      <c r="F35" s="51"/>
      <c r="G35" s="51"/>
      <c r="H35" s="51"/>
      <c r="I35" s="50"/>
      <c r="J35" s="72"/>
    </row>
    <row r="36" spans="1:10" x14ac:dyDescent="0.25">
      <c r="A36" s="50"/>
      <c r="B36" s="51"/>
      <c r="C36" s="53"/>
      <c r="D36" s="53"/>
      <c r="E36" s="53"/>
      <c r="F36" s="51"/>
      <c r="G36" s="51"/>
      <c r="H36" s="51"/>
      <c r="I36" s="50"/>
      <c r="J36" s="72"/>
    </row>
    <row r="37" spans="1:10" x14ac:dyDescent="0.25">
      <c r="A37" s="263"/>
      <c r="B37" s="263"/>
      <c r="C37" s="54"/>
      <c r="D37" s="54"/>
      <c r="E37" s="54"/>
      <c r="F37" s="263"/>
      <c r="G37" s="263"/>
      <c r="H37" s="263"/>
      <c r="I37" s="263"/>
      <c r="J37" s="64"/>
    </row>
    <row r="38" spans="1:10" x14ac:dyDescent="0.25">
      <c r="A38" s="73"/>
      <c r="B38" s="235" t="s">
        <v>33</v>
      </c>
      <c r="C38" s="235"/>
      <c r="D38" s="62"/>
      <c r="E38" s="62"/>
      <c r="F38" s="235" t="s">
        <v>34</v>
      </c>
      <c r="G38" s="235"/>
      <c r="H38" s="235"/>
      <c r="I38" s="235"/>
      <c r="J38" s="235"/>
    </row>
    <row r="39" spans="1:10" x14ac:dyDescent="0.25">
      <c r="J39" s="61"/>
    </row>
  </sheetData>
  <mergeCells count="12">
    <mergeCell ref="B38:C38"/>
    <mergeCell ref="A1:J1"/>
    <mergeCell ref="A2:J2"/>
    <mergeCell ref="A3:J3"/>
    <mergeCell ref="F34:J34"/>
    <mergeCell ref="F38:J38"/>
    <mergeCell ref="A5:J5"/>
    <mergeCell ref="B30:D30"/>
    <mergeCell ref="F33:I33"/>
    <mergeCell ref="B34:C34"/>
    <mergeCell ref="A37:B37"/>
    <mergeCell ref="F37:I37"/>
  </mergeCells>
  <pageMargins left="0.25" right="0.25" top="0.75" bottom="0.75" header="0.3" footer="0.3"/>
  <pageSetup scale="90" fitToHeight="0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="90" zoomScaleNormal="90" workbookViewId="0">
      <selection activeCell="J9" sqref="J9"/>
    </sheetView>
  </sheetViews>
  <sheetFormatPr baseColWidth="10" defaultRowHeight="15" x14ac:dyDescent="0.25"/>
  <cols>
    <col min="1" max="1" width="3.5703125" bestFit="1" customWidth="1"/>
    <col min="2" max="2" width="38.42578125" bestFit="1" customWidth="1"/>
    <col min="3" max="3" width="26.5703125" customWidth="1"/>
    <col min="4" max="4" width="13.7109375" customWidth="1"/>
    <col min="6" max="6" width="10.5703125" customWidth="1"/>
    <col min="7" max="7" width="34.28515625" customWidth="1"/>
  </cols>
  <sheetData>
    <row r="1" spans="1:7" ht="18" x14ac:dyDescent="0.25">
      <c r="A1" s="264" t="s">
        <v>127</v>
      </c>
      <c r="B1" s="265"/>
      <c r="C1" s="265"/>
      <c r="D1" s="265"/>
      <c r="E1" s="265"/>
      <c r="F1" s="265"/>
      <c r="G1" s="266"/>
    </row>
    <row r="2" spans="1:7" x14ac:dyDescent="0.25">
      <c r="A2" s="267" t="s">
        <v>128</v>
      </c>
      <c r="B2" s="268"/>
      <c r="C2" s="268"/>
      <c r="D2" s="268"/>
      <c r="E2" s="268"/>
      <c r="F2" s="268"/>
      <c r="G2" s="269"/>
    </row>
    <row r="3" spans="1:7" ht="39.200000000000003" customHeight="1" x14ac:dyDescent="0.4">
      <c r="A3" s="267" t="s">
        <v>241</v>
      </c>
      <c r="B3" s="270"/>
      <c r="C3" s="270"/>
      <c r="D3" s="270"/>
      <c r="E3" s="270"/>
      <c r="F3" s="270"/>
      <c r="G3" s="271"/>
    </row>
    <row r="4" spans="1:7" ht="16.5" thickBot="1" x14ac:dyDescent="0.3">
      <c r="A4" s="81"/>
      <c r="B4" s="82"/>
      <c r="C4" s="55"/>
      <c r="D4" s="55"/>
      <c r="E4" s="55"/>
      <c r="F4" s="55"/>
      <c r="G4" s="83"/>
    </row>
    <row r="5" spans="1:7" ht="24" customHeight="1" x14ac:dyDescent="0.25">
      <c r="A5" s="122" t="s">
        <v>35</v>
      </c>
      <c r="B5" s="282" t="s">
        <v>4</v>
      </c>
      <c r="C5" s="282" t="s">
        <v>129</v>
      </c>
      <c r="D5" s="278" t="s">
        <v>8</v>
      </c>
      <c r="E5" s="280" t="s">
        <v>9</v>
      </c>
      <c r="F5" s="280" t="s">
        <v>10</v>
      </c>
      <c r="G5" s="284" t="s">
        <v>130</v>
      </c>
    </row>
    <row r="6" spans="1:7" x14ac:dyDescent="0.25">
      <c r="A6" s="190"/>
      <c r="B6" s="283"/>
      <c r="C6" s="283"/>
      <c r="D6" s="279"/>
      <c r="E6" s="281"/>
      <c r="F6" s="281"/>
      <c r="G6" s="285"/>
    </row>
    <row r="7" spans="1:7" ht="28.5" customHeight="1" x14ac:dyDescent="0.25">
      <c r="A7" s="193">
        <v>1</v>
      </c>
      <c r="B7" s="195" t="s">
        <v>230</v>
      </c>
      <c r="C7" s="196" t="s">
        <v>231</v>
      </c>
      <c r="D7" s="197">
        <v>4160</v>
      </c>
      <c r="E7" s="198">
        <f>D7/2</f>
        <v>2080</v>
      </c>
      <c r="F7" s="199" t="s">
        <v>186</v>
      </c>
      <c r="G7" s="194"/>
    </row>
    <row r="8" spans="1:7" ht="35.450000000000003" customHeight="1" x14ac:dyDescent="0.25">
      <c r="A8" s="123">
        <v>2</v>
      </c>
      <c r="B8" s="124" t="s">
        <v>222</v>
      </c>
      <c r="C8" s="84" t="s">
        <v>131</v>
      </c>
      <c r="D8" s="197">
        <v>1120</v>
      </c>
      <c r="E8" s="198">
        <f t="shared" ref="E8:E14" si="0">D8/2</f>
        <v>560</v>
      </c>
      <c r="F8" s="130" t="s">
        <v>188</v>
      </c>
      <c r="G8" s="125"/>
    </row>
    <row r="9" spans="1:7" ht="31.7" customHeight="1" x14ac:dyDescent="0.25">
      <c r="A9" s="123">
        <v>3</v>
      </c>
      <c r="B9" s="124" t="s">
        <v>132</v>
      </c>
      <c r="C9" s="84" t="s">
        <v>133</v>
      </c>
      <c r="D9" s="197">
        <v>4160</v>
      </c>
      <c r="E9" s="198">
        <f t="shared" si="0"/>
        <v>2080</v>
      </c>
      <c r="F9" s="130" t="s">
        <v>186</v>
      </c>
      <c r="G9" s="125"/>
    </row>
    <row r="10" spans="1:7" ht="32.25" customHeight="1" x14ac:dyDescent="0.25">
      <c r="A10" s="123">
        <v>4</v>
      </c>
      <c r="B10" s="127" t="s">
        <v>215</v>
      </c>
      <c r="C10" s="88" t="s">
        <v>139</v>
      </c>
      <c r="D10" s="197">
        <v>2680</v>
      </c>
      <c r="E10" s="198">
        <f t="shared" si="0"/>
        <v>1340</v>
      </c>
      <c r="F10" s="130" t="s">
        <v>186</v>
      </c>
      <c r="G10" s="125"/>
    </row>
    <row r="11" spans="1:7" ht="34.5" customHeight="1" x14ac:dyDescent="0.25">
      <c r="A11" s="123">
        <v>5</v>
      </c>
      <c r="B11" s="124" t="s">
        <v>134</v>
      </c>
      <c r="C11" s="84" t="s">
        <v>135</v>
      </c>
      <c r="D11" s="197">
        <v>1120</v>
      </c>
      <c r="E11" s="198">
        <f t="shared" si="0"/>
        <v>560</v>
      </c>
      <c r="F11" s="130" t="s">
        <v>188</v>
      </c>
      <c r="G11" s="125"/>
    </row>
    <row r="12" spans="1:7" ht="35.450000000000003" customHeight="1" x14ac:dyDescent="0.25">
      <c r="A12" s="123">
        <v>6</v>
      </c>
      <c r="B12" s="124" t="s">
        <v>136</v>
      </c>
      <c r="C12" s="84" t="s">
        <v>137</v>
      </c>
      <c r="D12" s="197">
        <v>2680</v>
      </c>
      <c r="E12" s="198">
        <f t="shared" si="0"/>
        <v>1340</v>
      </c>
      <c r="F12" s="130" t="s">
        <v>186</v>
      </c>
      <c r="G12" s="126"/>
    </row>
    <row r="13" spans="1:7" ht="35.450000000000003" customHeight="1" x14ac:dyDescent="0.25">
      <c r="A13" s="123">
        <v>7</v>
      </c>
      <c r="B13" s="127" t="s">
        <v>218</v>
      </c>
      <c r="C13" s="88" t="s">
        <v>219</v>
      </c>
      <c r="D13" s="197">
        <v>3120</v>
      </c>
      <c r="E13" s="198">
        <f t="shared" si="0"/>
        <v>1560</v>
      </c>
      <c r="F13" s="130" t="s">
        <v>186</v>
      </c>
      <c r="G13" s="126"/>
    </row>
    <row r="14" spans="1:7" ht="35.450000000000003" customHeight="1" x14ac:dyDescent="0.25">
      <c r="A14" s="191">
        <v>8</v>
      </c>
      <c r="B14" s="127" t="s">
        <v>232</v>
      </c>
      <c r="C14" s="88" t="s">
        <v>233</v>
      </c>
      <c r="D14" s="197">
        <v>8320</v>
      </c>
      <c r="E14" s="198">
        <f t="shared" si="0"/>
        <v>4160</v>
      </c>
      <c r="F14" s="130" t="s">
        <v>186</v>
      </c>
      <c r="G14" s="126"/>
    </row>
    <row r="15" spans="1:7" ht="19.5" thickBot="1" x14ac:dyDescent="0.35">
      <c r="A15" s="85"/>
      <c r="B15" s="272" t="s">
        <v>59</v>
      </c>
      <c r="C15" s="273"/>
      <c r="D15" s="192"/>
      <c r="E15" s="192">
        <f>SUM(E8:E13)</f>
        <v>7440</v>
      </c>
      <c r="F15" s="91"/>
      <c r="G15" s="86"/>
    </row>
    <row r="17" spans="1:7" x14ac:dyDescent="0.25">
      <c r="A17" s="276" t="s">
        <v>123</v>
      </c>
      <c r="B17" s="276"/>
      <c r="C17" s="276"/>
      <c r="D17" s="257" t="s">
        <v>52</v>
      </c>
      <c r="E17" s="257"/>
      <c r="F17" s="257"/>
      <c r="G17" s="257"/>
    </row>
    <row r="18" spans="1:7" x14ac:dyDescent="0.25">
      <c r="A18" s="61"/>
      <c r="B18" s="234" t="s">
        <v>221</v>
      </c>
      <c r="C18" s="234"/>
      <c r="D18" s="275"/>
      <c r="E18" s="275"/>
      <c r="F18" s="275"/>
      <c r="G18" s="275"/>
    </row>
    <row r="19" spans="1:7" x14ac:dyDescent="0.25">
      <c r="A19" s="277" t="s">
        <v>33</v>
      </c>
      <c r="B19" s="277"/>
      <c r="C19" s="277"/>
      <c r="D19" s="274" t="s">
        <v>234</v>
      </c>
      <c r="E19" s="274"/>
      <c r="F19" s="274"/>
      <c r="G19" s="274"/>
    </row>
  </sheetData>
  <mergeCells count="16">
    <mergeCell ref="A1:G1"/>
    <mergeCell ref="A2:G2"/>
    <mergeCell ref="A3:G3"/>
    <mergeCell ref="B15:C15"/>
    <mergeCell ref="D19:G19"/>
    <mergeCell ref="D18:G18"/>
    <mergeCell ref="D17:G17"/>
    <mergeCell ref="A17:C17"/>
    <mergeCell ref="A19:C19"/>
    <mergeCell ref="B18:C18"/>
    <mergeCell ref="D5:D6"/>
    <mergeCell ref="E5:E6"/>
    <mergeCell ref="F5:F6"/>
    <mergeCell ref="C5:C6"/>
    <mergeCell ref="B5:B6"/>
    <mergeCell ref="G5:G6"/>
  </mergeCells>
  <pageMargins left="0.25" right="0.25" top="0.75" bottom="0.75" header="0.3" footer="0.3"/>
  <pageSetup scale="85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zoomScale="90" zoomScaleNormal="90" workbookViewId="0">
      <selection activeCell="J11" sqref="J11"/>
    </sheetView>
  </sheetViews>
  <sheetFormatPr baseColWidth="10" defaultRowHeight="15" x14ac:dyDescent="0.25"/>
  <cols>
    <col min="1" max="1" width="5" customWidth="1"/>
    <col min="2" max="2" width="16.140625" customWidth="1"/>
    <col min="3" max="3" width="32.7109375" customWidth="1"/>
    <col min="6" max="6" width="8" customWidth="1"/>
    <col min="7" max="7" width="37.85546875" customWidth="1"/>
  </cols>
  <sheetData>
    <row r="1" spans="1:7" ht="19.149999999999999" x14ac:dyDescent="0.35">
      <c r="A1" s="292" t="s">
        <v>227</v>
      </c>
      <c r="B1" s="292"/>
      <c r="C1" s="292"/>
      <c r="D1" s="292"/>
      <c r="E1" s="292"/>
      <c r="F1" s="292"/>
      <c r="G1" s="292"/>
    </row>
    <row r="2" spans="1:7" ht="19.149999999999999" x14ac:dyDescent="0.35">
      <c r="A2" s="292" t="s">
        <v>140</v>
      </c>
      <c r="B2" s="292"/>
      <c r="C2" s="292"/>
      <c r="D2" s="292"/>
      <c r="E2" s="292"/>
      <c r="F2" s="292"/>
      <c r="G2" s="292"/>
    </row>
    <row r="3" spans="1:7" ht="33.75" customHeight="1" x14ac:dyDescent="0.35">
      <c r="A3" s="293" t="s">
        <v>242</v>
      </c>
      <c r="B3" s="293"/>
      <c r="C3" s="293"/>
      <c r="D3" s="293"/>
      <c r="E3" s="293"/>
      <c r="F3" s="293"/>
      <c r="G3" s="293"/>
    </row>
    <row r="4" spans="1:7" x14ac:dyDescent="0.25">
      <c r="A4" s="287" t="s">
        <v>3</v>
      </c>
      <c r="B4" s="289" t="s">
        <v>141</v>
      </c>
      <c r="C4" s="289" t="s">
        <v>4</v>
      </c>
      <c r="D4" s="92" t="s">
        <v>38</v>
      </c>
      <c r="E4" s="41" t="s">
        <v>38</v>
      </c>
      <c r="F4" s="109" t="s">
        <v>155</v>
      </c>
      <c r="G4" s="289" t="s">
        <v>130</v>
      </c>
    </row>
    <row r="5" spans="1:7" x14ac:dyDescent="0.25">
      <c r="A5" s="288"/>
      <c r="B5" s="290"/>
      <c r="C5" s="290"/>
      <c r="D5" s="89" t="s">
        <v>8</v>
      </c>
      <c r="E5" s="94" t="s">
        <v>9</v>
      </c>
      <c r="F5" s="110" t="s">
        <v>38</v>
      </c>
      <c r="G5" s="290"/>
    </row>
    <row r="6" spans="1:7" ht="27" customHeight="1" x14ac:dyDescent="0.4">
      <c r="A6" s="87">
        <v>1</v>
      </c>
      <c r="B6" s="95" t="s">
        <v>142</v>
      </c>
      <c r="C6" s="96" t="s">
        <v>143</v>
      </c>
      <c r="D6" s="97">
        <v>1160</v>
      </c>
      <c r="E6" s="98">
        <v>580</v>
      </c>
      <c r="F6" s="131" t="s">
        <v>186</v>
      </c>
      <c r="G6" s="99"/>
    </row>
    <row r="7" spans="1:7" ht="27" customHeight="1" x14ac:dyDescent="0.4">
      <c r="A7" s="87">
        <v>2</v>
      </c>
      <c r="B7" s="100" t="s">
        <v>142</v>
      </c>
      <c r="C7" s="101" t="s">
        <v>144</v>
      </c>
      <c r="D7" s="97">
        <v>1160</v>
      </c>
      <c r="E7" s="98">
        <v>580</v>
      </c>
      <c r="F7" s="131" t="s">
        <v>186</v>
      </c>
      <c r="G7" s="99"/>
    </row>
    <row r="8" spans="1:7" ht="26.45" customHeight="1" x14ac:dyDescent="0.4">
      <c r="A8" s="87">
        <v>3</v>
      </c>
      <c r="B8" s="95" t="s">
        <v>145</v>
      </c>
      <c r="C8" s="96" t="s">
        <v>146</v>
      </c>
      <c r="D8" s="97">
        <v>1160</v>
      </c>
      <c r="E8" s="98">
        <v>580</v>
      </c>
      <c r="F8" s="131" t="s">
        <v>186</v>
      </c>
      <c r="G8" s="99"/>
    </row>
    <row r="9" spans="1:7" ht="24.75" customHeight="1" x14ac:dyDescent="0.4">
      <c r="A9" s="87">
        <v>4</v>
      </c>
      <c r="B9" s="95" t="s">
        <v>145</v>
      </c>
      <c r="C9" s="96" t="s">
        <v>147</v>
      </c>
      <c r="D9" s="97">
        <v>1160</v>
      </c>
      <c r="E9" s="98">
        <v>580</v>
      </c>
      <c r="F9" s="131" t="s">
        <v>186</v>
      </c>
      <c r="G9" s="99"/>
    </row>
    <row r="10" spans="1:7" ht="27" customHeight="1" x14ac:dyDescent="0.4">
      <c r="A10" s="87">
        <v>5</v>
      </c>
      <c r="B10" s="95" t="s">
        <v>148</v>
      </c>
      <c r="C10" s="96" t="s">
        <v>149</v>
      </c>
      <c r="D10" s="97">
        <v>1680</v>
      </c>
      <c r="E10" s="98">
        <v>840</v>
      </c>
      <c r="F10" s="131" t="s">
        <v>186</v>
      </c>
      <c r="G10" s="99"/>
    </row>
    <row r="11" spans="1:7" ht="24.75" customHeight="1" x14ac:dyDescent="0.4">
      <c r="A11" s="87">
        <v>6</v>
      </c>
      <c r="B11" s="95" t="s">
        <v>148</v>
      </c>
      <c r="C11" s="96" t="s">
        <v>150</v>
      </c>
      <c r="D11" s="97">
        <v>1680</v>
      </c>
      <c r="E11" s="98">
        <v>840</v>
      </c>
      <c r="F11" s="131" t="s">
        <v>186</v>
      </c>
      <c r="G11" s="99"/>
    </row>
    <row r="12" spans="1:7" ht="24" customHeight="1" x14ac:dyDescent="0.4">
      <c r="A12" s="102">
        <v>7</v>
      </c>
      <c r="B12" s="95" t="s">
        <v>151</v>
      </c>
      <c r="C12" s="96" t="s">
        <v>152</v>
      </c>
      <c r="D12" s="97">
        <v>1680</v>
      </c>
      <c r="E12" s="98">
        <v>840</v>
      </c>
      <c r="F12" s="131" t="s">
        <v>186</v>
      </c>
      <c r="G12" s="103"/>
    </row>
    <row r="13" spans="1:7" ht="27" customHeight="1" x14ac:dyDescent="0.4">
      <c r="A13" s="102">
        <v>8</v>
      </c>
      <c r="B13" s="95" t="s">
        <v>151</v>
      </c>
      <c r="C13" s="96" t="s">
        <v>153</v>
      </c>
      <c r="D13" s="97">
        <v>1680</v>
      </c>
      <c r="E13" s="98">
        <v>840</v>
      </c>
      <c r="F13" s="131" t="s">
        <v>186</v>
      </c>
      <c r="G13" s="103"/>
    </row>
    <row r="14" spans="1:7" ht="23.25" customHeight="1" x14ac:dyDescent="0.3">
      <c r="A14" s="294" t="s">
        <v>154</v>
      </c>
      <c r="B14" s="294"/>
      <c r="C14" s="294"/>
      <c r="D14" s="105">
        <f>D6+D7+D8+D9+D10+D11+D12+D13</f>
        <v>11360</v>
      </c>
      <c r="E14" s="106">
        <f>SUM(E6:E13)</f>
        <v>5680</v>
      </c>
      <c r="F14" s="106"/>
      <c r="G14" s="104"/>
    </row>
    <row r="15" spans="1:7" ht="16.350000000000001" x14ac:dyDescent="0.3">
      <c r="A15" s="49"/>
      <c r="B15" s="107"/>
      <c r="C15" s="108"/>
      <c r="D15" s="6"/>
      <c r="E15" s="6"/>
      <c r="F15" s="6"/>
      <c r="G15" s="93"/>
    </row>
    <row r="16" spans="1:7" x14ac:dyDescent="0.25">
      <c r="A16" s="49"/>
      <c r="B16" s="61"/>
      <c r="C16" s="63" t="s">
        <v>123</v>
      </c>
      <c r="D16" s="61"/>
      <c r="E16" s="276" t="s">
        <v>52</v>
      </c>
      <c r="F16" s="276"/>
      <c r="G16" s="276"/>
    </row>
    <row r="17" spans="1:7" x14ac:dyDescent="0.25">
      <c r="A17" s="49"/>
      <c r="B17" s="291"/>
      <c r="C17" s="291"/>
      <c r="D17" s="291"/>
      <c r="E17" s="275"/>
      <c r="F17" s="275"/>
      <c r="G17" s="275"/>
    </row>
    <row r="18" spans="1:7" x14ac:dyDescent="0.25">
      <c r="A18" s="49"/>
      <c r="B18" s="61"/>
      <c r="C18" s="90" t="s">
        <v>33</v>
      </c>
      <c r="D18" s="61"/>
      <c r="E18" s="286" t="s">
        <v>138</v>
      </c>
      <c r="F18" s="286"/>
      <c r="G18" s="286"/>
    </row>
  </sheetData>
  <mergeCells count="12">
    <mergeCell ref="A1:G1"/>
    <mergeCell ref="A2:G2"/>
    <mergeCell ref="A3:G3"/>
    <mergeCell ref="A14:C14"/>
    <mergeCell ref="E16:G16"/>
    <mergeCell ref="E18:G18"/>
    <mergeCell ref="A4:A5"/>
    <mergeCell ref="B4:B5"/>
    <mergeCell ref="C4:C5"/>
    <mergeCell ref="G4:G5"/>
    <mergeCell ref="B17:D17"/>
    <mergeCell ref="E17:G17"/>
  </mergeCells>
  <pageMargins left="0.25" right="0.25" top="0.75" bottom="0.75" header="0.3" footer="0.3"/>
  <pageSetup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tabSelected="1" zoomScale="90" zoomScaleNormal="90" workbookViewId="0">
      <selection activeCell="M35" sqref="M35"/>
    </sheetView>
  </sheetViews>
  <sheetFormatPr baseColWidth="10" defaultRowHeight="15" x14ac:dyDescent="0.25"/>
  <cols>
    <col min="1" max="1" width="4.5703125" customWidth="1"/>
    <col min="2" max="2" width="36.140625" bestFit="1" customWidth="1"/>
    <col min="3" max="3" width="13.85546875" customWidth="1"/>
    <col min="5" max="5" width="13.140625" customWidth="1"/>
    <col min="7" max="7" width="7.85546875" customWidth="1"/>
    <col min="8" max="8" width="11.42578125" customWidth="1"/>
    <col min="9" max="9" width="25" customWidth="1"/>
  </cols>
  <sheetData>
    <row r="1" spans="1:17" ht="18" customHeight="1" x14ac:dyDescent="0.25">
      <c r="A1" s="248" t="s">
        <v>197</v>
      </c>
      <c r="B1" s="249"/>
      <c r="C1" s="249"/>
      <c r="D1" s="249"/>
      <c r="E1" s="249"/>
      <c r="F1" s="249"/>
      <c r="G1" s="249"/>
      <c r="H1" s="249"/>
      <c r="I1" s="250"/>
    </row>
    <row r="2" spans="1:17" ht="33.75" customHeight="1" x14ac:dyDescent="0.25">
      <c r="A2" s="302" t="s">
        <v>156</v>
      </c>
      <c r="B2" s="303"/>
      <c r="C2" s="303"/>
      <c r="D2" s="303"/>
      <c r="E2" s="303"/>
      <c r="F2" s="303"/>
      <c r="G2" s="303"/>
      <c r="H2" s="303"/>
      <c r="I2" s="304"/>
    </row>
    <row r="3" spans="1:17" ht="21.75" customHeight="1" x14ac:dyDescent="0.25">
      <c r="A3" s="254" t="s">
        <v>243</v>
      </c>
      <c r="B3" s="255"/>
      <c r="C3" s="255"/>
      <c r="D3" s="255"/>
      <c r="E3" s="255"/>
      <c r="F3" s="255"/>
      <c r="G3" s="255"/>
      <c r="H3" s="255"/>
      <c r="I3" s="256"/>
    </row>
    <row r="4" spans="1:17" ht="33" customHeight="1" x14ac:dyDescent="0.25">
      <c r="A4" s="47" t="s">
        <v>36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84</v>
      </c>
      <c r="G4" s="48" t="s">
        <v>177</v>
      </c>
      <c r="H4" s="48" t="s">
        <v>11</v>
      </c>
      <c r="I4" s="44" t="s">
        <v>12</v>
      </c>
    </row>
    <row r="5" spans="1:17" ht="14.25" x14ac:dyDescent="0.25">
      <c r="A5" s="305" t="s">
        <v>157</v>
      </c>
      <c r="B5" s="306"/>
      <c r="C5" s="306"/>
      <c r="D5" s="306"/>
      <c r="E5" s="306"/>
      <c r="F5" s="306"/>
      <c r="G5" s="306"/>
      <c r="H5" s="306"/>
      <c r="I5" s="307"/>
    </row>
    <row r="6" spans="1:17" ht="27.2" x14ac:dyDescent="0.25">
      <c r="A6" s="133">
        <v>1</v>
      </c>
      <c r="B6" s="12" t="s">
        <v>202</v>
      </c>
      <c r="C6" s="10" t="s">
        <v>158</v>
      </c>
      <c r="D6" s="10" t="s">
        <v>15</v>
      </c>
      <c r="E6" s="11">
        <v>9400</v>
      </c>
      <c r="F6" s="11">
        <f>E6/2</f>
        <v>4700</v>
      </c>
      <c r="G6" s="129" t="s">
        <v>189</v>
      </c>
      <c r="H6" s="11">
        <f t="shared" ref="H6:H11" si="0">F6</f>
        <v>4700</v>
      </c>
      <c r="I6" s="134"/>
    </row>
    <row r="7" spans="1:17" ht="25.5" x14ac:dyDescent="0.25">
      <c r="A7" s="133">
        <v>2</v>
      </c>
      <c r="B7" s="12" t="s">
        <v>160</v>
      </c>
      <c r="C7" s="10" t="s">
        <v>161</v>
      </c>
      <c r="D7" s="10" t="s">
        <v>15</v>
      </c>
      <c r="E7" s="11">
        <v>11856</v>
      </c>
      <c r="F7" s="11">
        <f>E7/2</f>
        <v>5928</v>
      </c>
      <c r="G7" s="129" t="s">
        <v>189</v>
      </c>
      <c r="H7" s="11">
        <f t="shared" ref="H7:H10" si="1">F7</f>
        <v>5928</v>
      </c>
      <c r="I7" s="134"/>
    </row>
    <row r="8" spans="1:17" ht="25.5" x14ac:dyDescent="0.3">
      <c r="A8" s="133">
        <f>A7+1</f>
        <v>3</v>
      </c>
      <c r="B8" s="9" t="s">
        <v>162</v>
      </c>
      <c r="C8" s="29" t="s">
        <v>163</v>
      </c>
      <c r="D8" s="29" t="s">
        <v>15</v>
      </c>
      <c r="E8" s="11">
        <v>12980</v>
      </c>
      <c r="F8" s="11">
        <f>E8/2</f>
        <v>6490</v>
      </c>
      <c r="G8" s="129" t="s">
        <v>189</v>
      </c>
      <c r="H8" s="11">
        <f t="shared" si="1"/>
        <v>6490</v>
      </c>
      <c r="I8" s="134"/>
      <c r="Q8" s="184"/>
    </row>
    <row r="9" spans="1:17" ht="25.5" x14ac:dyDescent="0.25">
      <c r="A9" s="133">
        <v>4</v>
      </c>
      <c r="B9" s="12" t="s">
        <v>164</v>
      </c>
      <c r="C9" s="10" t="s">
        <v>165</v>
      </c>
      <c r="D9" s="29" t="s">
        <v>15</v>
      </c>
      <c r="E9" s="11">
        <v>12980</v>
      </c>
      <c r="F9" s="11">
        <f>E9/2</f>
        <v>6490</v>
      </c>
      <c r="G9" s="129" t="s">
        <v>189</v>
      </c>
      <c r="H9" s="11">
        <f t="shared" si="1"/>
        <v>6490</v>
      </c>
      <c r="I9" s="134"/>
    </row>
    <row r="10" spans="1:17" ht="25.5" x14ac:dyDescent="0.25">
      <c r="A10" s="133">
        <v>5</v>
      </c>
      <c r="B10" s="12" t="s">
        <v>166</v>
      </c>
      <c r="C10" s="10" t="s">
        <v>159</v>
      </c>
      <c r="D10" s="29" t="s">
        <v>15</v>
      </c>
      <c r="E10" s="11">
        <v>10820</v>
      </c>
      <c r="F10" s="11">
        <f>E10/2</f>
        <v>5410</v>
      </c>
      <c r="G10" s="129" t="s">
        <v>189</v>
      </c>
      <c r="H10" s="11">
        <f t="shared" si="1"/>
        <v>5410</v>
      </c>
      <c r="I10" s="134"/>
    </row>
    <row r="11" spans="1:17" ht="27.75" customHeight="1" x14ac:dyDescent="0.25">
      <c r="A11" s="133">
        <v>6</v>
      </c>
      <c r="B11" s="9"/>
      <c r="C11" s="58"/>
      <c r="D11" s="58"/>
      <c r="E11" s="59"/>
      <c r="F11" s="59"/>
      <c r="G11" s="60"/>
      <c r="H11" s="11">
        <f t="shared" si="0"/>
        <v>0</v>
      </c>
      <c r="I11" s="134"/>
    </row>
    <row r="12" spans="1:17" ht="15.75" thickBot="1" x14ac:dyDescent="0.3">
      <c r="A12" s="114"/>
      <c r="B12" s="299" t="s">
        <v>180</v>
      </c>
      <c r="C12" s="300"/>
      <c r="D12" s="301"/>
      <c r="E12" s="2">
        <f>SUM(E6:E11)</f>
        <v>58036</v>
      </c>
      <c r="F12" s="2">
        <f>SUM(F6:F11)</f>
        <v>29018</v>
      </c>
      <c r="G12" s="115"/>
      <c r="H12" s="141">
        <f>SUM(H6:H11)</f>
        <v>29018</v>
      </c>
      <c r="I12" s="115"/>
    </row>
    <row r="13" spans="1:17" ht="14.25" x14ac:dyDescent="0.25">
      <c r="I13" s="61"/>
    </row>
    <row r="14" spans="1:17" ht="14.25" x14ac:dyDescent="0.25">
      <c r="B14" s="276" t="s">
        <v>31</v>
      </c>
      <c r="C14" s="276"/>
      <c r="D14" s="62"/>
      <c r="E14" s="62"/>
      <c r="F14" s="257" t="s">
        <v>52</v>
      </c>
      <c r="G14" s="257"/>
      <c r="H14" s="257"/>
      <c r="I14" s="257"/>
    </row>
    <row r="15" spans="1:17" ht="14.25" x14ac:dyDescent="0.25">
      <c r="B15" s="63"/>
      <c r="C15" s="63"/>
      <c r="D15" s="62"/>
      <c r="E15" s="62"/>
      <c r="F15" s="24"/>
      <c r="G15" s="24"/>
      <c r="H15" s="24"/>
      <c r="I15" s="24"/>
    </row>
    <row r="16" spans="1:17" ht="14.25" x14ac:dyDescent="0.25">
      <c r="A16" s="64"/>
      <c r="B16" s="64"/>
      <c r="C16" s="54"/>
      <c r="D16" s="54"/>
      <c r="E16" s="54"/>
      <c r="F16" s="23"/>
      <c r="G16" s="23"/>
      <c r="H16" s="23"/>
      <c r="I16" s="23"/>
    </row>
    <row r="17" spans="1:9" x14ac:dyDescent="0.25">
      <c r="B17" s="313" t="s">
        <v>33</v>
      </c>
      <c r="C17" s="313"/>
      <c r="D17" s="62"/>
      <c r="E17" s="65"/>
      <c r="F17" s="235" t="s">
        <v>34</v>
      </c>
      <c r="G17" s="235"/>
      <c r="H17" s="235"/>
      <c r="I17" s="235"/>
    </row>
    <row r="30" spans="1:9" ht="15.75" thickBot="1" x14ac:dyDescent="0.3"/>
    <row r="31" spans="1:9" ht="18" x14ac:dyDescent="0.25">
      <c r="A31" s="248" t="s">
        <v>198</v>
      </c>
      <c r="B31" s="249"/>
      <c r="C31" s="249"/>
      <c r="D31" s="249"/>
      <c r="E31" s="249"/>
      <c r="F31" s="249"/>
      <c r="G31" s="249"/>
      <c r="H31" s="249"/>
      <c r="I31" s="250"/>
    </row>
    <row r="32" spans="1:9" ht="15.75" x14ac:dyDescent="0.25">
      <c r="A32" s="302" t="s">
        <v>199</v>
      </c>
      <c r="B32" s="303"/>
      <c r="C32" s="303"/>
      <c r="D32" s="303"/>
      <c r="E32" s="303"/>
      <c r="F32" s="303"/>
      <c r="G32" s="303"/>
      <c r="H32" s="303"/>
      <c r="I32" s="304"/>
    </row>
    <row r="33" spans="1:9" ht="38.25" customHeight="1" thickBot="1" x14ac:dyDescent="0.3">
      <c r="A33" s="308" t="s">
        <v>244</v>
      </c>
      <c r="B33" s="217"/>
      <c r="C33" s="217"/>
      <c r="D33" s="217"/>
      <c r="E33" s="217"/>
      <c r="F33" s="217"/>
      <c r="G33" s="217"/>
      <c r="H33" s="217"/>
      <c r="I33" s="309"/>
    </row>
    <row r="34" spans="1:9" ht="33.75" customHeight="1" x14ac:dyDescent="0.25">
      <c r="A34" s="111"/>
      <c r="B34" s="112" t="s">
        <v>4</v>
      </c>
      <c r="C34" s="112" t="s">
        <v>5</v>
      </c>
      <c r="D34" s="112" t="s">
        <v>6</v>
      </c>
      <c r="E34" s="113" t="s">
        <v>176</v>
      </c>
      <c r="F34" s="112" t="s">
        <v>84</v>
      </c>
      <c r="G34" s="48" t="s">
        <v>184</v>
      </c>
      <c r="H34" s="48" t="s">
        <v>11</v>
      </c>
      <c r="I34" s="44" t="s">
        <v>12</v>
      </c>
    </row>
    <row r="35" spans="1:9" x14ac:dyDescent="0.25">
      <c r="A35" s="310" t="s">
        <v>167</v>
      </c>
      <c r="B35" s="311"/>
      <c r="C35" s="311"/>
      <c r="D35" s="311"/>
      <c r="E35" s="311"/>
      <c r="F35" s="311"/>
      <c r="G35" s="311"/>
      <c r="H35" s="311"/>
      <c r="I35" s="312"/>
    </row>
    <row r="36" spans="1:9" ht="24" customHeight="1" x14ac:dyDescent="0.4">
      <c r="A36" s="135">
        <v>1</v>
      </c>
      <c r="B36" s="9" t="s">
        <v>169</v>
      </c>
      <c r="C36" s="10" t="s">
        <v>168</v>
      </c>
      <c r="D36" s="116" t="s">
        <v>119</v>
      </c>
      <c r="E36" s="11">
        <v>9000</v>
      </c>
      <c r="F36" s="11">
        <v>4500</v>
      </c>
      <c r="G36" s="132" t="s">
        <v>189</v>
      </c>
      <c r="H36" s="11">
        <f t="shared" ref="H36:H48" si="2">F36</f>
        <v>4500</v>
      </c>
      <c r="I36" s="136"/>
    </row>
    <row r="37" spans="1:9" ht="28.5" customHeight="1" x14ac:dyDescent="0.4">
      <c r="A37" s="137">
        <v>2</v>
      </c>
      <c r="B37" s="12" t="s">
        <v>170</v>
      </c>
      <c r="C37" s="10" t="s">
        <v>168</v>
      </c>
      <c r="D37" s="116" t="s">
        <v>119</v>
      </c>
      <c r="E37" s="11">
        <v>13490</v>
      </c>
      <c r="F37" s="11">
        <f t="shared" ref="F37:F48" si="3">E37/2</f>
        <v>6745</v>
      </c>
      <c r="G37" s="132" t="s">
        <v>188</v>
      </c>
      <c r="H37" s="11">
        <f t="shared" si="2"/>
        <v>6745</v>
      </c>
      <c r="I37" s="136"/>
    </row>
    <row r="38" spans="1:9" ht="25.5" x14ac:dyDescent="0.4">
      <c r="A38" s="137">
        <v>3</v>
      </c>
      <c r="B38" s="117" t="s">
        <v>171</v>
      </c>
      <c r="C38" s="100" t="s">
        <v>179</v>
      </c>
      <c r="D38" s="116" t="s">
        <v>119</v>
      </c>
      <c r="E38" s="11">
        <v>6750</v>
      </c>
      <c r="F38" s="11">
        <f t="shared" si="3"/>
        <v>3375</v>
      </c>
      <c r="G38" s="132" t="s">
        <v>186</v>
      </c>
      <c r="H38" s="11">
        <f t="shared" si="2"/>
        <v>3375</v>
      </c>
      <c r="I38" s="136"/>
    </row>
    <row r="39" spans="1:9" ht="25.5" x14ac:dyDescent="0.4">
      <c r="A39" s="137">
        <v>4</v>
      </c>
      <c r="B39" s="12" t="s">
        <v>172</v>
      </c>
      <c r="C39" s="10" t="s">
        <v>178</v>
      </c>
      <c r="D39" s="116" t="s">
        <v>119</v>
      </c>
      <c r="E39" s="11">
        <v>6100</v>
      </c>
      <c r="F39" s="11">
        <f t="shared" si="3"/>
        <v>3050</v>
      </c>
      <c r="G39" s="132" t="s">
        <v>189</v>
      </c>
      <c r="H39" s="11">
        <f t="shared" si="2"/>
        <v>3050</v>
      </c>
      <c r="I39" s="136"/>
    </row>
    <row r="40" spans="1:9" ht="26.25" customHeight="1" x14ac:dyDescent="0.4">
      <c r="A40" s="137">
        <v>5</v>
      </c>
      <c r="B40" s="12" t="s">
        <v>173</v>
      </c>
      <c r="C40" s="10" t="s">
        <v>124</v>
      </c>
      <c r="D40" s="116" t="s">
        <v>15</v>
      </c>
      <c r="E40" s="11">
        <v>6750</v>
      </c>
      <c r="F40" s="11">
        <f t="shared" si="3"/>
        <v>3375</v>
      </c>
      <c r="G40" s="132" t="s">
        <v>189</v>
      </c>
      <c r="H40" s="11">
        <f t="shared" si="2"/>
        <v>3375</v>
      </c>
      <c r="I40" s="136"/>
    </row>
    <row r="41" spans="1:9" ht="26.45" customHeight="1" x14ac:dyDescent="0.4">
      <c r="A41" s="137">
        <v>6</v>
      </c>
      <c r="B41" s="12" t="s">
        <v>174</v>
      </c>
      <c r="C41" s="10" t="s">
        <v>175</v>
      </c>
      <c r="D41" s="116" t="s">
        <v>119</v>
      </c>
      <c r="E41" s="11">
        <v>4500</v>
      </c>
      <c r="F41" s="11">
        <f t="shared" si="3"/>
        <v>2250</v>
      </c>
      <c r="G41" s="132" t="s">
        <v>189</v>
      </c>
      <c r="H41" s="11">
        <f t="shared" si="2"/>
        <v>2250</v>
      </c>
      <c r="I41" s="136"/>
    </row>
    <row r="42" spans="1:9" ht="26.45" customHeight="1" x14ac:dyDescent="0.4">
      <c r="A42" s="137">
        <v>7</v>
      </c>
      <c r="B42" s="12" t="s">
        <v>200</v>
      </c>
      <c r="C42" s="15" t="s">
        <v>190</v>
      </c>
      <c r="D42" s="118" t="s">
        <v>15</v>
      </c>
      <c r="E42" s="11">
        <v>6490</v>
      </c>
      <c r="F42" s="11">
        <f t="shared" si="3"/>
        <v>3245</v>
      </c>
      <c r="G42" s="132" t="s">
        <v>189</v>
      </c>
      <c r="H42" s="11">
        <f t="shared" si="2"/>
        <v>3245</v>
      </c>
      <c r="I42" s="183"/>
    </row>
    <row r="43" spans="1:9" ht="28.5" customHeight="1" x14ac:dyDescent="0.4">
      <c r="A43" s="137">
        <v>8</v>
      </c>
      <c r="B43" s="18" t="s">
        <v>216</v>
      </c>
      <c r="C43" s="15" t="s">
        <v>206</v>
      </c>
      <c r="D43" s="118" t="s">
        <v>15</v>
      </c>
      <c r="E43" s="11">
        <v>1730</v>
      </c>
      <c r="F43" s="11">
        <f t="shared" si="3"/>
        <v>865</v>
      </c>
      <c r="G43" s="143" t="s">
        <v>188</v>
      </c>
      <c r="H43" s="11">
        <f t="shared" si="2"/>
        <v>865</v>
      </c>
      <c r="I43" s="136"/>
    </row>
    <row r="44" spans="1:9" ht="28.5" customHeight="1" x14ac:dyDescent="0.4">
      <c r="A44" s="137">
        <v>9</v>
      </c>
      <c r="B44" s="18" t="s">
        <v>204</v>
      </c>
      <c r="C44" s="15" t="s">
        <v>205</v>
      </c>
      <c r="D44" s="118" t="s">
        <v>15</v>
      </c>
      <c r="E44" s="11">
        <v>6490</v>
      </c>
      <c r="F44" s="11">
        <f t="shared" si="3"/>
        <v>3245</v>
      </c>
      <c r="G44" s="143" t="s">
        <v>188</v>
      </c>
      <c r="H44" s="11">
        <f t="shared" si="2"/>
        <v>3245</v>
      </c>
      <c r="I44" s="136"/>
    </row>
    <row r="45" spans="1:9" ht="26.25" customHeight="1" x14ac:dyDescent="0.4">
      <c r="A45" s="17">
        <v>10</v>
      </c>
      <c r="B45" s="18" t="s">
        <v>207</v>
      </c>
      <c r="C45" s="15" t="s">
        <v>190</v>
      </c>
      <c r="D45" s="118" t="s">
        <v>15</v>
      </c>
      <c r="E45" s="11">
        <v>6490</v>
      </c>
      <c r="F45" s="11">
        <f t="shared" si="3"/>
        <v>3245</v>
      </c>
      <c r="G45" s="143" t="s">
        <v>188</v>
      </c>
      <c r="H45" s="11">
        <f t="shared" si="2"/>
        <v>3245</v>
      </c>
      <c r="I45" s="136"/>
    </row>
    <row r="46" spans="1:9" ht="29.25" customHeight="1" x14ac:dyDescent="0.4">
      <c r="A46" s="142">
        <v>11</v>
      </c>
      <c r="B46" s="18" t="s">
        <v>203</v>
      </c>
      <c r="C46" s="15" t="s">
        <v>124</v>
      </c>
      <c r="D46" s="118" t="s">
        <v>15</v>
      </c>
      <c r="E46" s="11">
        <v>6300</v>
      </c>
      <c r="F46" s="11">
        <f t="shared" si="3"/>
        <v>3150</v>
      </c>
      <c r="G46" s="143" t="s">
        <v>186</v>
      </c>
      <c r="H46" s="11">
        <f t="shared" si="2"/>
        <v>3150</v>
      </c>
      <c r="I46" s="144"/>
    </row>
    <row r="47" spans="1:9" ht="27.75" customHeight="1" x14ac:dyDescent="0.4">
      <c r="A47" s="142">
        <v>12</v>
      </c>
      <c r="B47" s="18" t="s">
        <v>223</v>
      </c>
      <c r="C47" s="15" t="s">
        <v>224</v>
      </c>
      <c r="D47" s="118" t="s">
        <v>15</v>
      </c>
      <c r="E47" s="11">
        <v>8840</v>
      </c>
      <c r="F47" s="11">
        <f t="shared" si="3"/>
        <v>4420</v>
      </c>
      <c r="G47" s="132" t="s">
        <v>186</v>
      </c>
      <c r="H47" s="11">
        <f t="shared" si="2"/>
        <v>4420</v>
      </c>
      <c r="I47" s="144"/>
    </row>
    <row r="48" spans="1:9" ht="27" customHeight="1" x14ac:dyDescent="0.4">
      <c r="A48" s="142">
        <v>13</v>
      </c>
      <c r="B48" s="18" t="s">
        <v>225</v>
      </c>
      <c r="C48" s="15" t="s">
        <v>226</v>
      </c>
      <c r="D48" s="118" t="s">
        <v>119</v>
      </c>
      <c r="E48" s="11">
        <v>2080</v>
      </c>
      <c r="F48" s="11">
        <f t="shared" si="3"/>
        <v>1040</v>
      </c>
      <c r="G48" s="132" t="s">
        <v>186</v>
      </c>
      <c r="H48" s="11">
        <f t="shared" si="2"/>
        <v>1040</v>
      </c>
      <c r="I48" s="144"/>
    </row>
    <row r="49" spans="1:9" ht="18.75" customHeight="1" thickBot="1" x14ac:dyDescent="0.3">
      <c r="A49" s="114"/>
      <c r="B49" s="299" t="s">
        <v>180</v>
      </c>
      <c r="C49" s="300"/>
      <c r="D49" s="301"/>
      <c r="E49" s="2">
        <f>SUM(E36:E48)</f>
        <v>85010</v>
      </c>
      <c r="F49" s="2">
        <f>SUM(F36:F48)</f>
        <v>42505</v>
      </c>
      <c r="G49" s="115"/>
      <c r="H49" s="141">
        <f>SUM(H36:H48)</f>
        <v>42505</v>
      </c>
      <c r="I49" s="115"/>
    </row>
    <row r="50" spans="1:9" ht="18.75" customHeight="1" x14ac:dyDescent="0.25">
      <c r="A50" s="185"/>
      <c r="B50" s="186"/>
      <c r="C50" s="186"/>
      <c r="D50" s="186"/>
      <c r="E50" s="187"/>
      <c r="F50" s="187"/>
      <c r="G50" s="188"/>
      <c r="H50" s="189"/>
      <c r="I50" s="188"/>
    </row>
    <row r="51" spans="1:9" ht="15.75" x14ac:dyDescent="0.25">
      <c r="A51" s="296" t="s">
        <v>31</v>
      </c>
      <c r="B51" s="296"/>
      <c r="C51" s="296"/>
      <c r="D51" s="4"/>
      <c r="E51" s="296" t="s">
        <v>52</v>
      </c>
      <c r="F51" s="296"/>
      <c r="G51" s="296"/>
      <c r="H51" s="296"/>
      <c r="I51" s="296"/>
    </row>
    <row r="52" spans="1:9" ht="15.75" x14ac:dyDescent="0.25">
      <c r="A52" s="5"/>
      <c r="B52" s="298" t="s">
        <v>201</v>
      </c>
      <c r="C52" s="298"/>
      <c r="D52" s="5"/>
      <c r="E52" s="6"/>
      <c r="F52" s="7"/>
      <c r="G52" s="8"/>
    </row>
    <row r="53" spans="1:9" ht="15.75" x14ac:dyDescent="0.25">
      <c r="A53" s="5"/>
      <c r="B53" s="297" t="s">
        <v>33</v>
      </c>
      <c r="C53" s="297"/>
      <c r="D53" s="5"/>
      <c r="E53" s="295" t="s">
        <v>34</v>
      </c>
      <c r="F53" s="295"/>
      <c r="G53" s="295"/>
      <c r="H53" s="295"/>
      <c r="I53" s="295"/>
    </row>
    <row r="54" spans="1:9" ht="15.75" x14ac:dyDescent="0.25">
      <c r="A54" s="222"/>
      <c r="B54" s="222"/>
      <c r="C54" s="222"/>
      <c r="D54" s="4"/>
      <c r="E54" s="295"/>
      <c r="F54" s="295"/>
      <c r="G54" s="295"/>
      <c r="H54" s="295"/>
      <c r="I54" s="295"/>
    </row>
  </sheetData>
  <mergeCells count="21">
    <mergeCell ref="B49:D49"/>
    <mergeCell ref="A1:I1"/>
    <mergeCell ref="A2:I2"/>
    <mergeCell ref="A3:I3"/>
    <mergeCell ref="A5:I5"/>
    <mergeCell ref="B14:C14"/>
    <mergeCell ref="F14:I14"/>
    <mergeCell ref="A31:I31"/>
    <mergeCell ref="A32:I32"/>
    <mergeCell ref="A33:I33"/>
    <mergeCell ref="A35:I35"/>
    <mergeCell ref="B12:D12"/>
    <mergeCell ref="B17:C17"/>
    <mergeCell ref="F17:I17"/>
    <mergeCell ref="E54:I54"/>
    <mergeCell ref="E51:I51"/>
    <mergeCell ref="B53:C53"/>
    <mergeCell ref="A54:C54"/>
    <mergeCell ref="A51:C51"/>
    <mergeCell ref="E53:I53"/>
    <mergeCell ref="B52:C52"/>
  </mergeCells>
  <pageMargins left="0.25" right="0.25" top="0.75" bottom="0.75" header="0.3" footer="0.3"/>
  <pageSetup scale="90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9" sqref="M29"/>
    </sheetView>
  </sheetViews>
  <sheetFormatPr baseColWidth="10" defaultRowHeight="15" x14ac:dyDescent="0.25"/>
  <cols>
    <col min="1" max="2" width="11.42578125" customWidth="1"/>
  </cols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APOYOS TONILA</vt:lpstr>
      <vt:lpstr>PENSIONADOS T Y S</vt:lpstr>
      <vt:lpstr>APOYO SAN MARCOS</vt:lpstr>
      <vt:lpstr>ESCUELAS</vt:lpstr>
      <vt:lpstr>CASAS DE SALUD</vt:lpstr>
      <vt:lpstr>APOYOS Y EVENT.</vt:lpstr>
      <vt:lpstr>Hoja1</vt:lpstr>
      <vt:lpstr>'APOYOS TONILA'!Área_de_impresión</vt:lpstr>
    </vt:vector>
  </TitlesOfParts>
  <Company>http://www.centor.mx.gd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Centor</dc:creator>
  <cp:lastModifiedBy>TESORERIA</cp:lastModifiedBy>
  <cp:lastPrinted>2024-02-28T18:25:16Z</cp:lastPrinted>
  <dcterms:created xsi:type="dcterms:W3CDTF">2022-01-12T16:16:19Z</dcterms:created>
  <dcterms:modified xsi:type="dcterms:W3CDTF">2024-03-21T19:04:32Z</dcterms:modified>
</cp:coreProperties>
</file>