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i\OneDrive\Desktop\MOSinstructor\Additional Apply Your Skills\3_Excel\EX21-C02\Student Files\"/>
    </mc:Choice>
  </mc:AlternateContent>
  <xr:revisionPtr revIDLastSave="0" documentId="13_ncr:1_{D3573265-5A79-4EB2-8795-E417B364E4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no formul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  <c r="C12" i="4"/>
  <c r="E6" i="1"/>
  <c r="D13" i="1" l="1"/>
  <c r="D14" i="1"/>
  <c r="D15" i="1"/>
  <c r="C12" i="1"/>
  <c r="C13" i="1"/>
  <c r="C14" i="1"/>
  <c r="C15" i="1"/>
  <c r="B13" i="1"/>
  <c r="B14" i="1"/>
  <c r="B15" i="1"/>
  <c r="E11" i="1"/>
  <c r="E10" i="1"/>
  <c r="E9" i="1"/>
  <c r="E8" i="1"/>
  <c r="E7" i="1"/>
  <c r="E12" i="1" l="1"/>
  <c r="E15" i="1"/>
  <c r="E13" i="1"/>
  <c r="E14" i="1"/>
  <c r="F7" i="1"/>
  <c r="G7" i="1"/>
  <c r="F8" i="1"/>
  <c r="G8" i="1"/>
  <c r="F9" i="1"/>
  <c r="G9" i="1"/>
  <c r="F10" i="1"/>
  <c r="G10" i="1"/>
  <c r="F11" i="1"/>
  <c r="G11" i="1"/>
  <c r="H6" i="1" l="1"/>
  <c r="G15" i="1"/>
  <c r="G14" i="1"/>
  <c r="G12" i="1"/>
  <c r="F12" i="1"/>
  <c r="F14" i="1"/>
  <c r="F13" i="1"/>
  <c r="F15" i="1"/>
  <c r="G13" i="1"/>
  <c r="H10" i="1"/>
  <c r="H9" i="1"/>
  <c r="H8" i="1"/>
  <c r="H7" i="1"/>
  <c r="H11" i="1"/>
  <c r="H15" i="1" l="1"/>
  <c r="H13" i="1"/>
  <c r="H12" i="1"/>
  <c r="H14" i="1"/>
</calcChain>
</file>

<file path=xl/sharedStrings.xml><?xml version="1.0" encoding="utf-8"?>
<sst xmlns="http://schemas.openxmlformats.org/spreadsheetml/2006/main" count="42" uniqueCount="21">
  <si>
    <t>Employee</t>
  </si>
  <si>
    <t>Rate</t>
  </si>
  <si>
    <t>Hours</t>
  </si>
  <si>
    <t>Gross Pay</t>
  </si>
  <si>
    <t>State Tax</t>
  </si>
  <si>
    <t>Net Pay</t>
  </si>
  <si>
    <t>Adams, Cindy</t>
  </si>
  <si>
    <t>Kali, Ann</t>
  </si>
  <si>
    <t>Rover, Randall</t>
  </si>
  <si>
    <t>Santiago, Luis</t>
  </si>
  <si>
    <t>Stein, Mark</t>
  </si>
  <si>
    <t>Zan, Tami</t>
  </si>
  <si>
    <t>Totals</t>
  </si>
  <si>
    <t>Average</t>
  </si>
  <si>
    <t>Highest</t>
  </si>
  <si>
    <t>Lowest</t>
  </si>
  <si>
    <t>Spirit Consulting LLC Weekly Payroll</t>
  </si>
  <si>
    <t>Dependents</t>
  </si>
  <si>
    <t>Federal Tax</t>
  </si>
  <si>
    <t>Prepared by Gigi Powers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</si>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</sst>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0" fontId="3" fillId="0" borderId="0" xfId="2" applyFont="1" applyFill="1"/>
    <xf numFmtId="40" fontId="4" fillId="0" borderId="0" xfId="2" applyFont="1"/>
    <xf numFmtId="40" fontId="5" fillId="0" borderId="0" xfId="2" applyFont="1" applyFill="1" applyAlignment="1">
      <alignment horizontal="centerContinuous"/>
    </xf>
    <xf numFmtId="40" fontId="6" fillId="0" borderId="1" xfId="2" applyFont="1" applyFill="1" applyBorder="1" applyAlignment="1">
      <alignment horizontal="left"/>
    </xf>
    <xf numFmtId="40" fontId="6" fillId="0" borderId="1" xfId="2" applyFont="1" applyFill="1" applyBorder="1" applyAlignment="1">
      <alignment horizontal="right"/>
    </xf>
    <xf numFmtId="40" fontId="7" fillId="0" borderId="0" xfId="2" applyFont="1" applyFill="1"/>
    <xf numFmtId="40" fontId="7" fillId="0" borderId="0" xfId="2" applyFont="1" applyFill="1" applyBorder="1"/>
    <xf numFmtId="40" fontId="8" fillId="0" borderId="2" xfId="2" applyFont="1" applyFill="1" applyBorder="1"/>
    <xf numFmtId="40" fontId="7" fillId="0" borderId="2" xfId="2" applyFont="1" applyFill="1" applyBorder="1"/>
    <xf numFmtId="0" fontId="8" fillId="0" borderId="0" xfId="3" applyFont="1"/>
    <xf numFmtId="40" fontId="8" fillId="0" borderId="0" xfId="2" applyFont="1"/>
    <xf numFmtId="40" fontId="7" fillId="0" borderId="0" xfId="2" applyFont="1"/>
    <xf numFmtId="49" fontId="3" fillId="0" borderId="0" xfId="2" applyNumberFormat="1" applyFont="1" applyFill="1"/>
    <xf numFmtId="49" fontId="4" fillId="0" borderId="0" xfId="2" applyNumberFormat="1" applyFont="1"/>
    <xf numFmtId="49" fontId="5" fillId="0" borderId="0" xfId="2" applyNumberFormat="1" applyFont="1" applyFill="1" applyAlignment="1">
      <alignment horizontal="centerContinuous"/>
    </xf>
    <xf numFmtId="49" fontId="0" fillId="0" borderId="0" xfId="0" applyNumberFormat="1"/>
    <xf numFmtId="0" fontId="7" fillId="0" borderId="0" xfId="1" applyNumberFormat="1" applyFont="1" applyFill="1" applyAlignment="1">
      <alignment horizontal="right"/>
    </xf>
    <xf numFmtId="0" fontId="7" fillId="0" borderId="2" xfId="3" applyFont="1" applyBorder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0" fontId="7" fillId="0" borderId="0" xfId="2" applyNumberFormat="1" applyFont="1" applyAlignment="1">
      <alignment horizontal="right"/>
    </xf>
    <xf numFmtId="49" fontId="9" fillId="0" borderId="0" xfId="2" applyNumberFormat="1" applyFont="1" applyFill="1" applyAlignment="1"/>
    <xf numFmtId="0" fontId="10" fillId="0" borderId="0" xfId="0" applyFont="1"/>
  </cellXfs>
  <cellStyles count="4">
    <cellStyle name="Comma" xfId="1" builtinId="3"/>
    <cellStyle name="Comma_Payroll" xfId="2" xr:uid="{00000000-0005-0000-0000-000001000000}"/>
    <cellStyle name="Normal" xfId="0" builtinId="0"/>
    <cellStyle name="Normal_Payrol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9</xdr:col>
      <xdr:colOff>534</xdr:colOff>
      <xdr:row>44</xdr:row>
      <xdr:rowOff>38531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361EF7-AA8D-D185-3B5E-6523C0BA7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84220"/>
          <a:ext cx="6157494" cy="4976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</xdr:colOff>
      <xdr:row>16</xdr:row>
      <xdr:rowOff>152401</xdr:rowOff>
    </xdr:from>
    <xdr:to>
      <xdr:col>3</xdr:col>
      <xdr:colOff>517066</xdr:colOff>
      <xdr:row>18</xdr:row>
      <xdr:rowOff>175377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F0D9B6-C160-3FBC-3BE1-8D53218C4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39" y="3253741"/>
          <a:ext cx="1804847" cy="388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workbookViewId="0">
      <selection activeCell="A18" sqref="A18"/>
    </sheetView>
  </sheetViews>
  <sheetFormatPr defaultRowHeight="14.4" x14ac:dyDescent="0.3"/>
  <cols>
    <col min="1" max="1" width="12.33203125" customWidth="1"/>
    <col min="2" max="8" width="9.44140625" customWidth="1"/>
    <col min="9" max="9" width="11.33203125" customWidth="1"/>
  </cols>
  <sheetData>
    <row r="1" spans="1:18" ht="15.6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16"/>
      <c r="K1" s="16"/>
      <c r="L1" s="16"/>
      <c r="M1" s="16"/>
      <c r="N1" s="16"/>
      <c r="O1" s="16"/>
      <c r="P1" s="16"/>
      <c r="Q1" s="16"/>
      <c r="R1" s="16"/>
    </row>
    <row r="2" spans="1:18" ht="18" x14ac:dyDescent="0.35">
      <c r="A2" s="13" t="s">
        <v>19</v>
      </c>
      <c r="B2" s="14"/>
      <c r="C2" s="15"/>
      <c r="D2" s="13"/>
      <c r="E2" s="13"/>
      <c r="G2" s="15"/>
      <c r="H2" s="15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35">
      <c r="A3" s="13"/>
      <c r="B3" s="14"/>
      <c r="C3" s="15"/>
      <c r="D3" s="13"/>
      <c r="E3" s="13"/>
      <c r="G3" s="15"/>
      <c r="H3" s="15"/>
      <c r="J3" s="16"/>
      <c r="K3" s="16"/>
      <c r="L3" s="16"/>
      <c r="M3" s="16"/>
      <c r="N3" s="16"/>
      <c r="O3" s="16"/>
      <c r="P3" s="16"/>
      <c r="Q3" s="16"/>
      <c r="R3" s="16"/>
    </row>
    <row r="4" spans="1:18" ht="18" x14ac:dyDescent="0.35">
      <c r="A4" s="1"/>
      <c r="B4" s="2"/>
      <c r="C4" s="3"/>
      <c r="D4" s="3"/>
      <c r="E4" s="3"/>
      <c r="F4" s="3"/>
      <c r="G4" s="3"/>
      <c r="H4" s="3"/>
    </row>
    <row r="5" spans="1:18" ht="15" thickBot="1" x14ac:dyDescent="0.35">
      <c r="A5" s="4" t="s">
        <v>0</v>
      </c>
      <c r="B5" s="5" t="s">
        <v>1</v>
      </c>
      <c r="C5" s="5" t="s">
        <v>2</v>
      </c>
      <c r="D5" s="5" t="s">
        <v>17</v>
      </c>
      <c r="E5" s="5" t="s">
        <v>3</v>
      </c>
      <c r="F5" s="5" t="s">
        <v>18</v>
      </c>
      <c r="G5" s="5" t="s">
        <v>4</v>
      </c>
      <c r="H5" s="5" t="s">
        <v>5</v>
      </c>
    </row>
    <row r="6" spans="1:18" x14ac:dyDescent="0.3">
      <c r="A6" s="6" t="s">
        <v>6</v>
      </c>
      <c r="B6" s="6">
        <v>27.5</v>
      </c>
      <c r="C6" s="6">
        <v>40.25</v>
      </c>
      <c r="D6" s="17">
        <v>4</v>
      </c>
      <c r="E6" s="6">
        <f>B6 * C6</f>
        <v>1106.875</v>
      </c>
      <c r="F6" s="6">
        <f>20%*(E6-D6*38.46)</f>
        <v>190.607</v>
      </c>
      <c r="G6" s="6">
        <f>0.032 * E6</f>
        <v>35.42</v>
      </c>
      <c r="H6" s="6">
        <f t="shared" ref="H6:H11" si="0">E6 - (F6 + G6)</f>
        <v>880.84799999999996</v>
      </c>
    </row>
    <row r="7" spans="1:18" x14ac:dyDescent="0.3">
      <c r="A7" s="6" t="s">
        <v>7</v>
      </c>
      <c r="B7" s="6">
        <v>65</v>
      </c>
      <c r="C7" s="6">
        <v>56</v>
      </c>
      <c r="D7" s="17">
        <v>1</v>
      </c>
      <c r="E7" s="6">
        <f t="shared" ref="E6:E11" si="1">B7 * C7</f>
        <v>3640</v>
      </c>
      <c r="F7" s="6">
        <f t="shared" ref="F6:F11" si="2">20%*(E7-D7*38.46)</f>
        <v>720.30799999999999</v>
      </c>
      <c r="G7" s="6">
        <f t="shared" ref="G6:G11" si="3">0.032 * E7</f>
        <v>116.48</v>
      </c>
      <c r="H7" s="6">
        <f t="shared" si="0"/>
        <v>2803.212</v>
      </c>
    </row>
    <row r="8" spans="1:18" x14ac:dyDescent="0.3">
      <c r="A8" s="6" t="s">
        <v>8</v>
      </c>
      <c r="B8" s="6">
        <v>40</v>
      </c>
      <c r="C8" s="6">
        <v>38</v>
      </c>
      <c r="D8" s="17">
        <v>3</v>
      </c>
      <c r="E8" s="6">
        <f t="shared" si="1"/>
        <v>1520</v>
      </c>
      <c r="F8" s="6">
        <f t="shared" si="2"/>
        <v>280.92399999999998</v>
      </c>
      <c r="G8" s="6">
        <f t="shared" si="3"/>
        <v>48.64</v>
      </c>
      <c r="H8" s="6">
        <f t="shared" si="0"/>
        <v>1190.4360000000001</v>
      </c>
    </row>
    <row r="9" spans="1:18" x14ac:dyDescent="0.3">
      <c r="A9" s="6" t="s">
        <v>9</v>
      </c>
      <c r="B9" s="6">
        <v>72</v>
      </c>
      <c r="C9" s="6">
        <v>46.5</v>
      </c>
      <c r="D9" s="17">
        <v>6</v>
      </c>
      <c r="E9" s="6">
        <f t="shared" si="1"/>
        <v>3348</v>
      </c>
      <c r="F9" s="6">
        <f t="shared" si="2"/>
        <v>623.44799999999998</v>
      </c>
      <c r="G9" s="6">
        <f t="shared" si="3"/>
        <v>107.136</v>
      </c>
      <c r="H9" s="6">
        <f t="shared" si="0"/>
        <v>2617.4160000000002</v>
      </c>
    </row>
    <row r="10" spans="1:18" x14ac:dyDescent="0.3">
      <c r="A10" s="6" t="s">
        <v>10</v>
      </c>
      <c r="B10" s="6">
        <v>27.5</v>
      </c>
      <c r="C10" s="6">
        <v>17</v>
      </c>
      <c r="D10" s="17">
        <v>2</v>
      </c>
      <c r="E10" s="6">
        <f t="shared" si="1"/>
        <v>467.5</v>
      </c>
      <c r="F10" s="6">
        <f t="shared" si="2"/>
        <v>78.116</v>
      </c>
      <c r="G10" s="6">
        <f t="shared" si="3"/>
        <v>14.96</v>
      </c>
      <c r="H10" s="6">
        <f t="shared" si="0"/>
        <v>374.42399999999998</v>
      </c>
    </row>
    <row r="11" spans="1:18" x14ac:dyDescent="0.3">
      <c r="A11" s="7" t="s">
        <v>11</v>
      </c>
      <c r="B11" s="7">
        <v>14</v>
      </c>
      <c r="C11" s="6">
        <v>28</v>
      </c>
      <c r="D11" s="17">
        <v>5</v>
      </c>
      <c r="E11" s="6">
        <f t="shared" si="1"/>
        <v>392</v>
      </c>
      <c r="F11" s="6">
        <f t="shared" si="2"/>
        <v>39.94</v>
      </c>
      <c r="G11" s="6">
        <f t="shared" si="3"/>
        <v>12.544</v>
      </c>
      <c r="H11" s="6">
        <f t="shared" si="0"/>
        <v>339.51600000000002</v>
      </c>
    </row>
    <row r="12" spans="1:18" ht="15" thickBot="1" x14ac:dyDescent="0.35">
      <c r="A12" s="8" t="s">
        <v>12</v>
      </c>
      <c r="B12" s="9"/>
      <c r="C12" s="9">
        <f>SUM(C6:C11)</f>
        <v>225.75</v>
      </c>
      <c r="D12" s="18"/>
      <c r="E12" s="9">
        <f>SUM(E6:E11)</f>
        <v>10474.375</v>
      </c>
      <c r="F12" s="9">
        <f>SUM(F6:F11)</f>
        <v>1933.3429999999998</v>
      </c>
      <c r="G12" s="9">
        <f>SUM(G6:G11)</f>
        <v>335.18</v>
      </c>
      <c r="H12" s="9">
        <f>SUM(H6:H11)</f>
        <v>8205.8520000000008</v>
      </c>
    </row>
    <row r="13" spans="1:18" ht="15" thickTop="1" x14ac:dyDescent="0.3">
      <c r="A13" s="10" t="s">
        <v>13</v>
      </c>
      <c r="B13" s="7">
        <f t="shared" ref="B13:H13" si="4">AVERAGE(B6:B11)</f>
        <v>41</v>
      </c>
      <c r="C13" s="7">
        <f t="shared" si="4"/>
        <v>37.625</v>
      </c>
      <c r="D13" s="19">
        <f t="shared" si="4"/>
        <v>3.5</v>
      </c>
      <c r="E13" s="7">
        <f t="shared" si="4"/>
        <v>1745.7291666666667</v>
      </c>
      <c r="F13" s="7">
        <f t="shared" si="4"/>
        <v>322.22383333333329</v>
      </c>
      <c r="G13" s="7">
        <f t="shared" si="4"/>
        <v>55.863333333333337</v>
      </c>
      <c r="H13" s="7">
        <f t="shared" si="4"/>
        <v>1367.6420000000001</v>
      </c>
    </row>
    <row r="14" spans="1:18" x14ac:dyDescent="0.3">
      <c r="A14" s="11" t="s">
        <v>14</v>
      </c>
      <c r="B14" s="12">
        <f t="shared" ref="B14:H14" si="5">MAX(B6:B11)</f>
        <v>72</v>
      </c>
      <c r="C14" s="12">
        <f t="shared" si="5"/>
        <v>56</v>
      </c>
      <c r="D14" s="20">
        <f t="shared" si="5"/>
        <v>6</v>
      </c>
      <c r="E14" s="12">
        <f t="shared" si="5"/>
        <v>3640</v>
      </c>
      <c r="F14" s="12">
        <f t="shared" si="5"/>
        <v>720.30799999999999</v>
      </c>
      <c r="G14" s="12">
        <f t="shared" si="5"/>
        <v>116.48</v>
      </c>
      <c r="H14" s="12">
        <f t="shared" si="5"/>
        <v>2803.212</v>
      </c>
    </row>
    <row r="15" spans="1:18" x14ac:dyDescent="0.3">
      <c r="A15" s="11" t="s">
        <v>15</v>
      </c>
      <c r="B15" s="12">
        <f t="shared" ref="B15:H15" si="6">MIN(B6:B11)</f>
        <v>14</v>
      </c>
      <c r="C15" s="12">
        <f t="shared" si="6"/>
        <v>17</v>
      </c>
      <c r="D15" s="20">
        <f t="shared" si="6"/>
        <v>1</v>
      </c>
      <c r="E15" s="12">
        <f t="shared" si="6"/>
        <v>392</v>
      </c>
      <c r="F15" s="12">
        <f t="shared" si="6"/>
        <v>39.94</v>
      </c>
      <c r="G15" s="12">
        <f t="shared" si="6"/>
        <v>12.544</v>
      </c>
      <c r="H15" s="12">
        <f t="shared" si="6"/>
        <v>339.51600000000002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3EFE-BFC6-443F-992E-46E79D5E7885}">
  <dimension ref="A1:R20"/>
  <sheetViews>
    <sheetView workbookViewId="0">
      <selection activeCell="G19" sqref="G19"/>
    </sheetView>
  </sheetViews>
  <sheetFormatPr defaultRowHeight="14.4" x14ac:dyDescent="0.3"/>
  <cols>
    <col min="1" max="1" width="12.33203125" customWidth="1"/>
    <col min="2" max="8" width="9.44140625" customWidth="1"/>
    <col min="9" max="9" width="11.33203125" customWidth="1"/>
  </cols>
  <sheetData>
    <row r="1" spans="1:18" ht="15.6" x14ac:dyDescent="0.3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16"/>
      <c r="K1" s="16"/>
      <c r="L1" s="16"/>
      <c r="M1" s="16"/>
      <c r="N1" s="16"/>
      <c r="O1" s="16"/>
      <c r="P1" s="16"/>
      <c r="Q1" s="16"/>
      <c r="R1" s="16"/>
    </row>
    <row r="2" spans="1:18" ht="18" x14ac:dyDescent="0.35">
      <c r="A2" s="13" t="s">
        <v>19</v>
      </c>
      <c r="B2" s="14"/>
      <c r="C2" s="15"/>
      <c r="D2" s="13"/>
      <c r="E2" s="13"/>
      <c r="G2" s="15"/>
      <c r="H2" s="15"/>
      <c r="J2" s="16"/>
      <c r="K2" s="16"/>
      <c r="L2" s="16"/>
      <c r="M2" s="16"/>
      <c r="N2" s="16"/>
      <c r="O2" s="16"/>
      <c r="P2" s="16"/>
      <c r="Q2" s="16"/>
      <c r="R2" s="16"/>
    </row>
    <row r="3" spans="1:18" ht="18" x14ac:dyDescent="0.35">
      <c r="A3" s="13"/>
      <c r="B3" s="14"/>
      <c r="C3" s="15"/>
      <c r="D3" s="13"/>
      <c r="E3" s="13"/>
      <c r="G3" s="15"/>
      <c r="H3" s="15"/>
      <c r="J3" s="16"/>
      <c r="K3" s="16"/>
      <c r="L3" s="16"/>
      <c r="M3" s="16"/>
      <c r="N3" s="16"/>
      <c r="O3" s="16"/>
      <c r="P3" s="16"/>
      <c r="Q3" s="16"/>
      <c r="R3" s="16"/>
    </row>
    <row r="4" spans="1:18" ht="18" x14ac:dyDescent="0.35">
      <c r="A4" s="1"/>
      <c r="B4" s="2"/>
      <c r="C4" s="3"/>
      <c r="D4" s="3"/>
      <c r="E4" s="3"/>
      <c r="F4" s="3"/>
      <c r="G4" s="3"/>
      <c r="H4" s="3"/>
    </row>
    <row r="5" spans="1:18" ht="15" thickBot="1" x14ac:dyDescent="0.35">
      <c r="A5" s="4" t="s">
        <v>0</v>
      </c>
      <c r="B5" s="5" t="s">
        <v>1</v>
      </c>
      <c r="C5" s="5" t="s">
        <v>2</v>
      </c>
      <c r="D5" s="5" t="s">
        <v>17</v>
      </c>
      <c r="E5" s="5" t="s">
        <v>3</v>
      </c>
      <c r="F5" s="5" t="s">
        <v>18</v>
      </c>
      <c r="G5" s="5" t="s">
        <v>4</v>
      </c>
      <c r="H5" s="5" t="s">
        <v>5</v>
      </c>
    </row>
    <row r="6" spans="1:18" x14ac:dyDescent="0.3">
      <c r="A6" s="6" t="s">
        <v>6</v>
      </c>
      <c r="B6" s="6">
        <v>27.5</v>
      </c>
      <c r="C6" s="6">
        <v>40.25</v>
      </c>
      <c r="D6" s="17">
        <v>4</v>
      </c>
      <c r="E6" s="6"/>
      <c r="F6" s="6"/>
      <c r="G6" s="6"/>
      <c r="H6" s="6"/>
    </row>
    <row r="7" spans="1:18" x14ac:dyDescent="0.3">
      <c r="A7" s="6" t="s">
        <v>7</v>
      </c>
      <c r="B7" s="6">
        <v>65</v>
      </c>
      <c r="C7" s="6">
        <v>56</v>
      </c>
      <c r="D7" s="17">
        <v>1</v>
      </c>
      <c r="E7" s="6"/>
      <c r="F7" s="6"/>
      <c r="G7" s="6"/>
      <c r="H7" s="6"/>
    </row>
    <row r="8" spans="1:18" x14ac:dyDescent="0.3">
      <c r="A8" s="6" t="s">
        <v>8</v>
      </c>
      <c r="B8" s="6">
        <v>40</v>
      </c>
      <c r="C8" s="6">
        <v>38</v>
      </c>
      <c r="D8" s="17">
        <v>3</v>
      </c>
      <c r="E8" s="6"/>
      <c r="F8" s="6"/>
      <c r="G8" s="6"/>
      <c r="H8" s="6"/>
    </row>
    <row r="9" spans="1:18" x14ac:dyDescent="0.3">
      <c r="A9" s="6" t="s">
        <v>9</v>
      </c>
      <c r="B9" s="6">
        <v>72</v>
      </c>
      <c r="C9" s="6">
        <v>46.5</v>
      </c>
      <c r="D9" s="17">
        <v>6</v>
      </c>
      <c r="E9" s="6"/>
      <c r="F9" s="6"/>
      <c r="G9" s="6"/>
      <c r="H9" s="6"/>
    </row>
    <row r="10" spans="1:18" x14ac:dyDescent="0.3">
      <c r="A10" s="6" t="s">
        <v>10</v>
      </c>
      <c r="B10" s="6">
        <v>27.5</v>
      </c>
      <c r="C10" s="6">
        <v>17</v>
      </c>
      <c r="D10" s="17">
        <v>2</v>
      </c>
      <c r="E10" s="6"/>
      <c r="F10" s="6"/>
      <c r="G10" s="6"/>
      <c r="H10" s="6"/>
    </row>
    <row r="11" spans="1:18" x14ac:dyDescent="0.3">
      <c r="A11" s="7" t="s">
        <v>11</v>
      </c>
      <c r="B11" s="7">
        <v>14</v>
      </c>
      <c r="C11" s="6">
        <v>28</v>
      </c>
      <c r="D11" s="17">
        <v>5</v>
      </c>
      <c r="E11" s="6"/>
      <c r="F11" s="6"/>
      <c r="G11" s="6"/>
      <c r="H11" s="6"/>
    </row>
    <row r="12" spans="1:18" ht="15" thickBot="1" x14ac:dyDescent="0.35">
      <c r="A12" s="8" t="s">
        <v>12</v>
      </c>
      <c r="B12" s="9"/>
      <c r="C12" s="9">
        <f>SUM(C6:C11)</f>
        <v>225.75</v>
      </c>
      <c r="D12" s="18"/>
      <c r="E12" s="9"/>
      <c r="F12" s="9"/>
      <c r="G12" s="9"/>
      <c r="H12" s="9"/>
    </row>
    <row r="13" spans="1:18" ht="15" thickTop="1" x14ac:dyDescent="0.3">
      <c r="A13" s="10" t="s">
        <v>13</v>
      </c>
      <c r="B13" s="7"/>
      <c r="C13" s="7"/>
      <c r="D13" s="19"/>
      <c r="E13" s="7"/>
      <c r="F13" s="7"/>
      <c r="G13" s="7"/>
      <c r="H13" s="7"/>
    </row>
    <row r="14" spans="1:18" x14ac:dyDescent="0.3">
      <c r="A14" s="11" t="s">
        <v>14</v>
      </c>
      <c r="B14" s="12"/>
      <c r="C14" s="12"/>
      <c r="D14" s="20"/>
      <c r="E14" s="12"/>
      <c r="F14" s="12"/>
      <c r="G14" s="12"/>
      <c r="H14" s="12"/>
    </row>
    <row r="15" spans="1:18" x14ac:dyDescent="0.3">
      <c r="A15" s="11" t="s">
        <v>15</v>
      </c>
      <c r="B15" s="12"/>
      <c r="C15" s="12"/>
      <c r="D15" s="20"/>
      <c r="E15" s="12"/>
      <c r="F15" s="12"/>
      <c r="G15" s="12"/>
      <c r="H15" s="12"/>
    </row>
    <row r="19" spans="1:2" x14ac:dyDescent="0.3">
      <c r="A19" t="s">
        <v>18</v>
      </c>
    </row>
    <row r="20" spans="1:2" x14ac:dyDescent="0.3">
      <c r="A20" t="s">
        <v>20</v>
      </c>
      <c r="B20">
        <v>3.2000000000000001E-2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6cf104-0389-465e-9ffc-df9c8fcfc0b5" xsi:nil="true"/>
    <lcf76f155ced4ddcb4097134ff3c332f xmlns="1e9b0eaa-168f-460f-9210-58656e9a429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2BFD1489235C42BE2F9F976FED7C71" ma:contentTypeVersion="16" ma:contentTypeDescription="Create a new document." ma:contentTypeScope="" ma:versionID="d031ffde3cbb6518886137be9dce1ddc">
  <xsd:schema xmlns:xsd="http://www.w3.org/2001/XMLSchema" xmlns:xs="http://www.w3.org/2001/XMLSchema" xmlns:p="http://schemas.microsoft.com/office/2006/metadata/properties" xmlns:ns2="1e9b0eaa-168f-460f-9210-58656e9a429c" xmlns:ns3="526cf104-0389-465e-9ffc-df9c8fcfc0b5" targetNamespace="http://schemas.microsoft.com/office/2006/metadata/properties" ma:root="true" ma:fieldsID="2a794b43b26c72816c643e04441d999d" ns2:_="" ns3:_="">
    <xsd:import namespace="1e9b0eaa-168f-460f-9210-58656e9a429c"/>
    <xsd:import namespace="526cf104-0389-465e-9ffc-df9c8fcfc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b0eaa-168f-460f-9210-58656e9a4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0a0c6b4-8357-47a1-ad8e-efeac8953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cf104-0389-465e-9ffc-df9c8fcfc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50e3f7-631d-49db-b102-e234dd94043c}" ma:internalName="TaxCatchAll" ma:showField="CatchAllData" ma:web="526cf104-0389-465e-9ffc-df9c8fcfc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B87FF-D761-46BB-B8ED-F6A56F238242}">
  <ds:schemaRefs>
    <ds:schemaRef ds:uri="http://schemas.microsoft.com/office/2006/metadata/properties"/>
    <ds:schemaRef ds:uri="http://schemas.microsoft.com/office/infopath/2007/PartnerControls"/>
    <ds:schemaRef ds:uri="526cf104-0389-465e-9ffc-df9c8fcfc0b5"/>
    <ds:schemaRef ds:uri="1e9b0eaa-168f-460f-9210-58656e9a429c"/>
  </ds:schemaRefs>
</ds:datastoreItem>
</file>

<file path=customXml/itemProps2.xml><?xml version="1.0" encoding="utf-8"?>
<ds:datastoreItem xmlns:ds="http://schemas.openxmlformats.org/officeDocument/2006/customXml" ds:itemID="{BFE719FB-4579-46F8-BB04-1301D5427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b0eaa-168f-460f-9210-58656e9a429c"/>
    <ds:schemaRef ds:uri="526cf104-0389-465e-9ffc-df9c8fcfc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9D6081-B6A4-475D-99F9-E613ED8DB4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no formulas</vt:lpstr>
    </vt:vector>
  </TitlesOfParts>
  <Company>Spirit-Works Enterprises,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S. Kaye</dc:creator>
  <cp:lastModifiedBy>Cookie Setton</cp:lastModifiedBy>
  <dcterms:created xsi:type="dcterms:W3CDTF">2007-02-25T18:15:54Z</dcterms:created>
  <dcterms:modified xsi:type="dcterms:W3CDTF">2023-12-05T18:33:08Z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0x010100812BFD1489235C42BE2F9F976FED7C71</vt:lpwstr>
  </property>
</Properties>
</file>