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15345" windowHeight="6705" activeTab="1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1" localSheetId="1" hidden="1">Sheet1!$G$1</definedName>
    <definedName name="QB_COLUMN_20" localSheetId="1" hidden="1">Sheet1!$S$1</definedName>
    <definedName name="QB_COLUMN_3" localSheetId="1" hidden="1">Sheet1!$I$1</definedName>
    <definedName name="QB_COLUMN_30" localSheetId="1" hidden="1">Sheet1!$U$1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Sheet1!$Q$1</definedName>
    <definedName name="QB_DATA_0" localSheetId="1" hidden="1">Sheet1!$5:$5,Sheet1!$9:$9,Sheet1!$10:$10,Sheet1!$11:$11,Sheet1!$12:$12,Sheet1!$13:$13,Sheet1!$16:$16,Sheet1!$17:$17,Sheet1!$18:$18,Sheet1!$19:$19,Sheet1!$20:$20,Sheet1!$21:$21,Sheet1!$22:$22,Sheet1!$23:$23,Sheet1!$24:$24,Sheet1!$25:$25</definedName>
    <definedName name="QB_DATA_1" localSheetId="1" hidden="1">Sheet1!$26:$26,Sheet1!$27:$27,Sheet1!$28:$28,Sheet1!$29:$29,Sheet1!$30:$30,Sheet1!$31:$31,Sheet1!$32:$32,Sheet1!$33:$33,Sheet1!$34:$34,Sheet1!$35:$35,Sheet1!$36:$36,Sheet1!$37:$37,Sheet1!$38:$38,Sheet1!$39:$39,Sheet1!$40:$40,Sheet1!$41:$41</definedName>
    <definedName name="QB_DATA_2" localSheetId="1" hidden="1">Sheet1!$42:$42,Sheet1!$43:$43,Sheet1!$44:$44,Sheet1!$45:$45,Sheet1!$46:$46,Sheet1!$47:$47,Sheet1!$48:$48,Sheet1!$49:$49,Sheet1!$50:$50,Sheet1!$51:$51,Sheet1!$52:$52,Sheet1!$53:$53,Sheet1!$54:$54,Sheet1!$55:$55,Sheet1!$56:$56,Sheet1!$57:$57</definedName>
    <definedName name="QB_DATA_3" localSheetId="1" hidden="1">Sheet1!$58:$58,Sheet1!$59:$59,Sheet1!$60:$60,Sheet1!$61:$61,Sheet1!$62:$62,Sheet1!$63:$63,Sheet1!$64:$64,Sheet1!$68:$68,Sheet1!$69:$69,Sheet1!$70:$70,Sheet1!$71:$71,Sheet1!$72:$72,Sheet1!$73:$73,Sheet1!$74:$74,Sheet1!$75:$75,Sheet1!$76:$76</definedName>
    <definedName name="QB_DATA_4" localSheetId="1" hidden="1">Sheet1!$77:$77,Sheet1!$78:$78,Sheet1!$79:$79,Sheet1!$80:$80,Sheet1!$81:$81,Sheet1!$82:$82,Sheet1!$83:$83,Sheet1!$84:$84,Sheet1!$85:$85,Sheet1!$91:$91,Sheet1!$94:$94,Sheet1!$95:$95,Sheet1!$98:$98,Sheet1!$99:$99,Sheet1!$102:$102,Sheet1!$105:$105</definedName>
    <definedName name="QB_DATA_5" localSheetId="1" hidden="1">Sheet1!$106:$106,Sheet1!$109:$109</definedName>
    <definedName name="QB_FORMULA_0" localSheetId="1" hidden="1">Sheet1!$U$6,Sheet1!$U$14,Sheet1!$U$65,Sheet1!$U$66,Sheet1!$U$86,Sheet1!$U$87,Sheet1!$U$88,Sheet1!$U$92,Sheet1!$U$96,Sheet1!$U$100,Sheet1!$U$103,Sheet1!$U$107,Sheet1!$U$110,Sheet1!$U$111,Sheet1!$U$112,Sheet1!$U$113</definedName>
    <definedName name="QB_ROW_18301" localSheetId="1" hidden="1">Sheet1!$A$113</definedName>
    <definedName name="QB_ROW_19011" localSheetId="1" hidden="1">Sheet1!$B$2</definedName>
    <definedName name="QB_ROW_19311" localSheetId="1" hidden="1">Sheet1!$B$112</definedName>
    <definedName name="QB_ROW_20031" localSheetId="1" hidden="1">Sheet1!$D$3</definedName>
    <definedName name="QB_ROW_20331" localSheetId="1" hidden="1">Sheet1!$D$87</definedName>
    <definedName name="QB_ROW_21031" localSheetId="1" hidden="1">Sheet1!$D$89</definedName>
    <definedName name="QB_ROW_211040" localSheetId="1" hidden="1">Sheet1!$E$101</definedName>
    <definedName name="QB_ROW_211340" localSheetId="1" hidden="1">Sheet1!$E$103</definedName>
    <definedName name="QB_ROW_21331" localSheetId="1" hidden="1">Sheet1!$D$111</definedName>
    <definedName name="QB_ROW_215040" localSheetId="1" hidden="1">Sheet1!$E$67</definedName>
    <definedName name="QB_ROW_215340" localSheetId="1" hidden="1">Sheet1!$E$86</definedName>
    <definedName name="QB_ROW_216040" localSheetId="1" hidden="1">Sheet1!$E$104</definedName>
    <definedName name="QB_ROW_216340" localSheetId="1" hidden="1">Sheet1!$E$107</definedName>
    <definedName name="QB_ROW_287040" localSheetId="1" hidden="1">Sheet1!$E$4</definedName>
    <definedName name="QB_ROW_287340" localSheetId="1" hidden="1">Sheet1!$E$6</definedName>
    <definedName name="QB_ROW_396040" localSheetId="1" hidden="1">Sheet1!$E$97</definedName>
    <definedName name="QB_ROW_396340" localSheetId="1" hidden="1">Sheet1!$E$100</definedName>
    <definedName name="QB_ROW_420040" localSheetId="1" hidden="1">Sheet1!$E$90</definedName>
    <definedName name="QB_ROW_420340" localSheetId="1" hidden="1">Sheet1!$E$92</definedName>
    <definedName name="QB_ROW_421040" localSheetId="1" hidden="1">Sheet1!$E$7</definedName>
    <definedName name="QB_ROW_421050" localSheetId="1" hidden="1">Sheet1!$F$15</definedName>
    <definedName name="QB_ROW_421340" localSheetId="1" hidden="1">Sheet1!$E$66</definedName>
    <definedName name="QB_ROW_421350" localSheetId="1" hidden="1">Sheet1!$F$65</definedName>
    <definedName name="QB_ROW_422040" localSheetId="1" hidden="1">Sheet1!$E$93</definedName>
    <definedName name="QB_ROW_422340" localSheetId="1" hidden="1">Sheet1!$E$96</definedName>
    <definedName name="QB_ROW_423050" localSheetId="1" hidden="1">Sheet1!$F$8</definedName>
    <definedName name="QB_ROW_423350" localSheetId="1" hidden="1">Sheet1!$F$14</definedName>
    <definedName name="QB_ROW_425040" localSheetId="1" hidden="1">Sheet1!$E$108</definedName>
    <definedName name="QB_ROW_425340" localSheetId="1" hidden="1">Sheet1!$E$110</definedName>
    <definedName name="QB_ROW_86321" localSheetId="1" hidden="1">Sheet1!$C$88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20150131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6</definedName>
    <definedName name="QBSTARTDATE" localSheetId="1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3" i="1" l="1"/>
  <c r="U112" i="1"/>
  <c r="U111" i="1"/>
  <c r="U110" i="1"/>
  <c r="U107" i="1"/>
  <c r="U103" i="1"/>
  <c r="U100" i="1"/>
  <c r="U96" i="1"/>
  <c r="U92" i="1"/>
  <c r="U88" i="1"/>
  <c r="U87" i="1"/>
  <c r="U86" i="1"/>
  <c r="U66" i="1"/>
  <c r="U65" i="1"/>
  <c r="U14" i="1"/>
  <c r="U6" i="1"/>
</calcChain>
</file>

<file path=xl/sharedStrings.xml><?xml version="1.0" encoding="utf-8"?>
<sst xmlns="http://schemas.openxmlformats.org/spreadsheetml/2006/main" count="359" uniqueCount="69">
  <si>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</si>
  <si>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</si>
  <si>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</si>
  <si>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</si>
  <si>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</si>
  <si>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</si>
  <si>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</si>
  <si>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</si>
  <si>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</si>
  <si>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</si>
  <si>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</si>
  <si>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Mini-PDI 2015 Income</t>
  </si>
  <si>
    <t>Mini-PDI 2015 Sponsor</t>
  </si>
  <si>
    <t>Total Mini-PDI 2015 Sponsor</t>
  </si>
  <si>
    <t>Mini-PDI 2015 Income - Other</t>
  </si>
  <si>
    <t>Total Mini-PDI 2015 Income - Other</t>
  </si>
  <si>
    <t>Total Mini-PDI 2015 Income</t>
  </si>
  <si>
    <t>Monthly Luncheon-Income</t>
  </si>
  <si>
    <t>Total Monthly Luncheon-Income</t>
  </si>
  <si>
    <t>Total Income</t>
  </si>
  <si>
    <t>Gross Profit</t>
  </si>
  <si>
    <t>Expense</t>
  </si>
  <si>
    <t>email distribution</t>
  </si>
  <si>
    <t>Total email distribution</t>
  </si>
  <si>
    <t>Federal Withholding</t>
  </si>
  <si>
    <t>Total Federal Withholding</t>
  </si>
  <si>
    <t>Merchant Fees</t>
  </si>
  <si>
    <t>Total Merchant Fees</t>
  </si>
  <si>
    <t>Monthly Luncheon-Expenses</t>
  </si>
  <si>
    <t>Total Monthly Luncheon-Expenses</t>
  </si>
  <si>
    <t>Website Costs</t>
  </si>
  <si>
    <t>Total Website Costs</t>
  </si>
  <si>
    <t>Young Professionals</t>
  </si>
  <si>
    <t>Total Young Professionals</t>
  </si>
  <si>
    <t>Total Expense</t>
  </si>
  <si>
    <t>Net Ordinary Income</t>
  </si>
  <si>
    <t>Net Income</t>
  </si>
  <si>
    <t>Deposit</t>
  </si>
  <si>
    <t>Check</t>
  </si>
  <si>
    <t>33978</t>
  </si>
  <si>
    <t>Interest Earned</t>
  </si>
  <si>
    <t>Cotton and Company</t>
  </si>
  <si>
    <t>SAP</t>
  </si>
  <si>
    <t>LMI</t>
  </si>
  <si>
    <t>Becker Profesional Education</t>
  </si>
  <si>
    <t>Acuity Consulting</t>
  </si>
  <si>
    <t>American Express</t>
  </si>
  <si>
    <t>bank of America Merchant Services</t>
  </si>
  <si>
    <t>Bank of America</t>
  </si>
  <si>
    <t>Cash</t>
  </si>
  <si>
    <t>Vertical Response</t>
  </si>
  <si>
    <t>merchant fees</t>
  </si>
  <si>
    <t>Westin Crystal City</t>
  </si>
  <si>
    <t>1and1 Web Hosting</t>
  </si>
  <si>
    <t>Aplus.net</t>
  </si>
  <si>
    <t>Sine Irish Pub</t>
  </si>
  <si>
    <t>Interest</t>
  </si>
  <si>
    <t>Silver Sponsorship 1/2 Page ad</t>
  </si>
  <si>
    <t>Diamond</t>
  </si>
  <si>
    <t>Bronze</t>
  </si>
  <si>
    <t>Bronze and Table</t>
  </si>
  <si>
    <t>Silver</t>
  </si>
  <si>
    <t>Corporate/Retired - Member</t>
  </si>
  <si>
    <t>Government/Military - Non Member</t>
  </si>
  <si>
    <t>Corporate/Retired - Non Member</t>
  </si>
  <si>
    <t>Luncheon Only</t>
  </si>
  <si>
    <t>Luncheon</t>
  </si>
  <si>
    <t>January Luncheon</t>
  </si>
  <si>
    <t>Bank of America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</si>
</sst>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14"/>
  <sheetViews>
    <sheetView showGridLines="0"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7" customWidth="1"/>
    <col min="6" max="6" width="25.28515625" style="17" customWidth="1"/>
    <col min="7" max="8" width="2.28515625" style="17" customWidth="1"/>
    <col min="9" max="9" width="6.140625" style="17" bestFit="1" customWidth="1"/>
    <col min="10" max="10" width="2.28515625" style="17" customWidth="1"/>
    <col min="11" max="11" width="8.7109375" style="17" bestFit="1" customWidth="1"/>
    <col min="12" max="12" width="2.28515625" style="17" customWidth="1"/>
    <col min="13" max="13" width="5.28515625" style="17" bestFit="1" customWidth="1"/>
    <col min="14" max="14" width="2.28515625" style="17" customWidth="1"/>
    <col min="15" max="15" width="26.28515625" style="17" bestFit="1" customWidth="1"/>
    <col min="16" max="16" width="2.28515625" style="17" customWidth="1"/>
    <col min="17" max="17" width="25" style="17" bestFit="1" customWidth="1"/>
    <col min="18" max="18" width="2.28515625" style="17" customWidth="1"/>
    <col min="19" max="19" width="25.140625" style="17" bestFit="1" customWidth="1"/>
    <col min="20" max="20" width="2.28515625" style="17" customWidth="1"/>
    <col min="21" max="21" width="11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4"/>
      <c r="F1" s="14"/>
      <c r="G1" s="14"/>
      <c r="H1" s="14"/>
      <c r="I1" s="15" t="s">
        <v>0</v>
      </c>
      <c r="J1" s="14"/>
      <c r="K1" s="15" t="s">
        <v>1</v>
      </c>
      <c r="L1" s="14"/>
      <c r="M1" s="15" t="s">
        <v>2</v>
      </c>
      <c r="N1" s="14"/>
      <c r="O1" s="15" t="s">
        <v>3</v>
      </c>
      <c r="P1" s="14"/>
      <c r="Q1" s="15" t="s">
        <v>4</v>
      </c>
      <c r="R1" s="14"/>
      <c r="S1" s="15" t="s">
        <v>5</v>
      </c>
      <c r="T1" s="14"/>
      <c r="U1" s="15" t="s">
        <v>6</v>
      </c>
    </row>
    <row r="2" spans="1:21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4"/>
    </row>
    <row r="3" spans="1:21" x14ac:dyDescent="0.25">
      <c r="A3" s="2"/>
      <c r="B3" s="2"/>
      <c r="C3" s="2"/>
      <c r="D3" s="2" t="s">
        <v>8</v>
      </c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4"/>
    </row>
    <row r="4" spans="1:21" x14ac:dyDescent="0.25">
      <c r="A4" s="2"/>
      <c r="B4" s="2"/>
      <c r="C4" s="2"/>
      <c r="D4" s="2"/>
      <c r="E4" s="2" t="s">
        <v>9</v>
      </c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15.75" thickBot="1" x14ac:dyDescent="0.3">
      <c r="A5" s="1"/>
      <c r="B5" s="1"/>
      <c r="C5" s="1"/>
      <c r="D5" s="1"/>
      <c r="E5" s="1"/>
      <c r="F5" s="1"/>
      <c r="G5" s="5"/>
      <c r="H5" s="5"/>
      <c r="I5" s="5" t="s">
        <v>37</v>
      </c>
      <c r="J5" s="5"/>
      <c r="K5" s="6">
        <v>42034</v>
      </c>
      <c r="L5" s="5"/>
      <c r="M5" s="5"/>
      <c r="N5" s="5"/>
      <c r="O5" s="5" t="s">
        <v>40</v>
      </c>
      <c r="P5" s="5"/>
      <c r="Q5" s="5" t="s">
        <v>56</v>
      </c>
      <c r="R5" s="5"/>
      <c r="S5" s="5" t="s">
        <v>68</v>
      </c>
      <c r="T5" s="5"/>
      <c r="U5" s="7">
        <v>5.52</v>
      </c>
    </row>
    <row r="6" spans="1:21" x14ac:dyDescent="0.25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8">
        <f>ROUND(SUM(U4:U5),5)</f>
        <v>5.52</v>
      </c>
    </row>
    <row r="7" spans="1:21" x14ac:dyDescent="0.25">
      <c r="A7" s="2"/>
      <c r="B7" s="2"/>
      <c r="C7" s="2"/>
      <c r="D7" s="2"/>
      <c r="E7" s="2" t="s">
        <v>11</v>
      </c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4"/>
    </row>
    <row r="8" spans="1:21" x14ac:dyDescent="0.25">
      <c r="A8" s="2"/>
      <c r="B8" s="2"/>
      <c r="C8" s="2"/>
      <c r="D8" s="2"/>
      <c r="E8" s="2"/>
      <c r="F8" s="2" t="s">
        <v>12</v>
      </c>
      <c r="G8" s="2"/>
      <c r="H8" s="2"/>
      <c r="I8" s="2"/>
      <c r="J8" s="2"/>
      <c r="K8" s="3"/>
      <c r="L8" s="2"/>
      <c r="M8" s="2"/>
      <c r="N8" s="2"/>
      <c r="O8" s="2"/>
      <c r="P8" s="2"/>
      <c r="Q8" s="2"/>
      <c r="R8" s="2"/>
      <c r="S8" s="2"/>
      <c r="T8" s="2"/>
      <c r="U8" s="4"/>
    </row>
    <row r="9" spans="1:21" x14ac:dyDescent="0.25">
      <c r="A9" s="5"/>
      <c r="B9" s="5"/>
      <c r="C9" s="5"/>
      <c r="D9" s="5"/>
      <c r="E9" s="5"/>
      <c r="F9" s="5"/>
      <c r="G9" s="5"/>
      <c r="H9" s="5"/>
      <c r="I9" s="5" t="s">
        <v>37</v>
      </c>
      <c r="J9" s="5"/>
      <c r="K9" s="6">
        <v>42019</v>
      </c>
      <c r="L9" s="5"/>
      <c r="M9" s="5" t="s">
        <v>39</v>
      </c>
      <c r="N9" s="5"/>
      <c r="O9" s="5" t="s">
        <v>41</v>
      </c>
      <c r="P9" s="5"/>
      <c r="Q9" s="5" t="s">
        <v>57</v>
      </c>
      <c r="R9" s="5"/>
      <c r="S9" s="5" t="s">
        <v>48</v>
      </c>
      <c r="T9" s="5"/>
      <c r="U9" s="8">
        <v>2250</v>
      </c>
    </row>
    <row r="10" spans="1:21" x14ac:dyDescent="0.25">
      <c r="A10" s="5"/>
      <c r="B10" s="5"/>
      <c r="C10" s="5"/>
      <c r="D10" s="5"/>
      <c r="E10" s="5"/>
      <c r="F10" s="5"/>
      <c r="G10" s="5"/>
      <c r="H10" s="5"/>
      <c r="I10" s="5" t="s">
        <v>37</v>
      </c>
      <c r="J10" s="5"/>
      <c r="K10" s="6">
        <v>42024</v>
      </c>
      <c r="L10" s="5"/>
      <c r="M10" s="5"/>
      <c r="N10" s="5"/>
      <c r="O10" s="5" t="s">
        <v>42</v>
      </c>
      <c r="P10" s="5"/>
      <c r="Q10" s="5" t="s">
        <v>58</v>
      </c>
      <c r="R10" s="5"/>
      <c r="S10" s="5" t="s">
        <v>48</v>
      </c>
      <c r="T10" s="5"/>
      <c r="U10" s="8">
        <v>6000</v>
      </c>
    </row>
    <row r="11" spans="1:21" x14ac:dyDescent="0.25">
      <c r="A11" s="5"/>
      <c r="B11" s="5"/>
      <c r="C11" s="5"/>
      <c r="D11" s="5"/>
      <c r="E11" s="5"/>
      <c r="F11" s="5"/>
      <c r="G11" s="5"/>
      <c r="H11" s="5"/>
      <c r="I11" s="5" t="s">
        <v>37</v>
      </c>
      <c r="J11" s="5"/>
      <c r="K11" s="6">
        <v>42024</v>
      </c>
      <c r="L11" s="5"/>
      <c r="M11" s="5"/>
      <c r="N11" s="5"/>
      <c r="O11" s="5" t="s">
        <v>43</v>
      </c>
      <c r="P11" s="5"/>
      <c r="Q11" s="5" t="s">
        <v>59</v>
      </c>
      <c r="R11" s="5"/>
      <c r="S11" s="5" t="s">
        <v>48</v>
      </c>
      <c r="T11" s="5"/>
      <c r="U11" s="8">
        <v>1024.83</v>
      </c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 t="s">
        <v>37</v>
      </c>
      <c r="J12" s="5"/>
      <c r="K12" s="6">
        <v>42024</v>
      </c>
      <c r="L12" s="5"/>
      <c r="M12" s="5"/>
      <c r="N12" s="5"/>
      <c r="O12" s="5" t="s">
        <v>44</v>
      </c>
      <c r="P12" s="5"/>
      <c r="Q12" s="5" t="s">
        <v>60</v>
      </c>
      <c r="R12" s="5"/>
      <c r="S12" s="5" t="s">
        <v>48</v>
      </c>
      <c r="T12" s="5"/>
      <c r="U12" s="8">
        <v>1350</v>
      </c>
    </row>
    <row r="13" spans="1:21" ht="15.75" thickBot="1" x14ac:dyDescent="0.3">
      <c r="A13" s="5"/>
      <c r="B13" s="5"/>
      <c r="C13" s="5"/>
      <c r="D13" s="5"/>
      <c r="E13" s="5"/>
      <c r="F13" s="5"/>
      <c r="G13" s="5"/>
      <c r="H13" s="5"/>
      <c r="I13" s="5" t="s">
        <v>37</v>
      </c>
      <c r="J13" s="5"/>
      <c r="K13" s="6">
        <v>42025</v>
      </c>
      <c r="L13" s="5"/>
      <c r="M13" s="5"/>
      <c r="N13" s="5"/>
      <c r="O13" s="5" t="s">
        <v>45</v>
      </c>
      <c r="P13" s="5"/>
      <c r="Q13" s="5" t="s">
        <v>61</v>
      </c>
      <c r="R13" s="5"/>
      <c r="S13" s="5" t="s">
        <v>48</v>
      </c>
      <c r="T13" s="5"/>
      <c r="U13" s="7">
        <v>1953.2</v>
      </c>
    </row>
    <row r="14" spans="1:21" x14ac:dyDescent="0.25">
      <c r="A14" s="5"/>
      <c r="B14" s="5"/>
      <c r="C14" s="5"/>
      <c r="D14" s="5"/>
      <c r="E14" s="5"/>
      <c r="F14" s="5" t="s">
        <v>13</v>
      </c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8">
        <f>ROUND(SUM(U8:U13),5)</f>
        <v>12578.03</v>
      </c>
    </row>
    <row r="15" spans="1:21" x14ac:dyDescent="0.25">
      <c r="A15" s="2"/>
      <c r="B15" s="2"/>
      <c r="C15" s="2"/>
      <c r="D15" s="2"/>
      <c r="E15" s="2"/>
      <c r="F15" s="2" t="s">
        <v>14</v>
      </c>
      <c r="G15" s="2"/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4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 t="s">
        <v>37</v>
      </c>
      <c r="J16" s="5"/>
      <c r="K16" s="6">
        <v>42006</v>
      </c>
      <c r="L16" s="5"/>
      <c r="M16" s="5"/>
      <c r="N16" s="5"/>
      <c r="O16" s="5" t="s">
        <v>46</v>
      </c>
      <c r="P16" s="5"/>
      <c r="Q16" s="5" t="s">
        <v>62</v>
      </c>
      <c r="R16" s="5"/>
      <c r="S16" s="5" t="s">
        <v>48</v>
      </c>
      <c r="T16" s="5"/>
      <c r="U16" s="8">
        <v>388.65</v>
      </c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 t="s">
        <v>37</v>
      </c>
      <c r="J17" s="5"/>
      <c r="K17" s="6">
        <v>42009</v>
      </c>
      <c r="L17" s="5"/>
      <c r="M17" s="5"/>
      <c r="N17" s="5"/>
      <c r="O17" s="5" t="s">
        <v>46</v>
      </c>
      <c r="P17" s="5"/>
      <c r="Q17" s="5" t="s">
        <v>62</v>
      </c>
      <c r="R17" s="5"/>
      <c r="S17" s="5" t="s">
        <v>48</v>
      </c>
      <c r="T17" s="5"/>
      <c r="U17" s="8">
        <v>388.65</v>
      </c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 t="s">
        <v>37</v>
      </c>
      <c r="J18" s="5"/>
      <c r="K18" s="6">
        <v>42010</v>
      </c>
      <c r="L18" s="5"/>
      <c r="M18" s="5"/>
      <c r="N18" s="5"/>
      <c r="O18" s="5" t="s">
        <v>47</v>
      </c>
      <c r="P18" s="5"/>
      <c r="Q18" s="5" t="s">
        <v>63</v>
      </c>
      <c r="R18" s="5"/>
      <c r="S18" s="5" t="s">
        <v>48</v>
      </c>
      <c r="T18" s="5"/>
      <c r="U18" s="8">
        <v>30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 t="s">
        <v>37</v>
      </c>
      <c r="J19" s="5"/>
      <c r="K19" s="6">
        <v>42010</v>
      </c>
      <c r="L19" s="5"/>
      <c r="M19" s="5"/>
      <c r="N19" s="5"/>
      <c r="O19" s="5" t="s">
        <v>47</v>
      </c>
      <c r="P19" s="5"/>
      <c r="Q19" s="5" t="s">
        <v>62</v>
      </c>
      <c r="R19" s="5"/>
      <c r="S19" s="5" t="s">
        <v>48</v>
      </c>
      <c r="T19" s="5"/>
      <c r="U19" s="8">
        <v>597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 t="s">
        <v>37</v>
      </c>
      <c r="J20" s="5"/>
      <c r="K20" s="6">
        <v>42011</v>
      </c>
      <c r="L20" s="5"/>
      <c r="M20" s="5"/>
      <c r="N20" s="5"/>
      <c r="O20" s="5" t="s">
        <v>47</v>
      </c>
      <c r="P20" s="5"/>
      <c r="Q20" s="5" t="s">
        <v>62</v>
      </c>
      <c r="R20" s="5"/>
      <c r="S20" s="5" t="s">
        <v>48</v>
      </c>
      <c r="T20" s="5"/>
      <c r="U20" s="8">
        <v>597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 t="s">
        <v>37</v>
      </c>
      <c r="J21" s="5"/>
      <c r="K21" s="6">
        <v>42011</v>
      </c>
      <c r="L21" s="5"/>
      <c r="M21" s="5"/>
      <c r="N21" s="5"/>
      <c r="O21" s="5" t="s">
        <v>46</v>
      </c>
      <c r="P21" s="5"/>
      <c r="Q21" s="5" t="s">
        <v>37</v>
      </c>
      <c r="R21" s="5"/>
      <c r="S21" s="5" t="s">
        <v>48</v>
      </c>
      <c r="T21" s="5"/>
      <c r="U21" s="8">
        <v>194.34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 t="s">
        <v>37</v>
      </c>
      <c r="J22" s="5"/>
      <c r="K22" s="6">
        <v>42012</v>
      </c>
      <c r="L22" s="5"/>
      <c r="M22" s="5"/>
      <c r="N22" s="5"/>
      <c r="O22" s="5" t="s">
        <v>46</v>
      </c>
      <c r="P22" s="5"/>
      <c r="Q22" s="5" t="s">
        <v>64</v>
      </c>
      <c r="R22" s="5"/>
      <c r="S22" s="5" t="s">
        <v>48</v>
      </c>
      <c r="T22" s="5"/>
      <c r="U22" s="8">
        <v>201.33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 t="s">
        <v>37</v>
      </c>
      <c r="J23" s="5"/>
      <c r="K23" s="6">
        <v>42012</v>
      </c>
      <c r="L23" s="5"/>
      <c r="M23" s="5"/>
      <c r="N23" s="5"/>
      <c r="O23" s="5" t="s">
        <v>46</v>
      </c>
      <c r="P23" s="5"/>
      <c r="Q23" s="5" t="s">
        <v>65</v>
      </c>
      <c r="R23" s="5"/>
      <c r="S23" s="5" t="s">
        <v>48</v>
      </c>
      <c r="T23" s="5"/>
      <c r="U23" s="8">
        <v>43.95</v>
      </c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 t="s">
        <v>37</v>
      </c>
      <c r="J24" s="5"/>
      <c r="K24" s="6">
        <v>42012</v>
      </c>
      <c r="L24" s="5"/>
      <c r="M24" s="5"/>
      <c r="N24" s="5"/>
      <c r="O24" s="5" t="s">
        <v>46</v>
      </c>
      <c r="P24" s="5"/>
      <c r="Q24" s="5" t="s">
        <v>62</v>
      </c>
      <c r="R24" s="5"/>
      <c r="S24" s="5" t="s">
        <v>48</v>
      </c>
      <c r="T24" s="5"/>
      <c r="U24" s="8">
        <v>194.34</v>
      </c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 t="s">
        <v>37</v>
      </c>
      <c r="J25" s="5"/>
      <c r="K25" s="6">
        <v>42012</v>
      </c>
      <c r="L25" s="5"/>
      <c r="M25" s="5"/>
      <c r="N25" s="5"/>
      <c r="O25" s="5" t="s">
        <v>47</v>
      </c>
      <c r="P25" s="5"/>
      <c r="Q25" s="5" t="s">
        <v>62</v>
      </c>
      <c r="R25" s="5"/>
      <c r="S25" s="5" t="s">
        <v>48</v>
      </c>
      <c r="T25" s="5"/>
      <c r="U25" s="8">
        <v>398</v>
      </c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 t="s">
        <v>37</v>
      </c>
      <c r="J26" s="5"/>
      <c r="K26" s="6">
        <v>42013</v>
      </c>
      <c r="L26" s="5"/>
      <c r="M26" s="5"/>
      <c r="N26" s="5"/>
      <c r="O26" s="5" t="s">
        <v>46</v>
      </c>
      <c r="P26" s="5"/>
      <c r="Q26" s="5" t="s">
        <v>62</v>
      </c>
      <c r="R26" s="5"/>
      <c r="S26" s="5" t="s">
        <v>48</v>
      </c>
      <c r="T26" s="5"/>
      <c r="U26" s="8">
        <v>1363.19</v>
      </c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 t="s">
        <v>37</v>
      </c>
      <c r="J27" s="5"/>
      <c r="K27" s="6">
        <v>42016</v>
      </c>
      <c r="L27" s="5"/>
      <c r="M27" s="5"/>
      <c r="N27" s="5"/>
      <c r="O27" s="5" t="s">
        <v>46</v>
      </c>
      <c r="P27" s="5"/>
      <c r="Q27" s="5" t="s">
        <v>64</v>
      </c>
      <c r="R27" s="5"/>
      <c r="S27" s="5" t="s">
        <v>48</v>
      </c>
      <c r="T27" s="5"/>
      <c r="U27" s="8">
        <v>243.13</v>
      </c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 t="s">
        <v>37</v>
      </c>
      <c r="J28" s="5"/>
      <c r="K28" s="6">
        <v>42016</v>
      </c>
      <c r="L28" s="5"/>
      <c r="M28" s="5"/>
      <c r="N28" s="5"/>
      <c r="O28" s="5" t="s">
        <v>46</v>
      </c>
      <c r="P28" s="5"/>
      <c r="Q28" s="5" t="s">
        <v>62</v>
      </c>
      <c r="R28" s="5"/>
      <c r="S28" s="5" t="s">
        <v>48</v>
      </c>
      <c r="T28" s="5"/>
      <c r="U28" s="8">
        <v>407.02</v>
      </c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 t="s">
        <v>37</v>
      </c>
      <c r="J29" s="5"/>
      <c r="K29" s="6">
        <v>42017</v>
      </c>
      <c r="L29" s="5"/>
      <c r="M29" s="5"/>
      <c r="N29" s="5"/>
      <c r="O29" s="5" t="s">
        <v>47</v>
      </c>
      <c r="P29" s="5"/>
      <c r="Q29" s="5" t="s">
        <v>62</v>
      </c>
      <c r="R29" s="5"/>
      <c r="S29" s="5" t="s">
        <v>48</v>
      </c>
      <c r="T29" s="5"/>
      <c r="U29" s="8">
        <v>2587</v>
      </c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 t="s">
        <v>37</v>
      </c>
      <c r="J30" s="5"/>
      <c r="K30" s="6">
        <v>42017</v>
      </c>
      <c r="L30" s="5"/>
      <c r="M30" s="5"/>
      <c r="N30" s="5"/>
      <c r="O30" s="5" t="s">
        <v>47</v>
      </c>
      <c r="P30" s="5"/>
      <c r="Q30" s="5" t="s">
        <v>64</v>
      </c>
      <c r="R30" s="5"/>
      <c r="S30" s="5" t="s">
        <v>48</v>
      </c>
      <c r="T30" s="5"/>
      <c r="U30" s="8">
        <v>493</v>
      </c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 t="s">
        <v>37</v>
      </c>
      <c r="J31" s="5"/>
      <c r="K31" s="6">
        <v>42017</v>
      </c>
      <c r="L31" s="5"/>
      <c r="M31" s="5"/>
      <c r="N31" s="5"/>
      <c r="O31" s="5" t="s">
        <v>47</v>
      </c>
      <c r="P31" s="5"/>
      <c r="Q31" s="5" t="s">
        <v>63</v>
      </c>
      <c r="R31" s="5"/>
      <c r="S31" s="5" t="s">
        <v>48</v>
      </c>
      <c r="T31" s="5"/>
      <c r="U31" s="8">
        <v>30</v>
      </c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 t="s">
        <v>37</v>
      </c>
      <c r="J32" s="5"/>
      <c r="K32" s="6">
        <v>42018</v>
      </c>
      <c r="L32" s="5"/>
      <c r="M32" s="5"/>
      <c r="N32" s="5"/>
      <c r="O32" s="5" t="s">
        <v>47</v>
      </c>
      <c r="P32" s="5"/>
      <c r="Q32" s="5" t="s">
        <v>62</v>
      </c>
      <c r="R32" s="5"/>
      <c r="S32" s="5" t="s">
        <v>48</v>
      </c>
      <c r="T32" s="5"/>
      <c r="U32" s="8">
        <v>1592</v>
      </c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 t="s">
        <v>37</v>
      </c>
      <c r="J33" s="5"/>
      <c r="K33" s="6">
        <v>42018</v>
      </c>
      <c r="L33" s="5"/>
      <c r="M33" s="5"/>
      <c r="N33" s="5"/>
      <c r="O33" s="5" t="s">
        <v>47</v>
      </c>
      <c r="P33" s="5"/>
      <c r="Q33" s="5" t="s">
        <v>66</v>
      </c>
      <c r="R33" s="5"/>
      <c r="S33" s="5" t="s">
        <v>48</v>
      </c>
      <c r="T33" s="5"/>
      <c r="U33" s="8">
        <v>45</v>
      </c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 t="s">
        <v>37</v>
      </c>
      <c r="J34" s="5"/>
      <c r="K34" s="6">
        <v>42018</v>
      </c>
      <c r="L34" s="5"/>
      <c r="M34" s="5"/>
      <c r="N34" s="5"/>
      <c r="O34" s="5" t="s">
        <v>46</v>
      </c>
      <c r="P34" s="5"/>
      <c r="Q34" s="5" t="s">
        <v>66</v>
      </c>
      <c r="R34" s="5"/>
      <c r="S34" s="5" t="s">
        <v>48</v>
      </c>
      <c r="T34" s="5"/>
      <c r="U34" s="8">
        <v>43.95</v>
      </c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 t="s">
        <v>37</v>
      </c>
      <c r="J35" s="5"/>
      <c r="K35" s="6">
        <v>42018</v>
      </c>
      <c r="L35" s="5"/>
      <c r="M35" s="5"/>
      <c r="N35" s="5"/>
      <c r="O35" s="5" t="s">
        <v>46</v>
      </c>
      <c r="P35" s="5"/>
      <c r="Q35" s="5" t="s">
        <v>62</v>
      </c>
      <c r="R35" s="5"/>
      <c r="S35" s="5" t="s">
        <v>48</v>
      </c>
      <c r="T35" s="5"/>
      <c r="U35" s="8">
        <v>1272.3699999999999</v>
      </c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 t="s">
        <v>37</v>
      </c>
      <c r="J36" s="5"/>
      <c r="K36" s="6">
        <v>42019</v>
      </c>
      <c r="L36" s="5"/>
      <c r="M36" s="5"/>
      <c r="N36" s="5"/>
      <c r="O36" s="5" t="s">
        <v>47</v>
      </c>
      <c r="P36" s="5"/>
      <c r="Q36" s="5" t="s">
        <v>62</v>
      </c>
      <c r="R36" s="5"/>
      <c r="S36" s="5" t="s">
        <v>48</v>
      </c>
      <c r="T36" s="5"/>
      <c r="U36" s="8">
        <v>398</v>
      </c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 t="s">
        <v>37</v>
      </c>
      <c r="J37" s="5"/>
      <c r="K37" s="6">
        <v>42020</v>
      </c>
      <c r="L37" s="5"/>
      <c r="M37" s="5"/>
      <c r="N37" s="5"/>
      <c r="O37" s="5" t="s">
        <v>46</v>
      </c>
      <c r="P37" s="5"/>
      <c r="Q37" s="5" t="s">
        <v>64</v>
      </c>
      <c r="R37" s="5"/>
      <c r="S37" s="5" t="s">
        <v>48</v>
      </c>
      <c r="T37" s="5"/>
      <c r="U37" s="8">
        <v>243.17</v>
      </c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 t="s">
        <v>37</v>
      </c>
      <c r="J38" s="5"/>
      <c r="K38" s="6">
        <v>42020</v>
      </c>
      <c r="L38" s="5"/>
      <c r="M38" s="5"/>
      <c r="N38" s="5"/>
      <c r="O38" s="5" t="s">
        <v>46</v>
      </c>
      <c r="P38" s="5"/>
      <c r="Q38" s="5" t="s">
        <v>62</v>
      </c>
      <c r="R38" s="5"/>
      <c r="S38" s="5" t="s">
        <v>48</v>
      </c>
      <c r="T38" s="5"/>
      <c r="U38" s="8">
        <v>388.63</v>
      </c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 t="s">
        <v>37</v>
      </c>
      <c r="J39" s="5"/>
      <c r="K39" s="6">
        <v>42020</v>
      </c>
      <c r="L39" s="5"/>
      <c r="M39" s="5"/>
      <c r="N39" s="5"/>
      <c r="O39" s="5" t="s">
        <v>47</v>
      </c>
      <c r="P39" s="5"/>
      <c r="Q39" s="5" t="s">
        <v>62</v>
      </c>
      <c r="R39" s="5"/>
      <c r="S39" s="5" t="s">
        <v>48</v>
      </c>
      <c r="T39" s="5"/>
      <c r="U39" s="8">
        <v>199</v>
      </c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 t="s">
        <v>37</v>
      </c>
      <c r="J40" s="5"/>
      <c r="K40" s="6">
        <v>42020</v>
      </c>
      <c r="L40" s="5"/>
      <c r="M40" s="5"/>
      <c r="N40" s="5"/>
      <c r="O40" s="5" t="s">
        <v>47</v>
      </c>
      <c r="P40" s="5"/>
      <c r="Q40" s="5" t="s">
        <v>63</v>
      </c>
      <c r="R40" s="5"/>
      <c r="S40" s="5" t="s">
        <v>48</v>
      </c>
      <c r="T40" s="5"/>
      <c r="U40" s="8">
        <v>30</v>
      </c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 t="s">
        <v>37</v>
      </c>
      <c r="J41" s="5"/>
      <c r="K41" s="6">
        <v>42024</v>
      </c>
      <c r="L41" s="5"/>
      <c r="M41" s="5"/>
      <c r="N41" s="5"/>
      <c r="O41" s="5" t="s">
        <v>46</v>
      </c>
      <c r="P41" s="5"/>
      <c r="Q41" s="5" t="s">
        <v>62</v>
      </c>
      <c r="R41" s="5"/>
      <c r="S41" s="5" t="s">
        <v>48</v>
      </c>
      <c r="T41" s="5"/>
      <c r="U41" s="8">
        <v>2331.9699999999998</v>
      </c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 t="s">
        <v>37</v>
      </c>
      <c r="J42" s="5"/>
      <c r="K42" s="6">
        <v>42024</v>
      </c>
      <c r="L42" s="5"/>
      <c r="M42" s="5"/>
      <c r="N42" s="5"/>
      <c r="O42" s="5" t="s">
        <v>46</v>
      </c>
      <c r="P42" s="5"/>
      <c r="Q42" s="5" t="s">
        <v>64</v>
      </c>
      <c r="R42" s="5"/>
      <c r="S42" s="5" t="s">
        <v>48</v>
      </c>
      <c r="T42" s="5"/>
      <c r="U42" s="8">
        <v>243.17</v>
      </c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 t="s">
        <v>37</v>
      </c>
      <c r="J43" s="5"/>
      <c r="K43" s="6">
        <v>42024</v>
      </c>
      <c r="L43" s="5"/>
      <c r="M43" s="5"/>
      <c r="N43" s="5"/>
      <c r="O43" s="5" t="s">
        <v>47</v>
      </c>
      <c r="P43" s="5"/>
      <c r="Q43" s="5" t="s">
        <v>62</v>
      </c>
      <c r="R43" s="5"/>
      <c r="S43" s="5" t="s">
        <v>48</v>
      </c>
      <c r="T43" s="5"/>
      <c r="U43" s="8">
        <v>597</v>
      </c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 t="s">
        <v>37</v>
      </c>
      <c r="J44" s="5"/>
      <c r="K44" s="6">
        <v>42024</v>
      </c>
      <c r="L44" s="5"/>
      <c r="M44" s="5"/>
      <c r="N44" s="5"/>
      <c r="O44" s="5" t="s">
        <v>47</v>
      </c>
      <c r="P44" s="5"/>
      <c r="Q44" s="5" t="s">
        <v>63</v>
      </c>
      <c r="R44" s="5"/>
      <c r="S44" s="5" t="s">
        <v>48</v>
      </c>
      <c r="T44" s="5"/>
      <c r="U44" s="8">
        <v>30</v>
      </c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 t="s">
        <v>37</v>
      </c>
      <c r="J45" s="5"/>
      <c r="K45" s="6">
        <v>42025</v>
      </c>
      <c r="L45" s="5"/>
      <c r="M45" s="5"/>
      <c r="N45" s="5"/>
      <c r="O45" s="5" t="s">
        <v>46</v>
      </c>
      <c r="P45" s="5"/>
      <c r="Q45" s="5" t="s">
        <v>62</v>
      </c>
      <c r="R45" s="5"/>
      <c r="S45" s="5" t="s">
        <v>48</v>
      </c>
      <c r="T45" s="5"/>
      <c r="U45" s="8">
        <v>194.12</v>
      </c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 t="s">
        <v>37</v>
      </c>
      <c r="J46" s="5"/>
      <c r="K46" s="6">
        <v>42025</v>
      </c>
      <c r="L46" s="5"/>
      <c r="M46" s="5"/>
      <c r="N46" s="5"/>
      <c r="O46" s="5" t="s">
        <v>47</v>
      </c>
      <c r="P46" s="5"/>
      <c r="Q46" s="5" t="s">
        <v>63</v>
      </c>
      <c r="R46" s="5"/>
      <c r="S46" s="5" t="s">
        <v>48</v>
      </c>
      <c r="T46" s="5"/>
      <c r="U46" s="8">
        <v>30</v>
      </c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 t="s">
        <v>37</v>
      </c>
      <c r="J47" s="5"/>
      <c r="K47" s="6">
        <v>42026</v>
      </c>
      <c r="L47" s="5"/>
      <c r="M47" s="5"/>
      <c r="N47" s="5"/>
      <c r="O47" s="5" t="s">
        <v>46</v>
      </c>
      <c r="P47" s="5"/>
      <c r="Q47" s="5" t="s">
        <v>62</v>
      </c>
      <c r="R47" s="5"/>
      <c r="S47" s="5" t="s">
        <v>48</v>
      </c>
      <c r="T47" s="5"/>
      <c r="U47" s="8">
        <v>194.32</v>
      </c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 t="s">
        <v>37</v>
      </c>
      <c r="J48" s="5"/>
      <c r="K48" s="6">
        <v>42027</v>
      </c>
      <c r="L48" s="5"/>
      <c r="M48" s="5"/>
      <c r="N48" s="5"/>
      <c r="O48" s="5" t="s">
        <v>46</v>
      </c>
      <c r="P48" s="5"/>
      <c r="Q48" s="5" t="s">
        <v>66</v>
      </c>
      <c r="R48" s="5"/>
      <c r="S48" s="5" t="s">
        <v>48</v>
      </c>
      <c r="T48" s="5"/>
      <c r="U48" s="8">
        <v>29.3</v>
      </c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 t="s">
        <v>37</v>
      </c>
      <c r="J49" s="5"/>
      <c r="K49" s="6">
        <v>42027</v>
      </c>
      <c r="L49" s="5"/>
      <c r="M49" s="5"/>
      <c r="N49" s="5"/>
      <c r="O49" s="5" t="s">
        <v>46</v>
      </c>
      <c r="P49" s="5"/>
      <c r="Q49" s="5" t="s">
        <v>62</v>
      </c>
      <c r="R49" s="5"/>
      <c r="S49" s="5" t="s">
        <v>48</v>
      </c>
      <c r="T49" s="5"/>
      <c r="U49" s="8">
        <v>971.61</v>
      </c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 t="s">
        <v>37</v>
      </c>
      <c r="J50" s="5"/>
      <c r="K50" s="6">
        <v>42027</v>
      </c>
      <c r="L50" s="5"/>
      <c r="M50" s="5"/>
      <c r="N50" s="5"/>
      <c r="O50" s="5" t="s">
        <v>47</v>
      </c>
      <c r="P50" s="5"/>
      <c r="Q50" s="5" t="s">
        <v>62</v>
      </c>
      <c r="R50" s="5"/>
      <c r="S50" s="5" t="s">
        <v>48</v>
      </c>
      <c r="T50" s="5"/>
      <c r="U50" s="8">
        <v>796</v>
      </c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 t="s">
        <v>37</v>
      </c>
      <c r="J51" s="5"/>
      <c r="K51" s="6">
        <v>42030</v>
      </c>
      <c r="L51" s="5"/>
      <c r="M51" s="5"/>
      <c r="N51" s="5"/>
      <c r="O51" s="5" t="s">
        <v>46</v>
      </c>
      <c r="P51" s="5"/>
      <c r="Q51" s="5" t="s">
        <v>62</v>
      </c>
      <c r="R51" s="5"/>
      <c r="S51" s="5" t="s">
        <v>48</v>
      </c>
      <c r="T51" s="5"/>
      <c r="U51" s="8">
        <v>388.69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 t="s">
        <v>37</v>
      </c>
      <c r="J52" s="5"/>
      <c r="K52" s="6">
        <v>42030</v>
      </c>
      <c r="L52" s="5"/>
      <c r="M52" s="5"/>
      <c r="N52" s="5"/>
      <c r="O52" s="5" t="s">
        <v>46</v>
      </c>
      <c r="P52" s="5"/>
      <c r="Q52" s="5" t="s">
        <v>64</v>
      </c>
      <c r="R52" s="5"/>
      <c r="S52" s="5" t="s">
        <v>48</v>
      </c>
      <c r="T52" s="5"/>
      <c r="U52" s="8">
        <v>243.11</v>
      </c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 t="s">
        <v>37</v>
      </c>
      <c r="J53" s="5"/>
      <c r="K53" s="6">
        <v>42030</v>
      </c>
      <c r="L53" s="5"/>
      <c r="M53" s="5"/>
      <c r="N53" s="5"/>
      <c r="O53" s="5" t="s">
        <v>47</v>
      </c>
      <c r="P53" s="5"/>
      <c r="Q53" s="5" t="s">
        <v>66</v>
      </c>
      <c r="R53" s="5"/>
      <c r="S53" s="5" t="s">
        <v>48</v>
      </c>
      <c r="T53" s="5"/>
      <c r="U53" s="8">
        <v>30</v>
      </c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 t="s">
        <v>37</v>
      </c>
      <c r="J54" s="5"/>
      <c r="K54" s="6">
        <v>42030</v>
      </c>
      <c r="L54" s="5"/>
      <c r="M54" s="5"/>
      <c r="N54" s="5"/>
      <c r="O54" s="5" t="s">
        <v>47</v>
      </c>
      <c r="P54" s="5"/>
      <c r="Q54" s="5" t="s">
        <v>62</v>
      </c>
      <c r="R54" s="5"/>
      <c r="S54" s="5" t="s">
        <v>48</v>
      </c>
      <c r="T54" s="5"/>
      <c r="U54" s="8">
        <v>398</v>
      </c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 t="s">
        <v>37</v>
      </c>
      <c r="J55" s="5"/>
      <c r="K55" s="6">
        <v>42031</v>
      </c>
      <c r="L55" s="5"/>
      <c r="M55" s="5"/>
      <c r="N55" s="5"/>
      <c r="O55" s="5" t="s">
        <v>47</v>
      </c>
      <c r="P55" s="5"/>
      <c r="Q55" s="5" t="s">
        <v>64</v>
      </c>
      <c r="R55" s="5"/>
      <c r="S55" s="5" t="s">
        <v>48</v>
      </c>
      <c r="T55" s="5"/>
      <c r="U55" s="8">
        <v>249</v>
      </c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 t="s">
        <v>37</v>
      </c>
      <c r="J56" s="5"/>
      <c r="K56" s="6">
        <v>42031</v>
      </c>
      <c r="L56" s="5"/>
      <c r="M56" s="5"/>
      <c r="N56" s="5"/>
      <c r="O56" s="5" t="s">
        <v>47</v>
      </c>
      <c r="P56" s="5"/>
      <c r="Q56" s="5" t="s">
        <v>62</v>
      </c>
      <c r="R56" s="5"/>
      <c r="S56" s="5" t="s">
        <v>48</v>
      </c>
      <c r="T56" s="5"/>
      <c r="U56" s="8">
        <v>199</v>
      </c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 t="s">
        <v>37</v>
      </c>
      <c r="J57" s="5"/>
      <c r="K57" s="6">
        <v>42032</v>
      </c>
      <c r="L57" s="5"/>
      <c r="M57" s="5"/>
      <c r="N57" s="5"/>
      <c r="O57" s="5" t="s">
        <v>46</v>
      </c>
      <c r="P57" s="5"/>
      <c r="Q57" s="5" t="s">
        <v>66</v>
      </c>
      <c r="R57" s="5"/>
      <c r="S57" s="5" t="s">
        <v>48</v>
      </c>
      <c r="T57" s="5"/>
      <c r="U57" s="8">
        <v>29.3</v>
      </c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 t="s">
        <v>37</v>
      </c>
      <c r="J58" s="5"/>
      <c r="K58" s="6">
        <v>42032</v>
      </c>
      <c r="L58" s="5"/>
      <c r="M58" s="5"/>
      <c r="N58" s="5"/>
      <c r="O58" s="5" t="s">
        <v>46</v>
      </c>
      <c r="P58" s="5"/>
      <c r="Q58" s="5" t="s">
        <v>62</v>
      </c>
      <c r="R58" s="5"/>
      <c r="S58" s="5" t="s">
        <v>48</v>
      </c>
      <c r="T58" s="5"/>
      <c r="U58" s="8">
        <v>388.64</v>
      </c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 t="s">
        <v>37</v>
      </c>
      <c r="J59" s="5"/>
      <c r="K59" s="6">
        <v>42032</v>
      </c>
      <c r="L59" s="5"/>
      <c r="M59" s="5"/>
      <c r="N59" s="5"/>
      <c r="O59" s="5" t="s">
        <v>47</v>
      </c>
      <c r="P59" s="5"/>
      <c r="Q59" s="5" t="s">
        <v>62</v>
      </c>
      <c r="R59" s="5"/>
      <c r="S59" s="5" t="s">
        <v>48</v>
      </c>
      <c r="T59" s="5"/>
      <c r="U59" s="8">
        <v>199</v>
      </c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 t="s">
        <v>37</v>
      </c>
      <c r="J60" s="5"/>
      <c r="K60" s="6">
        <v>42033</v>
      </c>
      <c r="L60" s="5"/>
      <c r="M60" s="5"/>
      <c r="N60" s="5"/>
      <c r="O60" s="5" t="s">
        <v>47</v>
      </c>
      <c r="P60" s="5"/>
      <c r="Q60" s="5" t="s">
        <v>62</v>
      </c>
      <c r="R60" s="5"/>
      <c r="S60" s="5" t="s">
        <v>48</v>
      </c>
      <c r="T60" s="5"/>
      <c r="U60" s="8">
        <v>597</v>
      </c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 t="s">
        <v>37</v>
      </c>
      <c r="J61" s="5"/>
      <c r="K61" s="6">
        <v>42033</v>
      </c>
      <c r="L61" s="5"/>
      <c r="M61" s="5"/>
      <c r="N61" s="5"/>
      <c r="O61" s="5" t="s">
        <v>47</v>
      </c>
      <c r="P61" s="5"/>
      <c r="Q61" s="5" t="s">
        <v>64</v>
      </c>
      <c r="R61" s="5"/>
      <c r="S61" s="5" t="s">
        <v>48</v>
      </c>
      <c r="T61" s="5"/>
      <c r="U61" s="8">
        <v>498</v>
      </c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 t="s">
        <v>37</v>
      </c>
      <c r="J62" s="5"/>
      <c r="K62" s="6">
        <v>42033</v>
      </c>
      <c r="L62" s="5"/>
      <c r="M62" s="5"/>
      <c r="N62" s="5"/>
      <c r="O62" s="5" t="s">
        <v>46</v>
      </c>
      <c r="P62" s="5"/>
      <c r="Q62" s="5" t="s">
        <v>66</v>
      </c>
      <c r="R62" s="5"/>
      <c r="S62" s="5" t="s">
        <v>48</v>
      </c>
      <c r="T62" s="5"/>
      <c r="U62" s="8">
        <v>29.3</v>
      </c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 t="s">
        <v>37</v>
      </c>
      <c r="J63" s="5"/>
      <c r="K63" s="6">
        <v>42033</v>
      </c>
      <c r="L63" s="5"/>
      <c r="M63" s="5"/>
      <c r="N63" s="5"/>
      <c r="O63" s="5" t="s">
        <v>46</v>
      </c>
      <c r="P63" s="5"/>
      <c r="Q63" s="5" t="s">
        <v>62</v>
      </c>
      <c r="R63" s="5"/>
      <c r="S63" s="5" t="s">
        <v>48</v>
      </c>
      <c r="T63" s="5"/>
      <c r="U63" s="8">
        <v>388.64</v>
      </c>
    </row>
    <row r="64" spans="1:21" ht="15.75" thickBot="1" x14ac:dyDescent="0.3">
      <c r="A64" s="5"/>
      <c r="B64" s="5"/>
      <c r="C64" s="5"/>
      <c r="D64" s="5"/>
      <c r="E64" s="5"/>
      <c r="F64" s="5"/>
      <c r="G64" s="5"/>
      <c r="H64" s="5"/>
      <c r="I64" s="5" t="s">
        <v>37</v>
      </c>
      <c r="J64" s="5"/>
      <c r="K64" s="6">
        <v>42034</v>
      </c>
      <c r="L64" s="5"/>
      <c r="M64" s="5"/>
      <c r="N64" s="5"/>
      <c r="O64" s="5" t="s">
        <v>47</v>
      </c>
      <c r="P64" s="5"/>
      <c r="Q64" s="5" t="s">
        <v>62</v>
      </c>
      <c r="R64" s="5"/>
      <c r="S64" s="5" t="s">
        <v>48</v>
      </c>
      <c r="T64" s="5"/>
      <c r="U64" s="9">
        <v>199</v>
      </c>
    </row>
    <row r="65" spans="1:21" ht="15.75" thickBot="1" x14ac:dyDescent="0.3">
      <c r="A65" s="5"/>
      <c r="B65" s="5"/>
      <c r="C65" s="5"/>
      <c r="D65" s="5"/>
      <c r="E65" s="5"/>
      <c r="F65" s="5" t="s">
        <v>15</v>
      </c>
      <c r="G65" s="5"/>
      <c r="H65" s="5"/>
      <c r="I65" s="5"/>
      <c r="J65" s="5"/>
      <c r="K65" s="6"/>
      <c r="L65" s="5"/>
      <c r="M65" s="5"/>
      <c r="N65" s="5"/>
      <c r="O65" s="5"/>
      <c r="P65" s="5"/>
      <c r="Q65" s="5"/>
      <c r="R65" s="5"/>
      <c r="S65" s="5"/>
      <c r="T65" s="5"/>
      <c r="U65" s="10">
        <f>ROUND(SUM(U15:U64),5)</f>
        <v>21622.89</v>
      </c>
    </row>
    <row r="66" spans="1:21" x14ac:dyDescent="0.25">
      <c r="A66" s="5"/>
      <c r="B66" s="5"/>
      <c r="C66" s="5"/>
      <c r="D66" s="5"/>
      <c r="E66" s="5" t="s">
        <v>16</v>
      </c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5"/>
      <c r="T66" s="5"/>
      <c r="U66" s="8">
        <f>ROUND(U14+U65,5)</f>
        <v>34200.92</v>
      </c>
    </row>
    <row r="67" spans="1:21" x14ac:dyDescent="0.25">
      <c r="A67" s="2"/>
      <c r="B67" s="2"/>
      <c r="C67" s="2"/>
      <c r="D67" s="2"/>
      <c r="E67" s="2" t="s">
        <v>17</v>
      </c>
      <c r="F67" s="2"/>
      <c r="G67" s="2"/>
      <c r="H67" s="2"/>
      <c r="I67" s="2"/>
      <c r="J67" s="2"/>
      <c r="K67" s="3"/>
      <c r="L67" s="2"/>
      <c r="M67" s="2"/>
      <c r="N67" s="2"/>
      <c r="O67" s="2"/>
      <c r="P67" s="2"/>
      <c r="Q67" s="2"/>
      <c r="R67" s="2"/>
      <c r="S67" s="2"/>
      <c r="T67" s="2"/>
      <c r="U67" s="4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 t="s">
        <v>37</v>
      </c>
      <c r="J68" s="5"/>
      <c r="K68" s="6">
        <v>42006</v>
      </c>
      <c r="L68" s="5"/>
      <c r="M68" s="5"/>
      <c r="N68" s="5"/>
      <c r="O68" s="5" t="s">
        <v>47</v>
      </c>
      <c r="P68" s="5"/>
      <c r="Q68" s="5" t="s">
        <v>37</v>
      </c>
      <c r="R68" s="5"/>
      <c r="S68" s="5" t="s">
        <v>48</v>
      </c>
      <c r="T68" s="5"/>
      <c r="U68" s="8">
        <v>25</v>
      </c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 t="s">
        <v>37</v>
      </c>
      <c r="J69" s="5"/>
      <c r="K69" s="6">
        <v>42006</v>
      </c>
      <c r="L69" s="5"/>
      <c r="M69" s="5"/>
      <c r="N69" s="5"/>
      <c r="O69" s="5" t="s">
        <v>46</v>
      </c>
      <c r="P69" s="5"/>
      <c r="Q69" s="5" t="s">
        <v>37</v>
      </c>
      <c r="R69" s="5"/>
      <c r="S69" s="5" t="s">
        <v>48</v>
      </c>
      <c r="T69" s="5"/>
      <c r="U69" s="8">
        <v>24.41</v>
      </c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 t="s">
        <v>37</v>
      </c>
      <c r="J70" s="5"/>
      <c r="K70" s="6">
        <v>42009</v>
      </c>
      <c r="L70" s="5"/>
      <c r="M70" s="5"/>
      <c r="N70" s="5"/>
      <c r="O70" s="5" t="s">
        <v>47</v>
      </c>
      <c r="P70" s="5"/>
      <c r="Q70" s="5" t="s">
        <v>37</v>
      </c>
      <c r="R70" s="5"/>
      <c r="S70" s="5" t="s">
        <v>48</v>
      </c>
      <c r="T70" s="5"/>
      <c r="U70" s="8">
        <v>50</v>
      </c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 t="s">
        <v>37</v>
      </c>
      <c r="J71" s="5"/>
      <c r="K71" s="6">
        <v>42010</v>
      </c>
      <c r="L71" s="5"/>
      <c r="M71" s="5"/>
      <c r="N71" s="5"/>
      <c r="O71" s="5" t="s">
        <v>47</v>
      </c>
      <c r="P71" s="5"/>
      <c r="Q71" s="5" t="s">
        <v>37</v>
      </c>
      <c r="R71" s="5"/>
      <c r="S71" s="5" t="s">
        <v>48</v>
      </c>
      <c r="T71" s="5"/>
      <c r="U71" s="8">
        <v>75</v>
      </c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 t="s">
        <v>37</v>
      </c>
      <c r="J72" s="5"/>
      <c r="K72" s="6">
        <v>42011</v>
      </c>
      <c r="L72" s="5"/>
      <c r="M72" s="5"/>
      <c r="N72" s="5"/>
      <c r="O72" s="5" t="s">
        <v>47</v>
      </c>
      <c r="P72" s="5"/>
      <c r="Q72" s="5" t="s">
        <v>37</v>
      </c>
      <c r="R72" s="5"/>
      <c r="S72" s="5" t="s">
        <v>48</v>
      </c>
      <c r="T72" s="5"/>
      <c r="U72" s="8">
        <v>50</v>
      </c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 t="s">
        <v>37</v>
      </c>
      <c r="J73" s="5"/>
      <c r="K73" s="6">
        <v>42011</v>
      </c>
      <c r="L73" s="5"/>
      <c r="M73" s="5"/>
      <c r="N73" s="5"/>
      <c r="O73" s="5" t="s">
        <v>46</v>
      </c>
      <c r="P73" s="5"/>
      <c r="Q73" s="5" t="s">
        <v>37</v>
      </c>
      <c r="R73" s="5"/>
      <c r="S73" s="5" t="s">
        <v>48</v>
      </c>
      <c r="T73" s="5"/>
      <c r="U73" s="8">
        <v>48.81</v>
      </c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 t="s">
        <v>37</v>
      </c>
      <c r="J74" s="5"/>
      <c r="K74" s="6">
        <v>42012</v>
      </c>
      <c r="L74" s="5"/>
      <c r="M74" s="5"/>
      <c r="N74" s="5"/>
      <c r="O74" s="5" t="s">
        <v>46</v>
      </c>
      <c r="P74" s="5"/>
      <c r="Q74" s="5" t="s">
        <v>37</v>
      </c>
      <c r="R74" s="5"/>
      <c r="S74" s="5" t="s">
        <v>48</v>
      </c>
      <c r="T74" s="5"/>
      <c r="U74" s="8">
        <v>241</v>
      </c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 t="s">
        <v>37</v>
      </c>
      <c r="J75" s="5"/>
      <c r="K75" s="6">
        <v>42012</v>
      </c>
      <c r="L75" s="5"/>
      <c r="M75" s="5"/>
      <c r="N75" s="5"/>
      <c r="O75" s="5" t="s">
        <v>47</v>
      </c>
      <c r="P75" s="5"/>
      <c r="Q75" s="5" t="s">
        <v>37</v>
      </c>
      <c r="R75" s="5"/>
      <c r="S75" s="5" t="s">
        <v>48</v>
      </c>
      <c r="T75" s="5"/>
      <c r="U75" s="8">
        <v>175</v>
      </c>
    </row>
    <row r="76" spans="1:21" x14ac:dyDescent="0.25">
      <c r="A76" s="5"/>
      <c r="B76" s="5"/>
      <c r="C76" s="5"/>
      <c r="D76" s="5"/>
      <c r="E76" s="5"/>
      <c r="F76" s="5"/>
      <c r="G76" s="5"/>
      <c r="H76" s="5"/>
      <c r="I76" s="5" t="s">
        <v>37</v>
      </c>
      <c r="J76" s="5"/>
      <c r="K76" s="6">
        <v>42013</v>
      </c>
      <c r="L76" s="5"/>
      <c r="M76" s="5"/>
      <c r="N76" s="5"/>
      <c r="O76" s="5" t="s">
        <v>47</v>
      </c>
      <c r="P76" s="5"/>
      <c r="Q76" s="5" t="s">
        <v>37</v>
      </c>
      <c r="R76" s="5"/>
      <c r="S76" s="5" t="s">
        <v>48</v>
      </c>
      <c r="T76" s="5"/>
      <c r="U76" s="8">
        <v>75</v>
      </c>
    </row>
    <row r="77" spans="1:21" x14ac:dyDescent="0.25">
      <c r="A77" s="5"/>
      <c r="B77" s="5"/>
      <c r="C77" s="5"/>
      <c r="D77" s="5"/>
      <c r="E77" s="5"/>
      <c r="F77" s="5"/>
      <c r="G77" s="5"/>
      <c r="H77" s="5"/>
      <c r="I77" s="5" t="s">
        <v>37</v>
      </c>
      <c r="J77" s="5"/>
      <c r="K77" s="6">
        <v>42016</v>
      </c>
      <c r="L77" s="5"/>
      <c r="M77" s="5"/>
      <c r="N77" s="5"/>
      <c r="O77" s="5" t="s">
        <v>46</v>
      </c>
      <c r="P77" s="5"/>
      <c r="Q77" s="5" t="s">
        <v>37</v>
      </c>
      <c r="R77" s="5"/>
      <c r="S77" s="5" t="s">
        <v>48</v>
      </c>
      <c r="T77" s="5"/>
      <c r="U77" s="8">
        <v>74.41</v>
      </c>
    </row>
    <row r="78" spans="1:21" x14ac:dyDescent="0.25">
      <c r="A78" s="5"/>
      <c r="B78" s="5"/>
      <c r="C78" s="5"/>
      <c r="D78" s="5"/>
      <c r="E78" s="5"/>
      <c r="F78" s="5"/>
      <c r="G78" s="5"/>
      <c r="H78" s="5"/>
      <c r="I78" s="5" t="s">
        <v>37</v>
      </c>
      <c r="J78" s="5"/>
      <c r="K78" s="6">
        <v>42016</v>
      </c>
      <c r="L78" s="5"/>
      <c r="M78" s="5"/>
      <c r="N78" s="5"/>
      <c r="O78" s="5" t="s">
        <v>47</v>
      </c>
      <c r="P78" s="5"/>
      <c r="Q78" s="5" t="s">
        <v>37</v>
      </c>
      <c r="R78" s="5"/>
      <c r="S78" s="5" t="s">
        <v>48</v>
      </c>
      <c r="T78" s="5"/>
      <c r="U78" s="8">
        <v>25</v>
      </c>
    </row>
    <row r="79" spans="1:21" x14ac:dyDescent="0.25">
      <c r="A79" s="5"/>
      <c r="B79" s="5"/>
      <c r="C79" s="5"/>
      <c r="D79" s="5"/>
      <c r="E79" s="5"/>
      <c r="F79" s="5"/>
      <c r="G79" s="5"/>
      <c r="H79" s="5"/>
      <c r="I79" s="5" t="s">
        <v>37</v>
      </c>
      <c r="J79" s="5"/>
      <c r="K79" s="6">
        <v>42017</v>
      </c>
      <c r="L79" s="5"/>
      <c r="M79" s="5"/>
      <c r="N79" s="5"/>
      <c r="O79" s="5" t="s">
        <v>47</v>
      </c>
      <c r="P79" s="5"/>
      <c r="Q79" s="5" t="s">
        <v>37</v>
      </c>
      <c r="R79" s="5"/>
      <c r="S79" s="5" t="s">
        <v>48</v>
      </c>
      <c r="T79" s="5"/>
      <c r="U79" s="8">
        <v>52</v>
      </c>
    </row>
    <row r="80" spans="1:21" x14ac:dyDescent="0.25">
      <c r="A80" s="5"/>
      <c r="B80" s="5"/>
      <c r="C80" s="5"/>
      <c r="D80" s="5"/>
      <c r="E80" s="5"/>
      <c r="F80" s="5"/>
      <c r="G80" s="5"/>
      <c r="H80" s="5"/>
      <c r="I80" s="5" t="s">
        <v>37</v>
      </c>
      <c r="J80" s="5"/>
      <c r="K80" s="6">
        <v>42019</v>
      </c>
      <c r="L80" s="5"/>
      <c r="M80" s="5"/>
      <c r="N80" s="5"/>
      <c r="O80" s="5" t="s">
        <v>46</v>
      </c>
      <c r="P80" s="5"/>
      <c r="Q80" s="5" t="s">
        <v>37</v>
      </c>
      <c r="R80" s="5"/>
      <c r="S80" s="5" t="s">
        <v>48</v>
      </c>
      <c r="T80" s="5"/>
      <c r="U80" s="8">
        <v>48.82</v>
      </c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 t="s">
        <v>37</v>
      </c>
      <c r="J81" s="5"/>
      <c r="K81" s="6">
        <v>42025</v>
      </c>
      <c r="L81" s="5"/>
      <c r="M81" s="5"/>
      <c r="N81" s="5"/>
      <c r="O81" s="5" t="s">
        <v>47</v>
      </c>
      <c r="P81" s="5"/>
      <c r="Q81" s="5" t="s">
        <v>37</v>
      </c>
      <c r="R81" s="5"/>
      <c r="S81" s="5" t="s">
        <v>48</v>
      </c>
      <c r="T81" s="5"/>
      <c r="U81" s="8">
        <v>50</v>
      </c>
    </row>
    <row r="82" spans="1:21" x14ac:dyDescent="0.25">
      <c r="A82" s="5"/>
      <c r="B82" s="5"/>
      <c r="C82" s="5"/>
      <c r="D82" s="5"/>
      <c r="E82" s="5"/>
      <c r="F82" s="5"/>
      <c r="G82" s="5"/>
      <c r="H82" s="5"/>
      <c r="I82" s="5" t="s">
        <v>37</v>
      </c>
      <c r="J82" s="5"/>
      <c r="K82" s="6">
        <v>42032</v>
      </c>
      <c r="L82" s="5"/>
      <c r="M82" s="5"/>
      <c r="N82" s="5"/>
      <c r="O82" s="5" t="s">
        <v>48</v>
      </c>
      <c r="P82" s="5"/>
      <c r="Q82" s="5" t="s">
        <v>37</v>
      </c>
      <c r="R82" s="5"/>
      <c r="S82" s="5" t="s">
        <v>48</v>
      </c>
      <c r="T82" s="5"/>
      <c r="U82" s="8">
        <v>25</v>
      </c>
    </row>
    <row r="83" spans="1:21" x14ac:dyDescent="0.25">
      <c r="A83" s="5"/>
      <c r="B83" s="5"/>
      <c r="C83" s="5"/>
      <c r="D83" s="5"/>
      <c r="E83" s="5"/>
      <c r="F83" s="5"/>
      <c r="G83" s="5"/>
      <c r="H83" s="5"/>
      <c r="I83" s="5" t="s">
        <v>37</v>
      </c>
      <c r="J83" s="5"/>
      <c r="K83" s="6">
        <v>42033</v>
      </c>
      <c r="L83" s="5"/>
      <c r="M83" s="5"/>
      <c r="N83" s="5"/>
      <c r="O83" s="5" t="s">
        <v>47</v>
      </c>
      <c r="P83" s="5"/>
      <c r="Q83" s="5" t="s">
        <v>37</v>
      </c>
      <c r="R83" s="5"/>
      <c r="S83" s="5" t="s">
        <v>48</v>
      </c>
      <c r="T83" s="5"/>
      <c r="U83" s="8">
        <v>25</v>
      </c>
    </row>
    <row r="84" spans="1:21" x14ac:dyDescent="0.25">
      <c r="A84" s="5"/>
      <c r="B84" s="5"/>
      <c r="C84" s="5"/>
      <c r="D84" s="5"/>
      <c r="E84" s="5"/>
      <c r="F84" s="5"/>
      <c r="G84" s="5"/>
      <c r="H84" s="5"/>
      <c r="I84" s="5" t="s">
        <v>37</v>
      </c>
      <c r="J84" s="5"/>
      <c r="K84" s="6">
        <v>42033</v>
      </c>
      <c r="L84" s="5"/>
      <c r="M84" s="5"/>
      <c r="N84" s="5"/>
      <c r="O84" s="5" t="s">
        <v>49</v>
      </c>
      <c r="P84" s="5"/>
      <c r="Q84" s="5" t="s">
        <v>67</v>
      </c>
      <c r="R84" s="5"/>
      <c r="S84" s="5" t="s">
        <v>48</v>
      </c>
      <c r="T84" s="5"/>
      <c r="U84" s="8">
        <v>114</v>
      </c>
    </row>
    <row r="85" spans="1:21" ht="15.75" thickBot="1" x14ac:dyDescent="0.3">
      <c r="A85" s="5"/>
      <c r="B85" s="5"/>
      <c r="C85" s="5"/>
      <c r="D85" s="5"/>
      <c r="E85" s="5"/>
      <c r="F85" s="5"/>
      <c r="G85" s="5"/>
      <c r="H85" s="5"/>
      <c r="I85" s="5" t="s">
        <v>37</v>
      </c>
      <c r="J85" s="5"/>
      <c r="K85" s="6">
        <v>42034</v>
      </c>
      <c r="L85" s="5"/>
      <c r="M85" s="5"/>
      <c r="N85" s="5"/>
      <c r="O85" s="5" t="s">
        <v>47</v>
      </c>
      <c r="P85" s="5"/>
      <c r="Q85" s="5" t="s">
        <v>37</v>
      </c>
      <c r="R85" s="5"/>
      <c r="S85" s="5" t="s">
        <v>48</v>
      </c>
      <c r="T85" s="5"/>
      <c r="U85" s="9">
        <v>25</v>
      </c>
    </row>
    <row r="86" spans="1:21" ht="15.75" thickBot="1" x14ac:dyDescent="0.3">
      <c r="A86" s="5"/>
      <c r="B86" s="5"/>
      <c r="C86" s="5"/>
      <c r="D86" s="5"/>
      <c r="E86" s="5" t="s">
        <v>18</v>
      </c>
      <c r="F86" s="5"/>
      <c r="G86" s="5"/>
      <c r="H86" s="5"/>
      <c r="I86" s="5"/>
      <c r="J86" s="5"/>
      <c r="K86" s="6"/>
      <c r="L86" s="5"/>
      <c r="M86" s="5"/>
      <c r="N86" s="5"/>
      <c r="O86" s="5"/>
      <c r="P86" s="5"/>
      <c r="Q86" s="5"/>
      <c r="R86" s="5"/>
      <c r="S86" s="5"/>
      <c r="T86" s="5"/>
      <c r="U86" s="11">
        <f>ROUND(SUM(U67:U85),5)</f>
        <v>1203.45</v>
      </c>
    </row>
    <row r="87" spans="1:21" ht="15.75" thickBot="1" x14ac:dyDescent="0.3">
      <c r="A87" s="5"/>
      <c r="B87" s="5"/>
      <c r="C87" s="5"/>
      <c r="D87" s="5" t="s">
        <v>19</v>
      </c>
      <c r="E87" s="5"/>
      <c r="F87" s="5"/>
      <c r="G87" s="5"/>
      <c r="H87" s="5"/>
      <c r="I87" s="5"/>
      <c r="J87" s="5"/>
      <c r="K87" s="6"/>
      <c r="L87" s="5"/>
      <c r="M87" s="5"/>
      <c r="N87" s="5"/>
      <c r="O87" s="5"/>
      <c r="P87" s="5"/>
      <c r="Q87" s="5"/>
      <c r="R87" s="5"/>
      <c r="S87" s="5"/>
      <c r="T87" s="5"/>
      <c r="U87" s="10">
        <f>ROUND(U6+U66+U86,5)</f>
        <v>35409.89</v>
      </c>
    </row>
    <row r="88" spans="1:21" x14ac:dyDescent="0.25">
      <c r="A88" s="5"/>
      <c r="B88" s="5"/>
      <c r="C88" s="5" t="s">
        <v>20</v>
      </c>
      <c r="D88" s="5"/>
      <c r="E88" s="5"/>
      <c r="F88" s="5"/>
      <c r="G88" s="5"/>
      <c r="H88" s="5"/>
      <c r="I88" s="5"/>
      <c r="J88" s="5"/>
      <c r="K88" s="6"/>
      <c r="L88" s="5"/>
      <c r="M88" s="5"/>
      <c r="N88" s="5"/>
      <c r="O88" s="5"/>
      <c r="P88" s="5"/>
      <c r="Q88" s="5"/>
      <c r="R88" s="5"/>
      <c r="S88" s="5"/>
      <c r="T88" s="5"/>
      <c r="U88" s="8">
        <f>U87</f>
        <v>35409.89</v>
      </c>
    </row>
    <row r="89" spans="1:21" x14ac:dyDescent="0.25">
      <c r="A89" s="2"/>
      <c r="B89" s="2"/>
      <c r="C89" s="2"/>
      <c r="D89" s="2" t="s">
        <v>21</v>
      </c>
      <c r="E89" s="2"/>
      <c r="F89" s="2"/>
      <c r="G89" s="2"/>
      <c r="H89" s="2"/>
      <c r="I89" s="2"/>
      <c r="J89" s="2"/>
      <c r="K89" s="3"/>
      <c r="L89" s="2"/>
      <c r="M89" s="2"/>
      <c r="N89" s="2"/>
      <c r="O89" s="2"/>
      <c r="P89" s="2"/>
      <c r="Q89" s="2"/>
      <c r="R89" s="2"/>
      <c r="S89" s="2"/>
      <c r="T89" s="2"/>
      <c r="U89" s="4"/>
    </row>
    <row r="90" spans="1:21" x14ac:dyDescent="0.25">
      <c r="A90" s="2"/>
      <c r="B90" s="2"/>
      <c r="C90" s="2"/>
      <c r="D90" s="2"/>
      <c r="E90" s="2" t="s">
        <v>22</v>
      </c>
      <c r="F90" s="2"/>
      <c r="G90" s="2"/>
      <c r="H90" s="2"/>
      <c r="I90" s="2"/>
      <c r="J90" s="2"/>
      <c r="K90" s="3"/>
      <c r="L90" s="2"/>
      <c r="M90" s="2"/>
      <c r="N90" s="2"/>
      <c r="O90" s="2"/>
      <c r="P90" s="2"/>
      <c r="Q90" s="2"/>
      <c r="R90" s="2"/>
      <c r="S90" s="2"/>
      <c r="T90" s="2"/>
      <c r="U90" s="4"/>
    </row>
    <row r="91" spans="1:21" ht="15.75" thickBot="1" x14ac:dyDescent="0.3">
      <c r="A91" s="1"/>
      <c r="B91" s="1"/>
      <c r="C91" s="1"/>
      <c r="D91" s="1"/>
      <c r="E91" s="1"/>
      <c r="F91" s="1"/>
      <c r="G91" s="5"/>
      <c r="H91" s="5"/>
      <c r="I91" s="5" t="s">
        <v>38</v>
      </c>
      <c r="J91" s="5"/>
      <c r="K91" s="6">
        <v>42006</v>
      </c>
      <c r="L91" s="5"/>
      <c r="M91" s="5"/>
      <c r="N91" s="5"/>
      <c r="O91" s="5" t="s">
        <v>50</v>
      </c>
      <c r="P91" s="5"/>
      <c r="Q91" s="5"/>
      <c r="R91" s="5"/>
      <c r="S91" s="5" t="s">
        <v>48</v>
      </c>
      <c r="T91" s="5"/>
      <c r="U91" s="7">
        <v>44</v>
      </c>
    </row>
    <row r="92" spans="1:21" x14ac:dyDescent="0.25">
      <c r="A92" s="5"/>
      <c r="B92" s="5"/>
      <c r="C92" s="5"/>
      <c r="D92" s="5"/>
      <c r="E92" s="5" t="s">
        <v>23</v>
      </c>
      <c r="F92" s="5"/>
      <c r="G92" s="5"/>
      <c r="H92" s="5"/>
      <c r="I92" s="5"/>
      <c r="J92" s="5"/>
      <c r="K92" s="6"/>
      <c r="L92" s="5"/>
      <c r="M92" s="5"/>
      <c r="N92" s="5"/>
      <c r="O92" s="5"/>
      <c r="P92" s="5"/>
      <c r="Q92" s="5"/>
      <c r="R92" s="5"/>
      <c r="S92" s="5"/>
      <c r="T92" s="5"/>
      <c r="U92" s="8">
        <f>ROUND(SUM(U90:U91),5)</f>
        <v>44</v>
      </c>
    </row>
    <row r="93" spans="1:21" x14ac:dyDescent="0.25">
      <c r="A93" s="2"/>
      <c r="B93" s="2"/>
      <c r="C93" s="2"/>
      <c r="D93" s="2"/>
      <c r="E93" s="2" t="s">
        <v>24</v>
      </c>
      <c r="F93" s="2"/>
      <c r="G93" s="2"/>
      <c r="H93" s="2"/>
      <c r="I93" s="2"/>
      <c r="J93" s="2"/>
      <c r="K93" s="3"/>
      <c r="L93" s="2"/>
      <c r="M93" s="2"/>
      <c r="N93" s="2"/>
      <c r="O93" s="2"/>
      <c r="P93" s="2"/>
      <c r="Q93" s="2"/>
      <c r="R93" s="2"/>
      <c r="S93" s="2"/>
      <c r="T93" s="2"/>
      <c r="U93" s="4"/>
    </row>
    <row r="94" spans="1:21" x14ac:dyDescent="0.25">
      <c r="A94" s="5"/>
      <c r="B94" s="5"/>
      <c r="C94" s="5"/>
      <c r="D94" s="5"/>
      <c r="E94" s="5"/>
      <c r="F94" s="5"/>
      <c r="G94" s="5"/>
      <c r="H94" s="5"/>
      <c r="I94" s="5" t="s">
        <v>37</v>
      </c>
      <c r="J94" s="5"/>
      <c r="K94" s="6">
        <v>42034</v>
      </c>
      <c r="L94" s="5"/>
      <c r="M94" s="5"/>
      <c r="N94" s="5"/>
      <c r="O94" s="5" t="s">
        <v>24</v>
      </c>
      <c r="P94" s="5"/>
      <c r="Q94" s="5" t="s">
        <v>56</v>
      </c>
      <c r="R94" s="5"/>
      <c r="S94" s="5" t="s">
        <v>68</v>
      </c>
      <c r="T94" s="5"/>
      <c r="U94" s="8"/>
    </row>
    <row r="95" spans="1:21" ht="15.75" thickBot="1" x14ac:dyDescent="0.3">
      <c r="A95" s="5"/>
      <c r="B95" s="5"/>
      <c r="C95" s="5"/>
      <c r="D95" s="5"/>
      <c r="E95" s="5"/>
      <c r="F95" s="5"/>
      <c r="G95" s="5"/>
      <c r="H95" s="5"/>
      <c r="I95" s="5" t="s">
        <v>38</v>
      </c>
      <c r="J95" s="5"/>
      <c r="K95" s="6">
        <v>42034</v>
      </c>
      <c r="L95" s="5"/>
      <c r="M95" s="5"/>
      <c r="N95" s="5"/>
      <c r="O95" s="5" t="s">
        <v>24</v>
      </c>
      <c r="P95" s="5"/>
      <c r="Q95" s="5"/>
      <c r="R95" s="5"/>
      <c r="S95" s="5" t="s">
        <v>68</v>
      </c>
      <c r="T95" s="5"/>
      <c r="U95" s="7">
        <v>1.55</v>
      </c>
    </row>
    <row r="96" spans="1:21" x14ac:dyDescent="0.25">
      <c r="A96" s="5"/>
      <c r="B96" s="5"/>
      <c r="C96" s="5"/>
      <c r="D96" s="5"/>
      <c r="E96" s="5" t="s">
        <v>25</v>
      </c>
      <c r="F96" s="5"/>
      <c r="G96" s="5"/>
      <c r="H96" s="5"/>
      <c r="I96" s="5"/>
      <c r="J96" s="5"/>
      <c r="K96" s="6"/>
      <c r="L96" s="5"/>
      <c r="M96" s="5"/>
      <c r="N96" s="5"/>
      <c r="O96" s="5"/>
      <c r="P96" s="5"/>
      <c r="Q96" s="5"/>
      <c r="R96" s="5"/>
      <c r="S96" s="5"/>
      <c r="T96" s="5"/>
      <c r="U96" s="8">
        <f>ROUND(SUM(U93:U95),5)</f>
        <v>1.55</v>
      </c>
    </row>
    <row r="97" spans="1:21" x14ac:dyDescent="0.25">
      <c r="A97" s="2"/>
      <c r="B97" s="2"/>
      <c r="C97" s="2"/>
      <c r="D97" s="2"/>
      <c r="E97" s="2" t="s">
        <v>26</v>
      </c>
      <c r="F97" s="2"/>
      <c r="G97" s="2"/>
      <c r="H97" s="2"/>
      <c r="I97" s="2"/>
      <c r="J97" s="2"/>
      <c r="K97" s="3"/>
      <c r="L97" s="2"/>
      <c r="M97" s="2"/>
      <c r="N97" s="2"/>
      <c r="O97" s="2"/>
      <c r="P97" s="2"/>
      <c r="Q97" s="2"/>
      <c r="R97" s="2"/>
      <c r="S97" s="2"/>
      <c r="T97" s="2"/>
      <c r="U97" s="4"/>
    </row>
    <row r="98" spans="1:21" x14ac:dyDescent="0.25">
      <c r="A98" s="5"/>
      <c r="B98" s="5"/>
      <c r="C98" s="5"/>
      <c r="D98" s="5"/>
      <c r="E98" s="5"/>
      <c r="F98" s="5"/>
      <c r="G98" s="5"/>
      <c r="H98" s="5"/>
      <c r="I98" s="5" t="s">
        <v>38</v>
      </c>
      <c r="J98" s="5"/>
      <c r="K98" s="6">
        <v>42006</v>
      </c>
      <c r="L98" s="5"/>
      <c r="M98" s="5"/>
      <c r="N98" s="5"/>
      <c r="O98" s="5" t="s">
        <v>51</v>
      </c>
      <c r="P98" s="5"/>
      <c r="Q98" s="5"/>
      <c r="R98" s="5"/>
      <c r="S98" s="5" t="s">
        <v>48</v>
      </c>
      <c r="T98" s="5"/>
      <c r="U98" s="8">
        <v>597.72</v>
      </c>
    </row>
    <row r="99" spans="1:21" ht="15.75" thickBot="1" x14ac:dyDescent="0.3">
      <c r="A99" s="5"/>
      <c r="B99" s="5"/>
      <c r="C99" s="5"/>
      <c r="D99" s="5"/>
      <c r="E99" s="5"/>
      <c r="F99" s="5"/>
      <c r="G99" s="5"/>
      <c r="H99" s="5"/>
      <c r="I99" s="5" t="s">
        <v>38</v>
      </c>
      <c r="J99" s="5"/>
      <c r="K99" s="6">
        <v>42016</v>
      </c>
      <c r="L99" s="5"/>
      <c r="M99" s="5"/>
      <c r="N99" s="5"/>
      <c r="O99" s="5" t="s">
        <v>48</v>
      </c>
      <c r="P99" s="5"/>
      <c r="Q99" s="5"/>
      <c r="R99" s="5"/>
      <c r="S99" s="5" t="s">
        <v>48</v>
      </c>
      <c r="T99" s="5"/>
      <c r="U99" s="7">
        <v>124</v>
      </c>
    </row>
    <row r="100" spans="1:21" x14ac:dyDescent="0.25">
      <c r="A100" s="5"/>
      <c r="B100" s="5"/>
      <c r="C100" s="5"/>
      <c r="D100" s="5"/>
      <c r="E100" s="5" t="s">
        <v>27</v>
      </c>
      <c r="F100" s="5"/>
      <c r="G100" s="5"/>
      <c r="H100" s="5"/>
      <c r="I100" s="5"/>
      <c r="J100" s="5"/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8">
        <f>ROUND(SUM(U97:U99),5)</f>
        <v>721.72</v>
      </c>
    </row>
    <row r="101" spans="1:21" x14ac:dyDescent="0.25">
      <c r="A101" s="2"/>
      <c r="B101" s="2"/>
      <c r="C101" s="2"/>
      <c r="D101" s="2"/>
      <c r="E101" s="2" t="s">
        <v>28</v>
      </c>
      <c r="F101" s="2"/>
      <c r="G101" s="2"/>
      <c r="H101" s="2"/>
      <c r="I101" s="2"/>
      <c r="J101" s="2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4"/>
    </row>
    <row r="102" spans="1:21" ht="15.75" thickBot="1" x14ac:dyDescent="0.3">
      <c r="A102" s="1"/>
      <c r="B102" s="1"/>
      <c r="C102" s="1"/>
      <c r="D102" s="1"/>
      <c r="E102" s="1"/>
      <c r="F102" s="1"/>
      <c r="G102" s="5"/>
      <c r="H102" s="5"/>
      <c r="I102" s="5" t="s">
        <v>38</v>
      </c>
      <c r="J102" s="5"/>
      <c r="K102" s="6">
        <v>42027</v>
      </c>
      <c r="L102" s="5"/>
      <c r="M102" s="5"/>
      <c r="N102" s="5"/>
      <c r="O102" s="5" t="s">
        <v>52</v>
      </c>
      <c r="P102" s="5"/>
      <c r="Q102" s="5" t="s">
        <v>67</v>
      </c>
      <c r="R102" s="5"/>
      <c r="S102" s="5" t="s">
        <v>48</v>
      </c>
      <c r="T102" s="5"/>
      <c r="U102" s="7">
        <v>2706.17</v>
      </c>
    </row>
    <row r="103" spans="1:21" x14ac:dyDescent="0.25">
      <c r="A103" s="5"/>
      <c r="B103" s="5"/>
      <c r="C103" s="5"/>
      <c r="D103" s="5"/>
      <c r="E103" s="5" t="s">
        <v>29</v>
      </c>
      <c r="F103" s="5"/>
      <c r="G103" s="5"/>
      <c r="H103" s="5"/>
      <c r="I103" s="5"/>
      <c r="J103" s="5"/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8">
        <f>ROUND(SUM(U101:U102),5)</f>
        <v>2706.17</v>
      </c>
    </row>
    <row r="104" spans="1:21" x14ac:dyDescent="0.25">
      <c r="A104" s="2"/>
      <c r="B104" s="2"/>
      <c r="C104" s="2"/>
      <c r="D104" s="2"/>
      <c r="E104" s="2" t="s">
        <v>30</v>
      </c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4"/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 t="s">
        <v>38</v>
      </c>
      <c r="J105" s="5"/>
      <c r="K105" s="6">
        <v>42016</v>
      </c>
      <c r="L105" s="5"/>
      <c r="M105" s="5"/>
      <c r="N105" s="5"/>
      <c r="O105" s="5" t="s">
        <v>53</v>
      </c>
      <c r="P105" s="5"/>
      <c r="Q105" s="5"/>
      <c r="R105" s="5"/>
      <c r="S105" s="5" t="s">
        <v>48</v>
      </c>
      <c r="T105" s="5"/>
      <c r="U105" s="8">
        <v>29.97</v>
      </c>
    </row>
    <row r="106" spans="1:21" ht="15.75" thickBot="1" x14ac:dyDescent="0.3">
      <c r="A106" s="5"/>
      <c r="B106" s="5"/>
      <c r="C106" s="5"/>
      <c r="D106" s="5"/>
      <c r="E106" s="5"/>
      <c r="F106" s="5"/>
      <c r="G106" s="5"/>
      <c r="H106" s="5"/>
      <c r="I106" s="5" t="s">
        <v>38</v>
      </c>
      <c r="J106" s="5"/>
      <c r="K106" s="6">
        <v>42033</v>
      </c>
      <c r="L106" s="5"/>
      <c r="M106" s="5"/>
      <c r="N106" s="5"/>
      <c r="O106" s="5" t="s">
        <v>54</v>
      </c>
      <c r="P106" s="5"/>
      <c r="Q106" s="5"/>
      <c r="R106" s="5"/>
      <c r="S106" s="5" t="s">
        <v>48</v>
      </c>
      <c r="T106" s="5"/>
      <c r="U106" s="7">
        <v>109.95</v>
      </c>
    </row>
    <row r="107" spans="1:21" x14ac:dyDescent="0.25">
      <c r="A107" s="5"/>
      <c r="B107" s="5"/>
      <c r="C107" s="5"/>
      <c r="D107" s="5"/>
      <c r="E107" s="5" t="s">
        <v>31</v>
      </c>
      <c r="F107" s="5"/>
      <c r="G107" s="5"/>
      <c r="H107" s="5"/>
      <c r="I107" s="5"/>
      <c r="J107" s="5"/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8">
        <f>ROUND(SUM(U104:U106),5)</f>
        <v>139.91999999999999</v>
      </c>
    </row>
    <row r="108" spans="1:21" x14ac:dyDescent="0.25">
      <c r="A108" s="2"/>
      <c r="B108" s="2"/>
      <c r="C108" s="2"/>
      <c r="D108" s="2"/>
      <c r="E108" s="2" t="s">
        <v>32</v>
      </c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4"/>
    </row>
    <row r="109" spans="1:21" ht="15.75" thickBot="1" x14ac:dyDescent="0.3">
      <c r="A109" s="1"/>
      <c r="B109" s="1"/>
      <c r="C109" s="1"/>
      <c r="D109" s="1"/>
      <c r="E109" s="1"/>
      <c r="F109" s="1"/>
      <c r="G109" s="5"/>
      <c r="H109" s="5"/>
      <c r="I109" s="5" t="s">
        <v>38</v>
      </c>
      <c r="J109" s="5"/>
      <c r="K109" s="6">
        <v>42026</v>
      </c>
      <c r="L109" s="5"/>
      <c r="M109" s="5"/>
      <c r="N109" s="5"/>
      <c r="O109" s="5" t="s">
        <v>55</v>
      </c>
      <c r="P109" s="5"/>
      <c r="Q109" s="5"/>
      <c r="R109" s="5"/>
      <c r="S109" s="5" t="s">
        <v>48</v>
      </c>
      <c r="T109" s="5"/>
      <c r="U109" s="9">
        <v>303</v>
      </c>
    </row>
    <row r="110" spans="1:21" ht="15.75" thickBot="1" x14ac:dyDescent="0.3">
      <c r="A110" s="5"/>
      <c r="B110" s="5"/>
      <c r="C110" s="5"/>
      <c r="D110" s="5"/>
      <c r="E110" s="5" t="s">
        <v>33</v>
      </c>
      <c r="F110" s="5"/>
      <c r="G110" s="5"/>
      <c r="H110" s="5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11">
        <f>ROUND(SUM(U108:U109),5)</f>
        <v>303</v>
      </c>
    </row>
    <row r="111" spans="1:21" ht="15.75" thickBot="1" x14ac:dyDescent="0.3">
      <c r="A111" s="5"/>
      <c r="B111" s="5"/>
      <c r="C111" s="5"/>
      <c r="D111" s="5" t="s">
        <v>34</v>
      </c>
      <c r="E111" s="5"/>
      <c r="F111" s="5"/>
      <c r="G111" s="5"/>
      <c r="H111" s="5"/>
      <c r="I111" s="5"/>
      <c r="J111" s="5"/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11">
        <f>ROUND(U92+U96+U100+U103+U107+U110,5)</f>
        <v>3916.36</v>
      </c>
    </row>
    <row r="112" spans="1:21" ht="15.75" thickBot="1" x14ac:dyDescent="0.3">
      <c r="A112" s="5"/>
      <c r="B112" s="5" t="s">
        <v>35</v>
      </c>
      <c r="C112" s="5"/>
      <c r="D112" s="5"/>
      <c r="E112" s="5"/>
      <c r="F112" s="5"/>
      <c r="G112" s="5"/>
      <c r="H112" s="5"/>
      <c r="I112" s="5"/>
      <c r="J112" s="5"/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11">
        <f>ROUND(U88-U111,5)</f>
        <v>31493.53</v>
      </c>
    </row>
    <row r="113" spans="1:21" s="13" customFormat="1" ht="12" thickBot="1" x14ac:dyDescent="0.25">
      <c r="A113" s="2" t="s">
        <v>36</v>
      </c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12">
        <f>U112</f>
        <v>31493.53</v>
      </c>
    </row>
    <row r="114" spans="1:21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9:27 PM
&amp;"Arial,Bold"&amp;8 02/24/15
&amp;"Arial,Bold"&amp;8 Cash Basis&amp;C&amp;"Arial,Bold"&amp;12 American Society of Military Comptrollers Washington Chap.
&amp;"Arial,Bold"&amp;14 Income Statement Detail
&amp;"Arial,Bold"&amp;10 January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2015-02-25T02:27:19Z</dcterms:created>
  <dcterms:modified xsi:type="dcterms:W3CDTF">2015-02-25T02:27:46Z</dcterms:modified>
</cp:coreProperties>
</file>