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Users\TESORERIA\ESCRITORIO\2023 NOMINAS\2DA DE OCTUBRE 2023\"/>
    </mc:Choice>
  </mc:AlternateContent>
  <bookViews>
    <workbookView xWindow="0" yWindow="0" windowWidth="22410" windowHeight="9465"/>
  </bookViews>
  <sheets>
    <sheet name="Hoja1" sheetId="1" r:id="rId1"/>
    <sheet name="Hoja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8" i="1" l="1"/>
  <c r="H38" i="1"/>
  <c r="G38" i="1"/>
  <c r="F38" i="1"/>
  <c r="L37" i="1"/>
  <c r="K36" i="1"/>
  <c r="L36" i="1" s="1"/>
  <c r="I36" i="1"/>
  <c r="K35" i="1"/>
  <c r="L35" i="1" s="1"/>
  <c r="I35" i="1"/>
  <c r="L34" i="1"/>
  <c r="K34" i="1"/>
  <c r="I34" i="1"/>
  <c r="K33" i="1"/>
  <c r="L33" i="1" s="1"/>
  <c r="I33" i="1"/>
  <c r="H34" i="2" l="1"/>
  <c r="G34" i="2"/>
  <c r="F34" i="2"/>
  <c r="K33" i="2"/>
  <c r="L33" i="2" s="1"/>
  <c r="I33" i="2"/>
  <c r="K32" i="2"/>
  <c r="L32" i="2" s="1"/>
  <c r="I32" i="2"/>
  <c r="K31" i="2"/>
  <c r="L31" i="2" s="1"/>
  <c r="I31" i="2"/>
  <c r="K30" i="2"/>
  <c r="L30" i="2" s="1"/>
  <c r="I30" i="2"/>
  <c r="K29" i="2"/>
  <c r="L29" i="2" s="1"/>
  <c r="I29" i="2"/>
  <c r="K28" i="2"/>
  <c r="L28" i="2" s="1"/>
  <c r="I28" i="2"/>
  <c r="K27" i="2"/>
  <c r="L27" i="2" s="1"/>
  <c r="I27" i="2"/>
  <c r="K26" i="2"/>
  <c r="L26" i="2" s="1"/>
  <c r="I26" i="2"/>
  <c r="K25" i="2"/>
  <c r="L25" i="2" s="1"/>
  <c r="I25" i="2"/>
  <c r="K24" i="2"/>
  <c r="L24" i="2" s="1"/>
  <c r="I24" i="2"/>
  <c r="K23" i="2"/>
  <c r="L23" i="2" s="1"/>
  <c r="I23" i="2"/>
  <c r="K22" i="2"/>
  <c r="L22" i="2" s="1"/>
  <c r="I22" i="2"/>
  <c r="K21" i="2"/>
  <c r="L21" i="2" s="1"/>
  <c r="I21" i="2"/>
  <c r="K20" i="2"/>
  <c r="L20" i="2" s="1"/>
  <c r="I20" i="2"/>
  <c r="K19" i="2"/>
  <c r="L19" i="2" s="1"/>
  <c r="I19" i="2"/>
  <c r="K18" i="2"/>
  <c r="L18" i="2" s="1"/>
  <c r="I18" i="2"/>
  <c r="K17" i="2"/>
  <c r="L17" i="2" s="1"/>
  <c r="I17" i="2"/>
  <c r="K16" i="2"/>
  <c r="L16" i="2" s="1"/>
  <c r="I16" i="2"/>
  <c r="K15" i="2"/>
  <c r="L15" i="2" s="1"/>
  <c r="I15" i="2"/>
  <c r="K14" i="2"/>
  <c r="L14" i="2" s="1"/>
  <c r="I14" i="2"/>
  <c r="L13" i="2"/>
  <c r="K13" i="2"/>
  <c r="I13" i="2"/>
  <c r="K12" i="2"/>
  <c r="L12" i="2" s="1"/>
  <c r="I12" i="2"/>
  <c r="K11" i="2"/>
  <c r="L11" i="2" s="1"/>
  <c r="I11" i="2"/>
  <c r="K10" i="2"/>
  <c r="L10" i="2" s="1"/>
  <c r="I10" i="2"/>
  <c r="K9" i="2"/>
  <c r="L9" i="2" s="1"/>
  <c r="I9" i="2"/>
  <c r="K8" i="2"/>
  <c r="L8" i="2" s="1"/>
  <c r="I8" i="2"/>
  <c r="K7" i="2"/>
  <c r="L7" i="2" s="1"/>
  <c r="I7" i="2"/>
  <c r="K6" i="2"/>
  <c r="L6" i="2" s="1"/>
  <c r="I6" i="2"/>
  <c r="L34" i="2" l="1"/>
  <c r="K34" i="2"/>
  <c r="K24" i="1"/>
  <c r="L24" i="1" s="1"/>
  <c r="I24" i="1"/>
  <c r="I23" i="1"/>
  <c r="K11" i="1"/>
  <c r="L11" i="1" s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5" i="1"/>
  <c r="I26" i="1"/>
  <c r="I27" i="1"/>
  <c r="I28" i="1"/>
  <c r="I29" i="1"/>
  <c r="I30" i="1"/>
  <c r="I31" i="1"/>
  <c r="I32" i="1"/>
  <c r="I6" i="1"/>
  <c r="K7" i="1"/>
  <c r="L7" i="1" s="1"/>
  <c r="K8" i="1"/>
  <c r="L8" i="1" s="1"/>
  <c r="K9" i="1"/>
  <c r="L9" i="1" s="1"/>
  <c r="K10" i="1"/>
  <c r="L10" i="1" s="1"/>
  <c r="K12" i="1"/>
  <c r="L12" i="1" s="1"/>
  <c r="K13" i="1"/>
  <c r="L13" i="1" s="1"/>
  <c r="K14" i="1"/>
  <c r="L14" i="1" s="1"/>
  <c r="K15" i="1"/>
  <c r="L15" i="1" s="1"/>
  <c r="K16" i="1"/>
  <c r="L16" i="1" s="1"/>
  <c r="K17" i="1"/>
  <c r="L17" i="1" s="1"/>
  <c r="K18" i="1"/>
  <c r="L18" i="1" s="1"/>
  <c r="K19" i="1"/>
  <c r="L19" i="1" s="1"/>
  <c r="K20" i="1"/>
  <c r="L20" i="1" s="1"/>
  <c r="K21" i="1"/>
  <c r="L21" i="1" s="1"/>
  <c r="K22" i="1"/>
  <c r="L22" i="1" s="1"/>
  <c r="K23" i="1"/>
  <c r="L23" i="1" s="1"/>
  <c r="K25" i="1"/>
  <c r="L25" i="1" s="1"/>
  <c r="K26" i="1"/>
  <c r="L26" i="1" s="1"/>
  <c r="K27" i="1"/>
  <c r="K28" i="1"/>
  <c r="L28" i="1" s="1"/>
  <c r="K29" i="1"/>
  <c r="L29" i="1" s="1"/>
  <c r="K30" i="1"/>
  <c r="L30" i="1" s="1"/>
  <c r="K31" i="1"/>
  <c r="L31" i="1" s="1"/>
  <c r="K32" i="1"/>
  <c r="L32" i="1" s="1"/>
  <c r="K6" i="1"/>
  <c r="L6" i="1" s="1"/>
  <c r="L27" i="1" l="1"/>
  <c r="L38" i="1" s="1"/>
  <c r="K38" i="1"/>
</calcChain>
</file>

<file path=xl/sharedStrings.xml><?xml version="1.0" encoding="utf-8"?>
<sst xmlns="http://schemas.openxmlformats.org/spreadsheetml/2006/main" count="231" uniqueCount="97">
  <si>
    <t>Sueldo</t>
  </si>
  <si>
    <t>P E R C E P C I O N E S</t>
  </si>
  <si>
    <t xml:space="preserve">D E D U C C I O N E S </t>
  </si>
  <si>
    <t>TOTAL</t>
  </si>
  <si>
    <t>F    I    R    M    A</t>
  </si>
  <si>
    <t xml:space="preserve">No. </t>
  </si>
  <si>
    <t>Nombre</t>
  </si>
  <si>
    <t>I.S.R.</t>
  </si>
  <si>
    <t>OTRAS  DEDUC.</t>
  </si>
  <si>
    <t>Total</t>
  </si>
  <si>
    <t xml:space="preserve">A </t>
  </si>
  <si>
    <t>Quincenal</t>
  </si>
  <si>
    <t>Deduc.</t>
  </si>
  <si>
    <t>PAGAR</t>
  </si>
  <si>
    <t>SECRETARIA GENERAL</t>
  </si>
  <si>
    <t>SANDRA CEBALLOS SILVA</t>
  </si>
  <si>
    <t>SECRETARIA</t>
  </si>
  <si>
    <t>NORA ISABEL BELTRAN</t>
  </si>
  <si>
    <t>HACIENDA MUNICIPAL</t>
  </si>
  <si>
    <t>ROGEIRO SAUL CORNEJO RINCON</t>
  </si>
  <si>
    <t>CANDELARIA BAUTISTA MORENO</t>
  </si>
  <si>
    <t>JESUS BAUTISTA AVALOS</t>
  </si>
  <si>
    <t>MA DE LOS ANGELES CEBALLOS ROJAS</t>
  </si>
  <si>
    <t>ELIZABETH SANCHEZ BONOS</t>
  </si>
  <si>
    <t>DELEGACIONES Y AGENCIAS</t>
  </si>
  <si>
    <t>J JESUS MORENO SOLANO</t>
  </si>
  <si>
    <t>JARDINERO</t>
  </si>
  <si>
    <t>FONTANERO</t>
  </si>
  <si>
    <t>ROGELIO RIVERA ESPIRITU</t>
  </si>
  <si>
    <t>AUXILIAR GENERAL</t>
  </si>
  <si>
    <t xml:space="preserve">TOTALES </t>
  </si>
  <si>
    <t>FRANCISCO GONZALEZ GONZALEZ</t>
  </si>
  <si>
    <t>JOSE RODRIGUEZ CARRILLO</t>
  </si>
  <si>
    <t>DESARROLLO SOCIAL</t>
  </si>
  <si>
    <t>LUIS RODRIGUEZ MACIAS</t>
  </si>
  <si>
    <t>MUNICIPIO DE TONILA, JALISCO.</t>
  </si>
  <si>
    <t xml:space="preserve">DIRECCION DE ADSCRIPCION </t>
  </si>
  <si>
    <t>PUESTO</t>
  </si>
  <si>
    <t>RFC</t>
  </si>
  <si>
    <t>SUELDO DIARIO</t>
  </si>
  <si>
    <t>PRESIDENCIA</t>
  </si>
  <si>
    <t>AUXILIAR CATASTRO</t>
  </si>
  <si>
    <t xml:space="preserve">SECREATRIA </t>
  </si>
  <si>
    <t>OBRAS PUBLICAS</t>
  </si>
  <si>
    <t>ENC. CEMENTERIO</t>
  </si>
  <si>
    <t>J.CONCEPCION SANCHEZ OROZCO</t>
  </si>
  <si>
    <t>OPERADOR MAQUINARIA</t>
  </si>
  <si>
    <t>TOTAL SIN OTRAS DEDU</t>
  </si>
  <si>
    <t>LUIS ALBERTO BAUTISTA BERNAL</t>
  </si>
  <si>
    <t>REGSITRO CIVIL</t>
  </si>
  <si>
    <t>RECLUTAMIENTO</t>
  </si>
  <si>
    <t>AUX ADMON</t>
  </si>
  <si>
    <t>MIGUEL MARTINEZ BELTRAN</t>
  </si>
  <si>
    <t>SERVICIOS GENERALES</t>
  </si>
  <si>
    <t>ROSA EVELIA  GARCIA PULIDO</t>
  </si>
  <si>
    <t>INTENDENCIA</t>
  </si>
  <si>
    <t>J JESUS MEJIA HERNANDEZ</t>
  </si>
  <si>
    <t>CHOFER</t>
  </si>
  <si>
    <t>JOSE DE JESUS ROLON CENTENO</t>
  </si>
  <si>
    <t>DAGOBERTO UGARTE SANTANA</t>
  </si>
  <si>
    <t>ASEADOR</t>
  </si>
  <si>
    <t>JORGE CEBALLOS ROJAS</t>
  </si>
  <si>
    <t>ROBERTO MARTINEZ MORENO</t>
  </si>
  <si>
    <t>JAVIER RODRIGUEZ AGUILAR</t>
  </si>
  <si>
    <t>RODRIGO OCHOA MORA</t>
  </si>
  <si>
    <t>RUBEN CARRILLO MAGAÑA</t>
  </si>
  <si>
    <t>VETERINARIO</t>
  </si>
  <si>
    <t>RASTRO</t>
  </si>
  <si>
    <t>JEFE DE RASTRO</t>
  </si>
  <si>
    <t>JUAN ANTONIO MAGALLON SANTIAGO</t>
  </si>
  <si>
    <t>MEDICO MUNICIPAL</t>
  </si>
  <si>
    <t>SERVICIOS MEDICOS</t>
  </si>
  <si>
    <t>JOVITA FLORES AYALA</t>
  </si>
  <si>
    <t xml:space="preserve">INTENDENCIA </t>
  </si>
  <si>
    <t>CARLOS DANIEL SERRANO NAVARRO</t>
  </si>
  <si>
    <t>AUX GRAL</t>
  </si>
  <si>
    <t>SERVICIOS GRALES</t>
  </si>
  <si>
    <t>PROF. JOSE MARTIN HERNANDEZ ALVAREZ.</t>
  </si>
  <si>
    <t>PRESIDENTE MUNICIPAL</t>
  </si>
  <si>
    <t>ENFRO. URIEL ALEJANDRO MAGAÑA RENTERIA.</t>
  </si>
  <si>
    <t>TESORERO MUNICIPAL</t>
  </si>
  <si>
    <t>PROF. JOSE MARTIN HERNANDEZ ALVAREZ</t>
  </si>
  <si>
    <t xml:space="preserve">PRESIDENTE MUNICIPAL </t>
  </si>
  <si>
    <t>ENFRO. URIEL ALEJANDRO MAGAÑA RENTERIA</t>
  </si>
  <si>
    <t xml:space="preserve">TESORERO MUNICIPAL </t>
  </si>
  <si>
    <t>NOMINA ADMINISTRATIVA DEL 01  AL 15 DE MARZO DEL 2023</t>
  </si>
  <si>
    <t>JOSE FRANCISCO SANCHEZ RAMIREZ</t>
  </si>
  <si>
    <t>AUX HACIENDA MUNICIPAL</t>
  </si>
  <si>
    <t>ROCIO GUADALUPOE LOPEZ</t>
  </si>
  <si>
    <t xml:space="preserve">ALAM GEOVANI AVIÑA MANCILLA </t>
  </si>
  <si>
    <t>AUX DE SISTEMAS</t>
  </si>
  <si>
    <t xml:space="preserve">SERVICIOS GENERALES </t>
  </si>
  <si>
    <t>ROBERTO CARLOS RODRIGUEZ HNDEZ</t>
  </si>
  <si>
    <t>SERVICIOS PUBLICOS</t>
  </si>
  <si>
    <t>JOSE MAGAÑA AGUILAR</t>
  </si>
  <si>
    <t xml:space="preserve">INTENDENTE </t>
  </si>
  <si>
    <t>NOMINA ADMINISTRATIVA DEL 16  AL 31  DE OCTUBRE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</si>
</sst>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b/>
      <sz val="8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6">
    <xf numFmtId="0" fontId="0" fillId="0" borderId="0" xfId="0"/>
    <xf numFmtId="0" fontId="4" fillId="2" borderId="2" xfId="0" applyFont="1" applyFill="1" applyBorder="1" applyAlignment="1" applyProtection="1">
      <alignment horizontal="center" vertical="center"/>
    </xf>
    <xf numFmtId="0" fontId="4" fillId="2" borderId="3" xfId="0" applyFont="1" applyFill="1" applyBorder="1" applyAlignment="1" applyProtection="1">
      <alignment horizontal="center" vertical="center"/>
    </xf>
    <xf numFmtId="0" fontId="4" fillId="2" borderId="4" xfId="0" applyFont="1" applyFill="1" applyBorder="1" applyAlignment="1" applyProtection="1">
      <alignment horizontal="center" vertical="center"/>
    </xf>
    <xf numFmtId="0" fontId="4" fillId="2" borderId="5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0" fontId="3" fillId="3" borderId="1" xfId="0" applyFont="1" applyFill="1" applyBorder="1" applyAlignment="1" applyProtection="1">
      <alignment horizontal="left" vertical="center" wrapText="1"/>
      <protection locked="0"/>
    </xf>
    <xf numFmtId="0" fontId="3" fillId="3" borderId="1" xfId="0" applyFont="1" applyFill="1" applyBorder="1" applyAlignment="1" applyProtection="1">
      <alignment horizontal="center" vertical="center" wrapText="1"/>
      <protection locked="0"/>
    </xf>
    <xf numFmtId="44" fontId="3" fillId="3" borderId="1" xfId="1" applyFont="1" applyFill="1" applyBorder="1" applyAlignment="1" applyProtection="1">
      <alignment horizontal="right" vertical="center"/>
      <protection locked="0"/>
    </xf>
    <xf numFmtId="44" fontId="3" fillId="3" borderId="1" xfId="1" applyFont="1" applyFill="1" applyBorder="1" applyAlignment="1" applyProtection="1">
      <alignment horizontal="right" vertical="center"/>
    </xf>
    <xf numFmtId="44" fontId="0" fillId="3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left" vertical="center"/>
      <protection locked="0"/>
    </xf>
    <xf numFmtId="0" fontId="3" fillId="0" borderId="1" xfId="0" applyFont="1" applyFill="1" applyBorder="1" applyAlignment="1" applyProtection="1">
      <alignment horizontal="center" vertical="center"/>
      <protection locked="0"/>
    </xf>
    <xf numFmtId="44" fontId="3" fillId="0" borderId="1" xfId="1" applyFont="1" applyFill="1" applyBorder="1" applyAlignment="1" applyProtection="1">
      <alignment horizontal="right" vertical="center"/>
    </xf>
    <xf numFmtId="0" fontId="3" fillId="3" borderId="1" xfId="0" applyFont="1" applyFill="1" applyBorder="1" applyAlignment="1" applyProtection="1">
      <alignment horizontal="left" vertical="center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44" fontId="0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3" fillId="3" borderId="1" xfId="0" applyFont="1" applyFill="1" applyBorder="1" applyAlignment="1" applyProtection="1">
      <alignment horizontal="center" vertical="center"/>
    </xf>
    <xf numFmtId="0" fontId="5" fillId="3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Font="1" applyFill="1" applyBorder="1" applyAlignment="1" applyProtection="1">
      <alignment vertical="center"/>
    </xf>
    <xf numFmtId="44" fontId="3" fillId="0" borderId="1" xfId="1" applyNumberFormat="1" applyFont="1" applyFill="1" applyBorder="1" applyAlignment="1" applyProtection="1">
      <alignment horizontal="right" vertical="center"/>
    </xf>
    <xf numFmtId="0" fontId="3" fillId="0" borderId="1" xfId="0" applyFont="1" applyFill="1" applyBorder="1" applyAlignment="1" applyProtection="1">
      <alignment horizontal="left" vertical="center" wrapText="1"/>
      <protection locked="0"/>
    </xf>
    <xf numFmtId="0" fontId="3" fillId="3" borderId="1" xfId="0" applyFont="1" applyFill="1" applyBorder="1" applyAlignment="1" applyProtection="1">
      <alignment horizontal="center" vertical="center"/>
      <protection locked="0"/>
    </xf>
    <xf numFmtId="0" fontId="0" fillId="0" borderId="1" xfId="0" applyFont="1" applyFill="1" applyBorder="1" applyAlignment="1" applyProtection="1">
      <alignment horizontal="center" vertical="center"/>
    </xf>
    <xf numFmtId="0" fontId="8" fillId="3" borderId="1" xfId="0" applyFont="1" applyFill="1" applyBorder="1" applyAlignment="1" applyProtection="1">
      <alignment horizontal="center" vertical="center" wrapText="1"/>
      <protection locked="0"/>
    </xf>
    <xf numFmtId="0" fontId="4" fillId="2" borderId="11" xfId="0" applyFont="1" applyFill="1" applyBorder="1" applyAlignment="1" applyProtection="1">
      <alignment horizontal="center" vertical="center"/>
    </xf>
    <xf numFmtId="44" fontId="3" fillId="3" borderId="6" xfId="1" applyFont="1" applyFill="1" applyBorder="1" applyAlignment="1" applyProtection="1">
      <alignment horizontal="right" vertical="center"/>
    </xf>
    <xf numFmtId="0" fontId="3" fillId="2" borderId="13" xfId="0" applyFont="1" applyFill="1" applyBorder="1" applyAlignment="1" applyProtection="1">
      <alignment vertical="center"/>
    </xf>
    <xf numFmtId="0" fontId="3" fillId="2" borderId="4" xfId="0" applyFont="1" applyFill="1" applyBorder="1" applyAlignment="1" applyProtection="1">
      <alignment horizontal="center" vertical="center"/>
    </xf>
    <xf numFmtId="0" fontId="4" fillId="2" borderId="9" xfId="0" applyFont="1" applyFill="1" applyBorder="1" applyAlignment="1" applyProtection="1">
      <alignment horizontal="center" vertical="center"/>
    </xf>
    <xf numFmtId="0" fontId="4" fillId="2" borderId="14" xfId="0" applyFont="1" applyFill="1" applyBorder="1" applyAlignment="1" applyProtection="1">
      <alignment horizontal="center" vertical="center"/>
    </xf>
    <xf numFmtId="0" fontId="4" fillId="2" borderId="6" xfId="0" applyFont="1" applyFill="1" applyBorder="1" applyAlignment="1" applyProtection="1">
      <alignment horizontal="center" vertical="center"/>
    </xf>
    <xf numFmtId="0" fontId="4" fillId="2" borderId="16" xfId="0" applyFont="1" applyFill="1" applyBorder="1" applyAlignment="1" applyProtection="1">
      <alignment horizontal="center" vertical="center"/>
    </xf>
    <xf numFmtId="0" fontId="4" fillId="2" borderId="15" xfId="0" applyFont="1" applyFill="1" applyBorder="1" applyAlignment="1" applyProtection="1">
      <alignment horizontal="center" vertical="center"/>
    </xf>
    <xf numFmtId="44" fontId="0" fillId="3" borderId="6" xfId="0" applyNumberFormat="1" applyFont="1" applyFill="1" applyBorder="1" applyAlignment="1">
      <alignment horizontal="center" vertical="center"/>
    </xf>
    <xf numFmtId="0" fontId="9" fillId="2" borderId="7" xfId="0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 applyProtection="1">
      <alignment horizontal="center" wrapText="1"/>
    </xf>
    <xf numFmtId="44" fontId="0" fillId="0" borderId="1" xfId="0" applyNumberFormat="1" applyFont="1" applyFill="1" applyBorder="1" applyAlignment="1" applyProtection="1">
      <alignment vertical="center"/>
    </xf>
    <xf numFmtId="44" fontId="3" fillId="0" borderId="1" xfId="1" applyNumberFormat="1" applyFont="1" applyFill="1" applyBorder="1" applyAlignment="1" applyProtection="1">
      <alignment horizontal="right" vertical="center"/>
      <protection locked="0"/>
    </xf>
    <xf numFmtId="44" fontId="3" fillId="3" borderId="1" xfId="1" applyNumberFormat="1" applyFont="1" applyFill="1" applyBorder="1" applyAlignment="1" applyProtection="1">
      <alignment horizontal="right" vertical="center"/>
    </xf>
    <xf numFmtId="44" fontId="3" fillId="3" borderId="1" xfId="1" applyNumberFormat="1" applyFont="1" applyFill="1" applyBorder="1" applyAlignment="1" applyProtection="1">
      <alignment horizontal="right" vertical="center"/>
      <protection locked="0"/>
    </xf>
    <xf numFmtId="0" fontId="5" fillId="3" borderId="1" xfId="0" applyFont="1" applyFill="1" applyBorder="1" applyAlignment="1" applyProtection="1">
      <alignment horizontal="center" vertical="center"/>
      <protection locked="0"/>
    </xf>
    <xf numFmtId="0" fontId="4" fillId="2" borderId="9" xfId="0" applyFont="1" applyFill="1" applyBorder="1" applyAlignment="1" applyProtection="1">
      <alignment horizontal="center" vertical="center"/>
    </xf>
    <xf numFmtId="0" fontId="4" fillId="2" borderId="11" xfId="0" applyFont="1" applyFill="1" applyBorder="1" applyAlignment="1" applyProtection="1">
      <alignment horizontal="center" vertical="center"/>
    </xf>
    <xf numFmtId="0" fontId="4" fillId="2" borderId="5" xfId="0" applyFont="1" applyFill="1" applyBorder="1" applyAlignment="1" applyProtection="1">
      <alignment horizontal="center" vertical="center"/>
    </xf>
    <xf numFmtId="0" fontId="4" fillId="2" borderId="15" xfId="0" applyFont="1" applyFill="1" applyBorder="1" applyAlignment="1" applyProtection="1">
      <alignment horizontal="center" vertical="center"/>
    </xf>
    <xf numFmtId="0" fontId="4" fillId="2" borderId="16" xfId="0" applyFont="1" applyFill="1" applyBorder="1" applyAlignment="1" applyProtection="1">
      <alignment horizontal="center" vertical="center"/>
    </xf>
    <xf numFmtId="0" fontId="4" fillId="2" borderId="4" xfId="0" applyFont="1" applyFill="1" applyBorder="1" applyAlignment="1" applyProtection="1">
      <alignment horizontal="center" vertical="center"/>
    </xf>
    <xf numFmtId="0" fontId="4" fillId="2" borderId="3" xfId="0" applyFont="1" applyFill="1" applyBorder="1" applyAlignment="1" applyProtection="1">
      <alignment horizontal="center" vertical="center"/>
    </xf>
    <xf numFmtId="0" fontId="4" fillId="2" borderId="6" xfId="0" applyFont="1" applyFill="1" applyBorder="1" applyAlignment="1" applyProtection="1">
      <alignment horizontal="center" vertical="center"/>
    </xf>
    <xf numFmtId="0" fontId="3" fillId="4" borderId="1" xfId="0" applyFont="1" applyFill="1" applyBorder="1" applyAlignment="1" applyProtection="1">
      <alignment horizontal="center" vertical="center"/>
    </xf>
    <xf numFmtId="0" fontId="4" fillId="4" borderId="1" xfId="0" applyFont="1" applyFill="1" applyBorder="1" applyAlignment="1" applyProtection="1">
      <alignment horizontal="center" vertical="center"/>
      <protection locked="0"/>
    </xf>
    <xf numFmtId="44" fontId="6" fillId="4" borderId="1" xfId="1" applyFont="1" applyFill="1" applyBorder="1" applyAlignment="1" applyProtection="1">
      <alignment horizontal="right" vertical="center"/>
      <protection locked="0"/>
    </xf>
    <xf numFmtId="44" fontId="7" fillId="4" borderId="1" xfId="1" applyFont="1" applyFill="1" applyBorder="1" applyAlignment="1" applyProtection="1">
      <alignment horizontal="right" vertical="center"/>
      <protection locked="0"/>
    </xf>
    <xf numFmtId="44" fontId="3" fillId="3" borderId="1" xfId="1" applyFont="1" applyFill="1" applyBorder="1" applyAlignment="1" applyProtection="1">
      <alignment horizontal="center" vertical="center"/>
    </xf>
    <xf numFmtId="44" fontId="3" fillId="0" borderId="1" xfId="1" applyFont="1" applyFill="1" applyBorder="1" applyAlignment="1" applyProtection="1">
      <alignment horizontal="center" vertical="center"/>
    </xf>
    <xf numFmtId="44" fontId="0" fillId="0" borderId="1" xfId="0" applyNumberFormat="1" applyFont="1" applyFill="1" applyBorder="1" applyAlignment="1" applyProtection="1">
      <alignment horizontal="center" vertical="center"/>
    </xf>
    <xf numFmtId="44" fontId="3" fillId="3" borderId="1" xfId="1" applyNumberFormat="1" applyFont="1" applyFill="1" applyBorder="1" applyAlignment="1" applyProtection="1">
      <alignment horizontal="center" vertical="center"/>
    </xf>
    <xf numFmtId="44" fontId="3" fillId="0" borderId="1" xfId="1" applyNumberFormat="1" applyFont="1" applyFill="1" applyBorder="1" applyAlignment="1" applyProtection="1">
      <alignment horizontal="center" vertical="center"/>
    </xf>
    <xf numFmtId="0" fontId="0" fillId="3" borderId="1" xfId="0" applyFont="1" applyFill="1" applyBorder="1" applyAlignment="1" applyProtection="1">
      <alignment horizontal="center" vertical="center"/>
    </xf>
    <xf numFmtId="0" fontId="0" fillId="0" borderId="7" xfId="0" applyFont="1" applyFill="1" applyBorder="1" applyAlignment="1" applyProtection="1">
      <alignment horizontal="center" vertical="center"/>
    </xf>
    <xf numFmtId="0" fontId="0" fillId="0" borderId="8" xfId="0" applyFont="1" applyFill="1" applyBorder="1" applyAlignment="1" applyProtection="1">
      <alignment horizontal="center" vertical="center"/>
    </xf>
    <xf numFmtId="0" fontId="2" fillId="5" borderId="0" xfId="0" applyFont="1" applyFill="1" applyBorder="1" applyAlignment="1" applyProtection="1">
      <alignment horizontal="center" vertical="center"/>
    </xf>
    <xf numFmtId="0" fontId="6" fillId="2" borderId="7" xfId="0" applyFont="1" applyFill="1" applyBorder="1" applyAlignment="1" applyProtection="1">
      <alignment horizontal="center" vertical="center"/>
    </xf>
    <xf numFmtId="0" fontId="6" fillId="2" borderId="10" xfId="0" applyFont="1" applyFill="1" applyBorder="1" applyAlignment="1" applyProtection="1">
      <alignment horizontal="center" vertical="center"/>
    </xf>
    <xf numFmtId="0" fontId="6" fillId="2" borderId="8" xfId="0" applyFont="1" applyFill="1" applyBorder="1" applyAlignment="1" applyProtection="1">
      <alignment horizontal="center" vertical="center"/>
    </xf>
    <xf numFmtId="0" fontId="4" fillId="2" borderId="9" xfId="0" applyFont="1" applyFill="1" applyBorder="1" applyAlignment="1" applyProtection="1">
      <alignment horizontal="center" vertical="center"/>
    </xf>
    <xf numFmtId="0" fontId="4" fillId="2" borderId="11" xfId="0" applyFont="1" applyFill="1" applyBorder="1" applyAlignment="1" applyProtection="1">
      <alignment horizontal="center" vertical="center"/>
    </xf>
    <xf numFmtId="0" fontId="4" fillId="2" borderId="5" xfId="0" applyFont="1" applyFill="1" applyBorder="1" applyAlignment="1" applyProtection="1">
      <alignment horizontal="center" vertical="center"/>
    </xf>
    <xf numFmtId="0" fontId="4" fillId="2" borderId="12" xfId="0" applyFont="1" applyFill="1" applyBorder="1" applyAlignment="1" applyProtection="1">
      <alignment horizontal="center" vertical="center"/>
    </xf>
    <xf numFmtId="0" fontId="4" fillId="2" borderId="15" xfId="0" applyFont="1" applyFill="1" applyBorder="1" applyAlignment="1" applyProtection="1">
      <alignment horizontal="center" vertical="center"/>
    </xf>
    <xf numFmtId="0" fontId="4" fillId="2" borderId="16" xfId="0" applyFont="1" applyFill="1" applyBorder="1" applyAlignment="1" applyProtection="1">
      <alignment horizontal="center" vertical="center"/>
    </xf>
    <xf numFmtId="0" fontId="4" fillId="2" borderId="4" xfId="0" applyFont="1" applyFill="1" applyBorder="1" applyAlignment="1" applyProtection="1">
      <alignment horizontal="center" vertical="center" wrapText="1"/>
    </xf>
    <xf numFmtId="0" fontId="4" fillId="2" borderId="6" xfId="0" applyFont="1" applyFill="1" applyBorder="1" applyAlignment="1" applyProtection="1">
      <alignment horizontal="center" vertical="center" wrapText="1"/>
    </xf>
    <xf numFmtId="0" fontId="4" fillId="2" borderId="3" xfId="0" applyFont="1" applyFill="1" applyBorder="1" applyAlignment="1" applyProtection="1">
      <alignment horizontal="center" vertical="center" wrapText="1"/>
    </xf>
    <xf numFmtId="0" fontId="4" fillId="2" borderId="4" xfId="0" applyFont="1" applyFill="1" applyBorder="1" applyAlignment="1" applyProtection="1">
      <alignment horizontal="center" vertical="center"/>
    </xf>
    <xf numFmtId="0" fontId="4" fillId="2" borderId="3" xfId="0" applyFont="1" applyFill="1" applyBorder="1" applyAlignment="1" applyProtection="1">
      <alignment horizontal="center" vertical="center"/>
    </xf>
    <xf numFmtId="0" fontId="4" fillId="2" borderId="6" xfId="0" applyFont="1" applyFill="1" applyBorder="1" applyAlignment="1" applyProtection="1">
      <alignment horizontal="center" vertical="center"/>
    </xf>
    <xf numFmtId="0" fontId="0" fillId="3" borderId="7" xfId="0" applyFont="1" applyFill="1" applyBorder="1" applyAlignment="1" applyProtection="1">
      <alignment horizontal="center" vertical="center"/>
    </xf>
    <xf numFmtId="0" fontId="0" fillId="3" borderId="8" xfId="0" applyFont="1" applyFill="1" applyBorder="1" applyAlignment="1" applyProtection="1">
      <alignment horizontal="center" vertical="center"/>
    </xf>
    <xf numFmtId="0" fontId="11" fillId="0" borderId="0" xfId="0" applyFont="1" applyAlignment="1">
      <alignment horizontal="center"/>
    </xf>
    <xf numFmtId="0" fontId="0" fillId="0" borderId="1" xfId="0" applyFont="1" applyFill="1" applyBorder="1" applyAlignment="1" applyProtection="1">
      <alignment horizontal="center" vertical="center"/>
    </xf>
    <xf numFmtId="0" fontId="0" fillId="4" borderId="7" xfId="0" applyFont="1" applyFill="1" applyBorder="1" applyAlignment="1" applyProtection="1">
      <alignment horizontal="center" vertical="center"/>
    </xf>
    <xf numFmtId="0" fontId="0" fillId="4" borderId="8" xfId="0" applyFont="1" applyFill="1" applyBorder="1" applyAlignment="1" applyProtection="1">
      <alignment horizontal="center" vertical="center"/>
    </xf>
    <xf numFmtId="0" fontId="0" fillId="3" borderId="1" xfId="0" applyFont="1" applyFill="1" applyBorder="1" applyAlignment="1" applyProtection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539028</xdr:colOff>
      <xdr:row>1</xdr:row>
      <xdr:rowOff>827597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20028" cy="116097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28574</xdr:colOff>
      <xdr:row>0</xdr:row>
      <xdr:rowOff>19050</xdr:rowOff>
    </xdr:from>
    <xdr:to>
      <xdr:col>1</xdr:col>
      <xdr:colOff>576012</xdr:colOff>
      <xdr:row>1</xdr:row>
      <xdr:rowOff>800100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4" y="19050"/>
          <a:ext cx="918913" cy="11144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2"/>
  <sheetViews>
    <sheetView tabSelected="1" workbookViewId="0">
      <selection activeCell="O16" sqref="O16"/>
    </sheetView>
  </sheetViews>
  <sheetFormatPr baseColWidth="10" defaultRowHeight="15" x14ac:dyDescent="0.25"/>
  <cols>
    <col min="1" max="1" width="5.7109375" customWidth="1"/>
    <col min="2" max="2" width="34.85546875" customWidth="1"/>
    <col min="3" max="5" width="13.28515625" customWidth="1"/>
    <col min="6" max="6" width="11.5703125" customWidth="1"/>
    <col min="7" max="7" width="15" customWidth="1"/>
    <col min="8" max="9" width="12.42578125" customWidth="1"/>
    <col min="10" max="10" width="12.7109375" customWidth="1"/>
    <col min="11" max="11" width="12.42578125" customWidth="1"/>
    <col min="12" max="12" width="14.140625" customWidth="1"/>
    <col min="14" max="14" width="14.85546875" customWidth="1"/>
  </cols>
  <sheetData>
    <row r="1" spans="1:14" ht="26.25" customHeight="1" x14ac:dyDescent="0.25">
      <c r="A1" s="63" t="s">
        <v>35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</row>
    <row r="2" spans="1:14" ht="66" customHeight="1" x14ac:dyDescent="0.25">
      <c r="A2" s="63" t="s">
        <v>96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</row>
    <row r="3" spans="1:14" ht="15" customHeight="1" x14ac:dyDescent="0.25">
      <c r="A3" s="28"/>
      <c r="B3" s="29"/>
      <c r="C3" s="76" t="s">
        <v>37</v>
      </c>
      <c r="D3" s="73" t="s">
        <v>36</v>
      </c>
      <c r="E3" s="76" t="s">
        <v>38</v>
      </c>
      <c r="F3" s="73" t="s">
        <v>39</v>
      </c>
      <c r="G3" s="36" t="s">
        <v>1</v>
      </c>
      <c r="H3" s="64" t="s">
        <v>2</v>
      </c>
      <c r="I3" s="65"/>
      <c r="J3" s="65"/>
      <c r="K3" s="66"/>
      <c r="L3" s="30" t="s">
        <v>3</v>
      </c>
      <c r="M3" s="67" t="s">
        <v>4</v>
      </c>
      <c r="N3" s="68"/>
    </row>
    <row r="4" spans="1:14" x14ac:dyDescent="0.25">
      <c r="A4" s="1" t="s">
        <v>5</v>
      </c>
      <c r="B4" s="2" t="s">
        <v>6</v>
      </c>
      <c r="C4" s="77"/>
      <c r="D4" s="75"/>
      <c r="E4" s="77"/>
      <c r="F4" s="75"/>
      <c r="G4" s="3" t="s">
        <v>0</v>
      </c>
      <c r="H4" s="67" t="s">
        <v>7</v>
      </c>
      <c r="I4" s="73" t="s">
        <v>47</v>
      </c>
      <c r="J4" s="73" t="s">
        <v>8</v>
      </c>
      <c r="K4" s="26" t="s">
        <v>9</v>
      </c>
      <c r="L4" s="4" t="s">
        <v>10</v>
      </c>
      <c r="M4" s="69"/>
      <c r="N4" s="70"/>
    </row>
    <row r="5" spans="1:14" x14ac:dyDescent="0.25">
      <c r="A5" s="31"/>
      <c r="B5" s="32"/>
      <c r="C5" s="78"/>
      <c r="D5" s="74"/>
      <c r="E5" s="78"/>
      <c r="F5" s="74"/>
      <c r="G5" s="32" t="s">
        <v>11</v>
      </c>
      <c r="H5" s="71"/>
      <c r="I5" s="74"/>
      <c r="J5" s="74"/>
      <c r="K5" s="33" t="s">
        <v>12</v>
      </c>
      <c r="L5" s="34" t="s">
        <v>13</v>
      </c>
      <c r="M5" s="71"/>
      <c r="N5" s="72"/>
    </row>
    <row r="6" spans="1:14" ht="28.5" customHeight="1" x14ac:dyDescent="0.25">
      <c r="A6" s="5">
        <v>1</v>
      </c>
      <c r="B6" s="6" t="s">
        <v>15</v>
      </c>
      <c r="C6" s="7" t="s">
        <v>16</v>
      </c>
      <c r="D6" s="7" t="s">
        <v>14</v>
      </c>
      <c r="E6" s="7"/>
      <c r="F6" s="8">
        <v>396.97</v>
      </c>
      <c r="G6" s="9">
        <v>5954.55</v>
      </c>
      <c r="H6" s="10">
        <v>347.66</v>
      </c>
      <c r="I6" s="35">
        <f>G6-H6</f>
        <v>5606.89</v>
      </c>
      <c r="J6" s="27">
        <v>112</v>
      </c>
      <c r="K6" s="9">
        <f>H6+J6</f>
        <v>459.66</v>
      </c>
      <c r="L6" s="9">
        <f>G6-K6</f>
        <v>5494.89</v>
      </c>
      <c r="M6" s="61"/>
      <c r="N6" s="62"/>
    </row>
    <row r="7" spans="1:14" ht="28.5" customHeight="1" x14ac:dyDescent="0.25">
      <c r="A7" s="5">
        <v>2</v>
      </c>
      <c r="B7" s="11" t="s">
        <v>17</v>
      </c>
      <c r="C7" s="12" t="s">
        <v>16</v>
      </c>
      <c r="D7" s="12" t="s">
        <v>40</v>
      </c>
      <c r="E7" s="12"/>
      <c r="F7" s="8">
        <v>396.97</v>
      </c>
      <c r="G7" s="13">
        <v>5954.55</v>
      </c>
      <c r="H7" s="10">
        <v>347.66</v>
      </c>
      <c r="I7" s="35">
        <f t="shared" ref="I7:I36" si="0">G7-H7</f>
        <v>5606.89</v>
      </c>
      <c r="J7" s="13">
        <v>112</v>
      </c>
      <c r="K7" s="9">
        <f t="shared" ref="K7:K36" si="1">H7+J7</f>
        <v>459.66</v>
      </c>
      <c r="L7" s="9">
        <f t="shared" ref="L7:L36" si="2">G7-K7</f>
        <v>5494.89</v>
      </c>
      <c r="M7" s="61"/>
      <c r="N7" s="62"/>
    </row>
    <row r="8" spans="1:14" ht="28.5" customHeight="1" x14ac:dyDescent="0.25">
      <c r="A8" s="5">
        <v>3</v>
      </c>
      <c r="B8" s="14" t="s">
        <v>19</v>
      </c>
      <c r="C8" s="7" t="s">
        <v>41</v>
      </c>
      <c r="D8" s="7" t="s">
        <v>18</v>
      </c>
      <c r="E8" s="7"/>
      <c r="F8" s="8">
        <v>441.01</v>
      </c>
      <c r="G8" s="9">
        <v>6615.19</v>
      </c>
      <c r="H8" s="9">
        <v>402.63</v>
      </c>
      <c r="I8" s="35">
        <f t="shared" si="0"/>
        <v>6212.5599999999995</v>
      </c>
      <c r="J8" s="9">
        <v>124</v>
      </c>
      <c r="K8" s="9">
        <f t="shared" si="1"/>
        <v>526.63</v>
      </c>
      <c r="L8" s="9">
        <f t="shared" si="2"/>
        <v>6088.5599999999995</v>
      </c>
      <c r="M8" s="61"/>
      <c r="N8" s="62"/>
    </row>
    <row r="9" spans="1:14" ht="27" customHeight="1" x14ac:dyDescent="0.25">
      <c r="A9" s="5">
        <v>4</v>
      </c>
      <c r="B9" s="11" t="s">
        <v>20</v>
      </c>
      <c r="C9" s="12" t="s">
        <v>42</v>
      </c>
      <c r="D9" s="15" t="s">
        <v>43</v>
      </c>
      <c r="E9" s="12"/>
      <c r="F9" s="8">
        <v>396.97</v>
      </c>
      <c r="G9" s="13">
        <v>5954.55</v>
      </c>
      <c r="H9" s="13">
        <v>347.66</v>
      </c>
      <c r="I9" s="35">
        <f t="shared" si="0"/>
        <v>5606.89</v>
      </c>
      <c r="J9" s="13">
        <v>112</v>
      </c>
      <c r="K9" s="9">
        <f t="shared" si="1"/>
        <v>459.66</v>
      </c>
      <c r="L9" s="9">
        <f t="shared" si="2"/>
        <v>5494.89</v>
      </c>
      <c r="M9" s="61"/>
      <c r="N9" s="62"/>
    </row>
    <row r="10" spans="1:14" ht="27" customHeight="1" x14ac:dyDescent="0.25">
      <c r="A10" s="5">
        <v>5</v>
      </c>
      <c r="B10" s="6" t="s">
        <v>21</v>
      </c>
      <c r="C10" s="7" t="s">
        <v>44</v>
      </c>
      <c r="D10" s="7" t="s">
        <v>43</v>
      </c>
      <c r="E10" s="7"/>
      <c r="F10" s="8">
        <v>499.75</v>
      </c>
      <c r="G10" s="9">
        <v>7496.21</v>
      </c>
      <c r="H10" s="10">
        <v>498.49</v>
      </c>
      <c r="I10" s="35">
        <f t="shared" si="0"/>
        <v>6997.72</v>
      </c>
      <c r="J10" s="9">
        <v>140</v>
      </c>
      <c r="K10" s="9">
        <f t="shared" si="1"/>
        <v>638.49</v>
      </c>
      <c r="L10" s="9">
        <f t="shared" si="2"/>
        <v>6857.72</v>
      </c>
      <c r="M10" s="61"/>
      <c r="N10" s="62"/>
    </row>
    <row r="11" spans="1:14" ht="27.75" customHeight="1" x14ac:dyDescent="0.25">
      <c r="A11" s="5">
        <v>6</v>
      </c>
      <c r="B11" s="11" t="s">
        <v>45</v>
      </c>
      <c r="C11" s="15" t="s">
        <v>46</v>
      </c>
      <c r="D11" s="15" t="s">
        <v>43</v>
      </c>
      <c r="E11" s="15"/>
      <c r="F11" s="8">
        <v>342.86</v>
      </c>
      <c r="G11" s="16">
        <v>5142.9399999999996</v>
      </c>
      <c r="H11" s="13">
        <v>295.72000000000003</v>
      </c>
      <c r="I11" s="35">
        <f t="shared" si="0"/>
        <v>4847.2199999999993</v>
      </c>
      <c r="J11" s="13">
        <v>97</v>
      </c>
      <c r="K11" s="9">
        <f t="shared" si="1"/>
        <v>392.72</v>
      </c>
      <c r="L11" s="9">
        <f t="shared" si="2"/>
        <v>4750.2199999999993</v>
      </c>
      <c r="M11" s="61"/>
      <c r="N11" s="62"/>
    </row>
    <row r="12" spans="1:14" ht="27" customHeight="1" x14ac:dyDescent="0.25">
      <c r="A12" s="5">
        <v>9</v>
      </c>
      <c r="B12" s="14" t="s">
        <v>48</v>
      </c>
      <c r="C12" s="15" t="s">
        <v>46</v>
      </c>
      <c r="D12" s="15" t="s">
        <v>43</v>
      </c>
      <c r="E12" s="12"/>
      <c r="F12" s="8">
        <v>499.75</v>
      </c>
      <c r="G12" s="13">
        <v>7496.21</v>
      </c>
      <c r="H12" s="13">
        <v>498.49</v>
      </c>
      <c r="I12" s="35">
        <f t="shared" si="0"/>
        <v>6997.72</v>
      </c>
      <c r="J12" s="13">
        <v>140</v>
      </c>
      <c r="K12" s="9">
        <f t="shared" si="1"/>
        <v>638.49</v>
      </c>
      <c r="L12" s="9">
        <f t="shared" si="2"/>
        <v>6857.72</v>
      </c>
      <c r="M12" s="61"/>
      <c r="N12" s="62"/>
    </row>
    <row r="13" spans="1:14" ht="29.25" customHeight="1" x14ac:dyDescent="0.25">
      <c r="A13" s="5">
        <v>10</v>
      </c>
      <c r="B13" s="11" t="s">
        <v>22</v>
      </c>
      <c r="C13" s="15" t="s">
        <v>16</v>
      </c>
      <c r="D13" s="15" t="s">
        <v>49</v>
      </c>
      <c r="E13" s="15"/>
      <c r="F13" s="8">
        <v>403.87</v>
      </c>
      <c r="G13" s="13">
        <v>6058</v>
      </c>
      <c r="H13" s="13">
        <v>342.01</v>
      </c>
      <c r="I13" s="35">
        <f t="shared" si="0"/>
        <v>5715.99</v>
      </c>
      <c r="J13" s="13">
        <v>114</v>
      </c>
      <c r="K13" s="9">
        <f t="shared" si="1"/>
        <v>456.01</v>
      </c>
      <c r="L13" s="9">
        <f t="shared" si="2"/>
        <v>5601.99</v>
      </c>
      <c r="M13" s="61"/>
      <c r="N13" s="62"/>
    </row>
    <row r="14" spans="1:14" ht="29.25" customHeight="1" x14ac:dyDescent="0.25">
      <c r="A14" s="5">
        <v>11</v>
      </c>
      <c r="B14" s="14" t="s">
        <v>23</v>
      </c>
      <c r="C14" s="7" t="s">
        <v>16</v>
      </c>
      <c r="D14" s="25" t="s">
        <v>50</v>
      </c>
      <c r="E14" s="7"/>
      <c r="F14" s="8">
        <v>342.86</v>
      </c>
      <c r="G14" s="9">
        <v>5142.9399999999996</v>
      </c>
      <c r="H14" s="9">
        <v>295.72000000000003</v>
      </c>
      <c r="I14" s="35">
        <f t="shared" si="0"/>
        <v>4847.2199999999993</v>
      </c>
      <c r="J14" s="9">
        <v>97</v>
      </c>
      <c r="K14" s="9">
        <f t="shared" si="1"/>
        <v>392.72</v>
      </c>
      <c r="L14" s="9">
        <f t="shared" si="2"/>
        <v>4750.2199999999993</v>
      </c>
      <c r="M14" s="61"/>
      <c r="N14" s="62"/>
    </row>
    <row r="15" spans="1:14" ht="26.25" customHeight="1" x14ac:dyDescent="0.25">
      <c r="A15" s="5">
        <v>11</v>
      </c>
      <c r="B15" s="14" t="s">
        <v>25</v>
      </c>
      <c r="C15" s="7" t="s">
        <v>26</v>
      </c>
      <c r="D15" s="19" t="s">
        <v>24</v>
      </c>
      <c r="E15" s="7"/>
      <c r="F15" s="8">
        <v>348.8</v>
      </c>
      <c r="G15" s="9">
        <v>5231.96</v>
      </c>
      <c r="H15" s="9">
        <v>301.42</v>
      </c>
      <c r="I15" s="35">
        <f t="shared" si="0"/>
        <v>4930.54</v>
      </c>
      <c r="J15" s="9">
        <v>99</v>
      </c>
      <c r="K15" s="9">
        <f t="shared" si="1"/>
        <v>400.42</v>
      </c>
      <c r="L15" s="9">
        <f t="shared" si="2"/>
        <v>4831.54</v>
      </c>
      <c r="M15" s="61"/>
      <c r="N15" s="62"/>
    </row>
    <row r="16" spans="1:14" ht="30" customHeight="1" x14ac:dyDescent="0.25">
      <c r="A16" s="5">
        <v>12</v>
      </c>
      <c r="B16" s="11" t="s">
        <v>28</v>
      </c>
      <c r="C16" s="15" t="s">
        <v>29</v>
      </c>
      <c r="D16" s="17" t="s">
        <v>24</v>
      </c>
      <c r="E16" s="12"/>
      <c r="F16" s="8">
        <v>380.69</v>
      </c>
      <c r="G16" s="13">
        <v>5710.41</v>
      </c>
      <c r="H16" s="13">
        <v>332.04</v>
      </c>
      <c r="I16" s="35">
        <f t="shared" si="0"/>
        <v>5378.37</v>
      </c>
      <c r="J16" s="13">
        <v>108</v>
      </c>
      <c r="K16" s="9">
        <f t="shared" si="1"/>
        <v>440.04</v>
      </c>
      <c r="L16" s="9">
        <f t="shared" si="2"/>
        <v>5270.37</v>
      </c>
      <c r="M16" s="61"/>
      <c r="N16" s="62"/>
    </row>
    <row r="17" spans="1:14" ht="29.25" customHeight="1" x14ac:dyDescent="0.25">
      <c r="A17" s="5">
        <v>13</v>
      </c>
      <c r="B17" s="11" t="s">
        <v>31</v>
      </c>
      <c r="C17" s="17" t="s">
        <v>27</v>
      </c>
      <c r="D17" s="17" t="s">
        <v>24</v>
      </c>
      <c r="E17" s="17"/>
      <c r="F17" s="8">
        <v>376.68</v>
      </c>
      <c r="G17" s="13">
        <v>5650.21</v>
      </c>
      <c r="H17" s="13">
        <v>328.19</v>
      </c>
      <c r="I17" s="35">
        <f t="shared" si="0"/>
        <v>5322.02</v>
      </c>
      <c r="J17" s="13">
        <v>107</v>
      </c>
      <c r="K17" s="9">
        <f t="shared" si="1"/>
        <v>435.19</v>
      </c>
      <c r="L17" s="9">
        <f t="shared" si="2"/>
        <v>5215.0200000000004</v>
      </c>
      <c r="M17" s="61"/>
      <c r="N17" s="62"/>
    </row>
    <row r="18" spans="1:14" ht="30.75" customHeight="1" x14ac:dyDescent="0.25">
      <c r="A18" s="18">
        <v>14</v>
      </c>
      <c r="B18" s="14" t="s">
        <v>32</v>
      </c>
      <c r="C18" s="19" t="s">
        <v>26</v>
      </c>
      <c r="D18" s="19" t="s">
        <v>24</v>
      </c>
      <c r="E18" s="19"/>
      <c r="F18" s="8">
        <v>167.36</v>
      </c>
      <c r="G18" s="9">
        <v>2510.38</v>
      </c>
      <c r="H18" s="9">
        <v>127.24</v>
      </c>
      <c r="I18" s="35">
        <f t="shared" si="0"/>
        <v>2383.1400000000003</v>
      </c>
      <c r="J18" s="9">
        <v>48</v>
      </c>
      <c r="K18" s="9">
        <f t="shared" si="1"/>
        <v>175.24</v>
      </c>
      <c r="L18" s="9">
        <f t="shared" si="2"/>
        <v>2335.1400000000003</v>
      </c>
      <c r="M18" s="79"/>
      <c r="N18" s="80"/>
    </row>
    <row r="19" spans="1:14" ht="26.25" customHeight="1" x14ac:dyDescent="0.25">
      <c r="A19" s="5">
        <v>15</v>
      </c>
      <c r="B19" s="11" t="s">
        <v>34</v>
      </c>
      <c r="C19" s="15" t="s">
        <v>51</v>
      </c>
      <c r="D19" s="15" t="s">
        <v>33</v>
      </c>
      <c r="E19" s="15"/>
      <c r="F19" s="8">
        <v>390.39</v>
      </c>
      <c r="G19" s="13">
        <v>5855.87</v>
      </c>
      <c r="H19" s="13">
        <v>341.35</v>
      </c>
      <c r="I19" s="35">
        <f t="shared" si="0"/>
        <v>5514.5199999999995</v>
      </c>
      <c r="J19" s="13">
        <v>110</v>
      </c>
      <c r="K19" s="9">
        <f t="shared" si="1"/>
        <v>451.35</v>
      </c>
      <c r="L19" s="9">
        <f t="shared" si="2"/>
        <v>5404.5199999999995</v>
      </c>
      <c r="M19" s="61"/>
      <c r="N19" s="62"/>
    </row>
    <row r="20" spans="1:14" ht="28.5" customHeight="1" x14ac:dyDescent="0.25">
      <c r="A20" s="5">
        <v>16</v>
      </c>
      <c r="B20" s="11" t="s">
        <v>52</v>
      </c>
      <c r="C20" s="17" t="s">
        <v>27</v>
      </c>
      <c r="D20" s="17" t="s">
        <v>53</v>
      </c>
      <c r="E20" s="17"/>
      <c r="F20" s="8">
        <v>462.47</v>
      </c>
      <c r="G20" s="13">
        <v>6937.04</v>
      </c>
      <c r="H20" s="13">
        <v>437.65</v>
      </c>
      <c r="I20" s="35">
        <f t="shared" si="0"/>
        <v>6499.39</v>
      </c>
      <c r="J20" s="13">
        <v>130</v>
      </c>
      <c r="K20" s="9">
        <f t="shared" si="1"/>
        <v>567.65</v>
      </c>
      <c r="L20" s="9">
        <f t="shared" si="2"/>
        <v>6369.39</v>
      </c>
      <c r="M20" s="61"/>
      <c r="N20" s="62"/>
    </row>
    <row r="21" spans="1:14" ht="29.25" customHeight="1" x14ac:dyDescent="0.25">
      <c r="A21" s="5">
        <v>17</v>
      </c>
      <c r="B21" s="14" t="s">
        <v>54</v>
      </c>
      <c r="C21" s="19" t="s">
        <v>55</v>
      </c>
      <c r="D21" s="19" t="s">
        <v>53</v>
      </c>
      <c r="E21" s="19"/>
      <c r="F21" s="8">
        <v>223.46</v>
      </c>
      <c r="G21" s="9">
        <v>3351.9</v>
      </c>
      <c r="H21" s="9">
        <v>181.09</v>
      </c>
      <c r="I21" s="35">
        <f t="shared" si="0"/>
        <v>3170.81</v>
      </c>
      <c r="J21" s="9">
        <v>64</v>
      </c>
      <c r="K21" s="9">
        <f t="shared" si="1"/>
        <v>245.09</v>
      </c>
      <c r="L21" s="9">
        <f t="shared" si="2"/>
        <v>3106.81</v>
      </c>
      <c r="M21" s="61"/>
      <c r="N21" s="62"/>
    </row>
    <row r="22" spans="1:14" ht="27.75" customHeight="1" x14ac:dyDescent="0.25">
      <c r="A22" s="5">
        <v>18</v>
      </c>
      <c r="B22" s="14" t="s">
        <v>56</v>
      </c>
      <c r="C22" s="19" t="s">
        <v>57</v>
      </c>
      <c r="D22" s="19" t="s">
        <v>53</v>
      </c>
      <c r="E22" s="19"/>
      <c r="F22" s="8">
        <v>369.34</v>
      </c>
      <c r="G22" s="9">
        <v>5540.04</v>
      </c>
      <c r="H22" s="9">
        <v>321.14</v>
      </c>
      <c r="I22" s="35">
        <f t="shared" si="0"/>
        <v>5218.8999999999996</v>
      </c>
      <c r="J22" s="9">
        <v>103</v>
      </c>
      <c r="K22" s="9">
        <f t="shared" si="1"/>
        <v>424.14</v>
      </c>
      <c r="L22" s="9">
        <f t="shared" si="2"/>
        <v>5115.8999999999996</v>
      </c>
      <c r="M22" s="61"/>
      <c r="N22" s="62"/>
    </row>
    <row r="23" spans="1:14" ht="27.75" customHeight="1" x14ac:dyDescent="0.25">
      <c r="A23" s="5">
        <v>19</v>
      </c>
      <c r="B23" s="14" t="s">
        <v>58</v>
      </c>
      <c r="C23" s="19" t="s">
        <v>26</v>
      </c>
      <c r="D23" s="19" t="s">
        <v>53</v>
      </c>
      <c r="E23" s="19"/>
      <c r="F23" s="8">
        <v>369.34</v>
      </c>
      <c r="G23" s="9">
        <v>5540.04</v>
      </c>
      <c r="H23" s="9">
        <v>321.14</v>
      </c>
      <c r="I23" s="35">
        <f t="shared" si="0"/>
        <v>5218.8999999999996</v>
      </c>
      <c r="J23" s="9">
        <v>104</v>
      </c>
      <c r="K23" s="9">
        <f t="shared" si="1"/>
        <v>425.14</v>
      </c>
      <c r="L23" s="9">
        <f t="shared" si="2"/>
        <v>5114.8999999999996</v>
      </c>
      <c r="M23" s="61"/>
      <c r="N23" s="62"/>
    </row>
    <row r="24" spans="1:14" ht="27.75" customHeight="1" x14ac:dyDescent="0.25">
      <c r="A24" s="24">
        <v>20</v>
      </c>
      <c r="B24" s="20" t="s">
        <v>59</v>
      </c>
      <c r="C24" s="24" t="s">
        <v>60</v>
      </c>
      <c r="D24" s="37" t="s">
        <v>53</v>
      </c>
      <c r="E24" s="20"/>
      <c r="F24" s="39">
        <v>314.13</v>
      </c>
      <c r="G24" s="38">
        <v>4711.8999999999996</v>
      </c>
      <c r="H24" s="38">
        <v>268.3</v>
      </c>
      <c r="I24" s="35">
        <f t="shared" si="0"/>
        <v>4443.5999999999995</v>
      </c>
      <c r="J24" s="38">
        <v>89</v>
      </c>
      <c r="K24" s="9">
        <f t="shared" si="1"/>
        <v>357.3</v>
      </c>
      <c r="L24" s="40">
        <f t="shared" si="2"/>
        <v>4354.5999999999995</v>
      </c>
      <c r="M24" s="61"/>
      <c r="N24" s="62"/>
    </row>
    <row r="25" spans="1:14" ht="28.5" customHeight="1" x14ac:dyDescent="0.25">
      <c r="A25" s="5">
        <v>21</v>
      </c>
      <c r="B25" s="14" t="s">
        <v>61</v>
      </c>
      <c r="C25" s="7" t="s">
        <v>60</v>
      </c>
      <c r="D25" s="19" t="s">
        <v>53</v>
      </c>
      <c r="E25" s="7"/>
      <c r="F25" s="41">
        <v>380.29</v>
      </c>
      <c r="G25" s="40">
        <v>1521.16</v>
      </c>
      <c r="H25" s="40"/>
      <c r="I25" s="35">
        <f t="shared" si="0"/>
        <v>1521.16</v>
      </c>
      <c r="J25" s="40">
        <v>31</v>
      </c>
      <c r="K25" s="40">
        <f t="shared" si="1"/>
        <v>31</v>
      </c>
      <c r="L25" s="40">
        <f t="shared" si="2"/>
        <v>1490.16</v>
      </c>
      <c r="M25" s="61"/>
      <c r="N25" s="62"/>
    </row>
    <row r="26" spans="1:14" ht="26.25" customHeight="1" x14ac:dyDescent="0.25">
      <c r="A26" s="5">
        <v>22</v>
      </c>
      <c r="B26" s="11" t="s">
        <v>62</v>
      </c>
      <c r="C26" s="15" t="s">
        <v>60</v>
      </c>
      <c r="D26" s="17" t="s">
        <v>53</v>
      </c>
      <c r="E26" s="15"/>
      <c r="F26" s="41">
        <v>314.13</v>
      </c>
      <c r="G26" s="21">
        <v>4711.8999999999996</v>
      </c>
      <c r="H26" s="21">
        <v>268.3</v>
      </c>
      <c r="I26" s="35">
        <f t="shared" si="0"/>
        <v>4443.5999999999995</v>
      </c>
      <c r="J26" s="21">
        <v>89</v>
      </c>
      <c r="K26" s="40">
        <f t="shared" si="1"/>
        <v>357.3</v>
      </c>
      <c r="L26" s="40">
        <f t="shared" si="2"/>
        <v>4354.5999999999995</v>
      </c>
      <c r="M26" s="61"/>
      <c r="N26" s="62"/>
    </row>
    <row r="27" spans="1:14" ht="26.25" customHeight="1" x14ac:dyDescent="0.25">
      <c r="A27" s="5">
        <v>23</v>
      </c>
      <c r="B27" s="22" t="s">
        <v>63</v>
      </c>
      <c r="C27" s="15" t="s">
        <v>57</v>
      </c>
      <c r="D27" s="17" t="s">
        <v>53</v>
      </c>
      <c r="E27" s="15"/>
      <c r="F27" s="39">
        <v>423.49</v>
      </c>
      <c r="G27" s="21">
        <v>6937.04</v>
      </c>
      <c r="H27" s="21">
        <v>437.04</v>
      </c>
      <c r="I27" s="35">
        <f t="shared" si="0"/>
        <v>6500</v>
      </c>
      <c r="J27" s="21"/>
      <c r="K27" s="40">
        <f t="shared" si="1"/>
        <v>437.04</v>
      </c>
      <c r="L27" s="40">
        <f t="shared" si="2"/>
        <v>6500</v>
      </c>
      <c r="M27" s="61"/>
      <c r="N27" s="62"/>
    </row>
    <row r="28" spans="1:14" ht="27" customHeight="1" x14ac:dyDescent="0.25">
      <c r="A28" s="5">
        <v>24</v>
      </c>
      <c r="B28" s="22" t="s">
        <v>64</v>
      </c>
      <c r="C28" s="15" t="s">
        <v>60</v>
      </c>
      <c r="D28" s="17" t="s">
        <v>53</v>
      </c>
      <c r="E28" s="15"/>
      <c r="F28" s="39">
        <v>330.25</v>
      </c>
      <c r="G28" s="21">
        <v>4953.8100000000004</v>
      </c>
      <c r="H28" s="21">
        <v>283.62</v>
      </c>
      <c r="I28" s="35">
        <f t="shared" si="0"/>
        <v>4670.1900000000005</v>
      </c>
      <c r="J28" s="21">
        <v>94</v>
      </c>
      <c r="K28" s="40">
        <f t="shared" si="1"/>
        <v>377.62</v>
      </c>
      <c r="L28" s="40">
        <f t="shared" si="2"/>
        <v>4576.1900000000005</v>
      </c>
      <c r="M28" s="61"/>
      <c r="N28" s="62"/>
    </row>
    <row r="29" spans="1:14" ht="29.25" customHeight="1" x14ac:dyDescent="0.25">
      <c r="A29" s="5">
        <v>25</v>
      </c>
      <c r="B29" s="11" t="s">
        <v>65</v>
      </c>
      <c r="C29" s="15" t="s">
        <v>66</v>
      </c>
      <c r="D29" s="17" t="s">
        <v>67</v>
      </c>
      <c r="E29" s="15"/>
      <c r="F29" s="39">
        <v>417.28</v>
      </c>
      <c r="G29" s="21">
        <v>6240</v>
      </c>
      <c r="H29" s="21">
        <v>361.81</v>
      </c>
      <c r="I29" s="35">
        <f t="shared" si="0"/>
        <v>5878.19</v>
      </c>
      <c r="J29" s="21">
        <v>113</v>
      </c>
      <c r="K29" s="40">
        <f t="shared" si="1"/>
        <v>474.81</v>
      </c>
      <c r="L29" s="40">
        <f t="shared" si="2"/>
        <v>5765.19</v>
      </c>
      <c r="M29" s="61"/>
      <c r="N29" s="62"/>
    </row>
    <row r="30" spans="1:14" ht="27" customHeight="1" x14ac:dyDescent="0.25">
      <c r="A30" s="5">
        <v>27</v>
      </c>
      <c r="B30" s="11" t="s">
        <v>69</v>
      </c>
      <c r="C30" s="15" t="s">
        <v>70</v>
      </c>
      <c r="D30" s="17" t="s">
        <v>71</v>
      </c>
      <c r="E30" s="12"/>
      <c r="F30" s="41">
        <v>661.6</v>
      </c>
      <c r="G30" s="21">
        <v>9924.06</v>
      </c>
      <c r="H30" s="21">
        <v>762.67</v>
      </c>
      <c r="I30" s="35">
        <f t="shared" si="0"/>
        <v>9161.39</v>
      </c>
      <c r="J30" s="21"/>
      <c r="K30" s="40">
        <f t="shared" si="1"/>
        <v>762.67</v>
      </c>
      <c r="L30" s="40">
        <f t="shared" si="2"/>
        <v>9161.39</v>
      </c>
      <c r="M30" s="61"/>
      <c r="N30" s="62"/>
    </row>
    <row r="31" spans="1:14" ht="24.75" customHeight="1" x14ac:dyDescent="0.25">
      <c r="A31" s="5">
        <v>28</v>
      </c>
      <c r="B31" s="11" t="s">
        <v>72</v>
      </c>
      <c r="C31" s="12" t="s">
        <v>73</v>
      </c>
      <c r="D31" s="17" t="s">
        <v>53</v>
      </c>
      <c r="E31" s="12"/>
      <c r="F31" s="41">
        <v>145.27000000000001</v>
      </c>
      <c r="G31" s="21">
        <v>2179.02</v>
      </c>
      <c r="H31" s="21">
        <v>106.03</v>
      </c>
      <c r="I31" s="35">
        <f t="shared" si="0"/>
        <v>2072.9899999999998</v>
      </c>
      <c r="J31" s="21">
        <v>42</v>
      </c>
      <c r="K31" s="40">
        <f t="shared" si="1"/>
        <v>148.03</v>
      </c>
      <c r="L31" s="40">
        <f t="shared" si="2"/>
        <v>2030.99</v>
      </c>
      <c r="M31" s="61"/>
      <c r="N31" s="62"/>
    </row>
    <row r="32" spans="1:14" ht="26.25" customHeight="1" x14ac:dyDescent="0.25">
      <c r="A32" s="5">
        <v>29</v>
      </c>
      <c r="B32" s="11" t="s">
        <v>74</v>
      </c>
      <c r="C32" s="15" t="s">
        <v>75</v>
      </c>
      <c r="D32" s="17" t="s">
        <v>76</v>
      </c>
      <c r="E32" s="15"/>
      <c r="F32" s="41">
        <v>369.55</v>
      </c>
      <c r="G32" s="21">
        <v>5543.31</v>
      </c>
      <c r="H32" s="21">
        <v>321.33999999999997</v>
      </c>
      <c r="I32" s="35">
        <f t="shared" si="0"/>
        <v>5221.97</v>
      </c>
      <c r="J32" s="21">
        <v>104</v>
      </c>
      <c r="K32" s="40">
        <f t="shared" si="1"/>
        <v>425.34</v>
      </c>
      <c r="L32" s="40">
        <f t="shared" si="2"/>
        <v>5117.97</v>
      </c>
      <c r="M32" s="61"/>
      <c r="N32" s="62"/>
    </row>
    <row r="33" spans="1:14" ht="26.25" customHeight="1" x14ac:dyDescent="0.25">
      <c r="A33" s="5">
        <v>30</v>
      </c>
      <c r="B33" s="11" t="s">
        <v>86</v>
      </c>
      <c r="C33" s="17" t="s">
        <v>87</v>
      </c>
      <c r="D33" s="17" t="s">
        <v>18</v>
      </c>
      <c r="E33" s="15"/>
      <c r="F33" s="41">
        <v>389.51</v>
      </c>
      <c r="G33" s="21">
        <v>5842.63</v>
      </c>
      <c r="H33" s="59">
        <v>340.5</v>
      </c>
      <c r="I33" s="10">
        <f t="shared" si="0"/>
        <v>5502.13</v>
      </c>
      <c r="J33" s="21"/>
      <c r="K33" s="40">
        <f t="shared" si="1"/>
        <v>340.5</v>
      </c>
      <c r="L33" s="40">
        <f t="shared" si="2"/>
        <v>5502.13</v>
      </c>
      <c r="M33" s="82"/>
      <c r="N33" s="82"/>
    </row>
    <row r="34" spans="1:14" ht="26.25" customHeight="1" x14ac:dyDescent="0.25">
      <c r="A34" s="5">
        <v>31</v>
      </c>
      <c r="B34" s="11" t="s">
        <v>88</v>
      </c>
      <c r="C34" s="15" t="s">
        <v>16</v>
      </c>
      <c r="D34" s="17" t="s">
        <v>18</v>
      </c>
      <c r="E34" s="15"/>
      <c r="F34" s="41">
        <v>270.56</v>
      </c>
      <c r="G34" s="21">
        <v>4058.46</v>
      </c>
      <c r="H34" s="59">
        <v>226.31</v>
      </c>
      <c r="I34" s="10">
        <f t="shared" si="0"/>
        <v>3832.15</v>
      </c>
      <c r="J34" s="21">
        <v>77</v>
      </c>
      <c r="K34" s="40">
        <f t="shared" si="1"/>
        <v>303.31</v>
      </c>
      <c r="L34" s="40">
        <f t="shared" si="2"/>
        <v>3755.15</v>
      </c>
      <c r="M34" s="82"/>
      <c r="N34" s="82"/>
    </row>
    <row r="35" spans="1:14" ht="26.25" customHeight="1" x14ac:dyDescent="0.25">
      <c r="A35" s="5">
        <v>32</v>
      </c>
      <c r="B35" s="11" t="s">
        <v>89</v>
      </c>
      <c r="C35" s="15" t="s">
        <v>90</v>
      </c>
      <c r="D35" s="17" t="s">
        <v>91</v>
      </c>
      <c r="E35" s="15"/>
      <c r="F35" s="41">
        <v>319.3</v>
      </c>
      <c r="G35" s="21">
        <v>4789.45</v>
      </c>
      <c r="H35" s="59">
        <v>273.10000000000002</v>
      </c>
      <c r="I35" s="10">
        <f t="shared" si="0"/>
        <v>4516.3499999999995</v>
      </c>
      <c r="J35" s="21">
        <v>90</v>
      </c>
      <c r="K35" s="40">
        <f t="shared" si="1"/>
        <v>363.1</v>
      </c>
      <c r="L35" s="40">
        <f t="shared" si="2"/>
        <v>4426.3499999999995</v>
      </c>
      <c r="M35" s="82"/>
      <c r="N35" s="82"/>
    </row>
    <row r="36" spans="1:14" ht="26.25" customHeight="1" x14ac:dyDescent="0.25">
      <c r="A36" s="5">
        <v>33</v>
      </c>
      <c r="B36" s="11" t="s">
        <v>92</v>
      </c>
      <c r="C36" s="15" t="s">
        <v>75</v>
      </c>
      <c r="D36" s="17" t="s">
        <v>93</v>
      </c>
      <c r="E36" s="15"/>
      <c r="F36" s="41">
        <v>335.94</v>
      </c>
      <c r="G36" s="21">
        <v>5039.09</v>
      </c>
      <c r="H36" s="59">
        <v>289.08999999999997</v>
      </c>
      <c r="I36" s="10">
        <f t="shared" si="0"/>
        <v>4750</v>
      </c>
      <c r="J36" s="21">
        <v>95</v>
      </c>
      <c r="K36" s="40">
        <f t="shared" si="1"/>
        <v>384.09</v>
      </c>
      <c r="L36" s="40">
        <f t="shared" si="2"/>
        <v>4655</v>
      </c>
      <c r="M36" s="82"/>
      <c r="N36" s="82"/>
    </row>
    <row r="37" spans="1:14" ht="25.5" x14ac:dyDescent="0.25">
      <c r="A37" s="60">
        <v>34</v>
      </c>
      <c r="B37" s="11" t="s">
        <v>94</v>
      </c>
      <c r="C37" s="15" t="s">
        <v>95</v>
      </c>
      <c r="D37" s="17" t="s">
        <v>53</v>
      </c>
      <c r="E37" s="15"/>
      <c r="F37" s="41">
        <v>156.66</v>
      </c>
      <c r="G37" s="21">
        <v>3250</v>
      </c>
      <c r="H37" s="59">
        <v>0</v>
      </c>
      <c r="I37" s="10">
        <v>3250</v>
      </c>
      <c r="J37" s="21">
        <v>65</v>
      </c>
      <c r="K37" s="40"/>
      <c r="L37" s="40">
        <f>I37-K37</f>
        <v>3250</v>
      </c>
      <c r="M37" s="79"/>
      <c r="N37" s="80"/>
    </row>
    <row r="38" spans="1:14" x14ac:dyDescent="0.25">
      <c r="A38" s="51"/>
      <c r="B38" s="52" t="s">
        <v>30</v>
      </c>
      <c r="C38" s="52"/>
      <c r="D38" s="52"/>
      <c r="E38" s="52"/>
      <c r="F38" s="53">
        <f>SUM(F5:F37)</f>
        <v>11637.500000000002</v>
      </c>
      <c r="G38" s="53">
        <f>SUM(G5:G37)</f>
        <v>171844.81999999995</v>
      </c>
      <c r="H38" s="53">
        <f>SUM(H5:H37)</f>
        <v>10005.410000000002</v>
      </c>
      <c r="I38" s="53"/>
      <c r="J38" s="54">
        <f>SUM(J5:J37)</f>
        <v>2810</v>
      </c>
      <c r="K38" s="53">
        <f>SUM(K5:K37)</f>
        <v>12750.410000000002</v>
      </c>
      <c r="L38" s="53">
        <f>SUM(L5:L37)</f>
        <v>159094.41</v>
      </c>
      <c r="M38" s="83"/>
      <c r="N38" s="84"/>
    </row>
    <row r="41" spans="1:14" x14ac:dyDescent="0.25">
      <c r="B41" s="81" t="s">
        <v>81</v>
      </c>
      <c r="C41" s="81"/>
      <c r="D41" s="81"/>
      <c r="H41" s="81" t="s">
        <v>83</v>
      </c>
      <c r="I41" s="81"/>
      <c r="J41" s="81"/>
      <c r="K41" s="81"/>
      <c r="L41" s="81"/>
    </row>
    <row r="42" spans="1:14" x14ac:dyDescent="0.25">
      <c r="B42" s="81" t="s">
        <v>82</v>
      </c>
      <c r="C42" s="81"/>
      <c r="D42" s="81"/>
      <c r="H42" s="81" t="s">
        <v>84</v>
      </c>
      <c r="I42" s="81"/>
      <c r="J42" s="81"/>
      <c r="K42" s="81"/>
      <c r="L42" s="81"/>
    </row>
  </sheetData>
  <mergeCells count="48">
    <mergeCell ref="B42:D42"/>
    <mergeCell ref="H42:L42"/>
    <mergeCell ref="M30:N30"/>
    <mergeCell ref="M31:N31"/>
    <mergeCell ref="M32:N32"/>
    <mergeCell ref="B41:D41"/>
    <mergeCell ref="H41:L41"/>
    <mergeCell ref="M33:N33"/>
    <mergeCell ref="M34:N34"/>
    <mergeCell ref="M35:N35"/>
    <mergeCell ref="M36:N36"/>
    <mergeCell ref="M37:N37"/>
    <mergeCell ref="M38:N38"/>
    <mergeCell ref="M27:N27"/>
    <mergeCell ref="M29:N29"/>
    <mergeCell ref="M20:N20"/>
    <mergeCell ref="M21:N21"/>
    <mergeCell ref="M24:N24"/>
    <mergeCell ref="M25:N25"/>
    <mergeCell ref="M26:N26"/>
    <mergeCell ref="M22:N22"/>
    <mergeCell ref="M23:N23"/>
    <mergeCell ref="M28:N28"/>
    <mergeCell ref="M15:N15"/>
    <mergeCell ref="M16:N16"/>
    <mergeCell ref="M17:N17"/>
    <mergeCell ref="M18:N18"/>
    <mergeCell ref="M19:N19"/>
    <mergeCell ref="M10:N10"/>
    <mergeCell ref="M11:N11"/>
    <mergeCell ref="M12:N12"/>
    <mergeCell ref="M13:N13"/>
    <mergeCell ref="M14:N14"/>
    <mergeCell ref="M6:N6"/>
    <mergeCell ref="M7:N7"/>
    <mergeCell ref="M8:N8"/>
    <mergeCell ref="M9:N9"/>
    <mergeCell ref="A1:N1"/>
    <mergeCell ref="A2:N2"/>
    <mergeCell ref="H3:K3"/>
    <mergeCell ref="M3:N5"/>
    <mergeCell ref="H4:H5"/>
    <mergeCell ref="J4:J5"/>
    <mergeCell ref="D3:D5"/>
    <mergeCell ref="E3:E5"/>
    <mergeCell ref="C3:C5"/>
    <mergeCell ref="F3:F5"/>
    <mergeCell ref="I4:I5"/>
  </mergeCells>
  <pageMargins left="0.7" right="0.7" top="0.75" bottom="0.75" header="0.3" footer="0.3"/>
  <pageSetup paperSize="9" scale="66" fitToHeight="0"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3"/>
  <sheetViews>
    <sheetView workbookViewId="0">
      <selection activeCell="C12" sqref="C12"/>
    </sheetView>
  </sheetViews>
  <sheetFormatPr baseColWidth="10" defaultRowHeight="15" x14ac:dyDescent="0.25"/>
  <cols>
    <col min="1" max="1" width="5.5703125" customWidth="1"/>
    <col min="2" max="2" width="34.85546875" customWidth="1"/>
    <col min="3" max="3" width="13.28515625" customWidth="1"/>
    <col min="4" max="4" width="15.5703125" customWidth="1"/>
    <col min="5" max="5" width="17.85546875" customWidth="1"/>
    <col min="6" max="6" width="11.5703125" customWidth="1"/>
    <col min="7" max="7" width="13.85546875" customWidth="1"/>
    <col min="8" max="8" width="10.42578125" customWidth="1"/>
    <col min="9" max="9" width="12.7109375" customWidth="1"/>
    <col min="10" max="10" width="11.7109375" customWidth="1"/>
    <col min="11" max="11" width="11.140625" customWidth="1"/>
    <col min="12" max="12" width="13.5703125" customWidth="1"/>
    <col min="14" max="14" width="15" customWidth="1"/>
  </cols>
  <sheetData>
    <row r="1" spans="1:14" ht="26.25" x14ac:dyDescent="0.25">
      <c r="A1" s="63" t="s">
        <v>35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</row>
    <row r="2" spans="1:14" ht="63.75" customHeight="1" x14ac:dyDescent="0.25">
      <c r="A2" s="63" t="s">
        <v>85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</row>
    <row r="3" spans="1:14" x14ac:dyDescent="0.25">
      <c r="A3" s="28"/>
      <c r="B3" s="29"/>
      <c r="C3" s="76" t="s">
        <v>37</v>
      </c>
      <c r="D3" s="73" t="s">
        <v>36</v>
      </c>
      <c r="E3" s="76" t="s">
        <v>38</v>
      </c>
      <c r="F3" s="73" t="s">
        <v>39</v>
      </c>
      <c r="G3" s="36" t="s">
        <v>1</v>
      </c>
      <c r="H3" s="64" t="s">
        <v>2</v>
      </c>
      <c r="I3" s="65"/>
      <c r="J3" s="65"/>
      <c r="K3" s="66"/>
      <c r="L3" s="43" t="s">
        <v>3</v>
      </c>
      <c r="M3" s="67" t="s">
        <v>4</v>
      </c>
      <c r="N3" s="68"/>
    </row>
    <row r="4" spans="1:14" x14ac:dyDescent="0.25">
      <c r="A4" s="1" t="s">
        <v>5</v>
      </c>
      <c r="B4" s="49" t="s">
        <v>6</v>
      </c>
      <c r="C4" s="77"/>
      <c r="D4" s="75"/>
      <c r="E4" s="77"/>
      <c r="F4" s="75"/>
      <c r="G4" s="48" t="s">
        <v>0</v>
      </c>
      <c r="H4" s="67" t="s">
        <v>7</v>
      </c>
      <c r="I4" s="73" t="s">
        <v>47</v>
      </c>
      <c r="J4" s="73" t="s">
        <v>8</v>
      </c>
      <c r="K4" s="44" t="s">
        <v>9</v>
      </c>
      <c r="L4" s="45" t="s">
        <v>10</v>
      </c>
      <c r="M4" s="69"/>
      <c r="N4" s="70"/>
    </row>
    <row r="5" spans="1:14" x14ac:dyDescent="0.25">
      <c r="A5" s="31"/>
      <c r="B5" s="50"/>
      <c r="C5" s="78"/>
      <c r="D5" s="74"/>
      <c r="E5" s="78"/>
      <c r="F5" s="74"/>
      <c r="G5" s="50" t="s">
        <v>11</v>
      </c>
      <c r="H5" s="71"/>
      <c r="I5" s="74"/>
      <c r="J5" s="74"/>
      <c r="K5" s="47" t="s">
        <v>12</v>
      </c>
      <c r="L5" s="46" t="s">
        <v>13</v>
      </c>
      <c r="M5" s="71"/>
      <c r="N5" s="72"/>
    </row>
    <row r="6" spans="1:14" ht="39" customHeight="1" x14ac:dyDescent="0.25">
      <c r="A6" s="5">
        <v>1</v>
      </c>
      <c r="B6" s="6" t="s">
        <v>15</v>
      </c>
      <c r="C6" s="7" t="s">
        <v>16</v>
      </c>
      <c r="D6" s="7" t="s">
        <v>14</v>
      </c>
      <c r="E6" s="7"/>
      <c r="F6" s="8">
        <v>396.97</v>
      </c>
      <c r="G6" s="9">
        <v>5954.55</v>
      </c>
      <c r="H6" s="10">
        <v>347.66</v>
      </c>
      <c r="I6" s="10">
        <f>G6-H6</f>
        <v>5606.89</v>
      </c>
      <c r="J6" s="9"/>
      <c r="K6" s="9">
        <f>H6+J6</f>
        <v>347.66</v>
      </c>
      <c r="L6" s="9">
        <f>G6-K6</f>
        <v>5606.89</v>
      </c>
      <c r="M6" s="82"/>
      <c r="N6" s="82"/>
    </row>
    <row r="7" spans="1:14" ht="33" customHeight="1" x14ac:dyDescent="0.25">
      <c r="A7" s="5">
        <v>2</v>
      </c>
      <c r="B7" s="11" t="s">
        <v>17</v>
      </c>
      <c r="C7" s="12" t="s">
        <v>16</v>
      </c>
      <c r="D7" s="12" t="s">
        <v>40</v>
      </c>
      <c r="E7" s="12"/>
      <c r="F7" s="8">
        <v>396.97</v>
      </c>
      <c r="G7" s="13">
        <v>5954.55</v>
      </c>
      <c r="H7" s="10">
        <v>347.66</v>
      </c>
      <c r="I7" s="10">
        <f t="shared" ref="I7:I33" si="0">G7-H7</f>
        <v>5606.89</v>
      </c>
      <c r="J7" s="13"/>
      <c r="K7" s="9">
        <f t="shared" ref="K7:K33" si="1">H7+J7</f>
        <v>347.66</v>
      </c>
      <c r="L7" s="9">
        <f t="shared" ref="L7:L33" si="2">G7-K7</f>
        <v>5606.89</v>
      </c>
      <c r="M7" s="82"/>
      <c r="N7" s="82"/>
    </row>
    <row r="8" spans="1:14" ht="32.25" customHeight="1" x14ac:dyDescent="0.25">
      <c r="A8" s="5">
        <v>3</v>
      </c>
      <c r="B8" s="14" t="s">
        <v>19</v>
      </c>
      <c r="C8" s="7" t="s">
        <v>41</v>
      </c>
      <c r="D8" s="7" t="s">
        <v>18</v>
      </c>
      <c r="E8" s="7"/>
      <c r="F8" s="8">
        <v>441.01</v>
      </c>
      <c r="G8" s="9">
        <v>6615.19</v>
      </c>
      <c r="H8" s="55">
        <v>402.63</v>
      </c>
      <c r="I8" s="10">
        <f t="shared" si="0"/>
        <v>6212.5599999999995</v>
      </c>
      <c r="J8" s="9"/>
      <c r="K8" s="9">
        <f t="shared" si="1"/>
        <v>402.63</v>
      </c>
      <c r="L8" s="9">
        <f t="shared" si="2"/>
        <v>6212.5599999999995</v>
      </c>
      <c r="M8" s="82"/>
      <c r="N8" s="82"/>
    </row>
    <row r="9" spans="1:14" ht="30" x14ac:dyDescent="0.25">
      <c r="A9" s="5">
        <v>4</v>
      </c>
      <c r="B9" s="11" t="s">
        <v>20</v>
      </c>
      <c r="C9" s="12" t="s">
        <v>42</v>
      </c>
      <c r="D9" s="15" t="s">
        <v>43</v>
      </c>
      <c r="E9" s="12"/>
      <c r="F9" s="8">
        <v>396.97</v>
      </c>
      <c r="G9" s="13">
        <v>5954.55</v>
      </c>
      <c r="H9" s="56">
        <v>347.66</v>
      </c>
      <c r="I9" s="10">
        <f t="shared" si="0"/>
        <v>5606.89</v>
      </c>
      <c r="J9" s="13"/>
      <c r="K9" s="9">
        <f t="shared" si="1"/>
        <v>347.66</v>
      </c>
      <c r="L9" s="9">
        <f t="shared" si="2"/>
        <v>5606.89</v>
      </c>
      <c r="M9" s="82"/>
      <c r="N9" s="82"/>
    </row>
    <row r="10" spans="1:14" ht="35.25" customHeight="1" x14ac:dyDescent="0.25">
      <c r="A10" s="5">
        <v>5</v>
      </c>
      <c r="B10" s="6" t="s">
        <v>21</v>
      </c>
      <c r="C10" s="7" t="s">
        <v>44</v>
      </c>
      <c r="D10" s="7" t="s">
        <v>43</v>
      </c>
      <c r="E10" s="7"/>
      <c r="F10" s="8">
        <v>499.75</v>
      </c>
      <c r="G10" s="9">
        <v>7496.21</v>
      </c>
      <c r="H10" s="10">
        <v>498.49</v>
      </c>
      <c r="I10" s="10">
        <f t="shared" si="0"/>
        <v>6997.72</v>
      </c>
      <c r="J10" s="9"/>
      <c r="K10" s="9">
        <f t="shared" si="1"/>
        <v>498.49</v>
      </c>
      <c r="L10" s="9">
        <f t="shared" si="2"/>
        <v>6997.72</v>
      </c>
      <c r="M10" s="82"/>
      <c r="N10" s="82"/>
    </row>
    <row r="11" spans="1:14" ht="38.25" customHeight="1" x14ac:dyDescent="0.25">
      <c r="A11" s="5">
        <v>6</v>
      </c>
      <c r="B11" s="11" t="s">
        <v>45</v>
      </c>
      <c r="C11" s="15" t="s">
        <v>46</v>
      </c>
      <c r="D11" s="15" t="s">
        <v>43</v>
      </c>
      <c r="E11" s="15"/>
      <c r="F11" s="8">
        <v>342.86</v>
      </c>
      <c r="G11" s="16">
        <v>5142.9399999999996</v>
      </c>
      <c r="H11" s="56">
        <v>295.72000000000003</v>
      </c>
      <c r="I11" s="10">
        <f t="shared" si="0"/>
        <v>4847.2199999999993</v>
      </c>
      <c r="J11" s="13"/>
      <c r="K11" s="9">
        <f t="shared" si="1"/>
        <v>295.72000000000003</v>
      </c>
      <c r="L11" s="9">
        <f t="shared" si="2"/>
        <v>4847.2199999999993</v>
      </c>
      <c r="M11" s="82"/>
      <c r="N11" s="82"/>
    </row>
    <row r="12" spans="1:14" ht="35.25" customHeight="1" x14ac:dyDescent="0.25">
      <c r="A12" s="5">
        <v>9</v>
      </c>
      <c r="B12" s="14" t="s">
        <v>48</v>
      </c>
      <c r="C12" s="15" t="s">
        <v>46</v>
      </c>
      <c r="D12" s="15" t="s">
        <v>43</v>
      </c>
      <c r="E12" s="12"/>
      <c r="F12" s="8">
        <v>499.75</v>
      </c>
      <c r="G12" s="13">
        <v>7496.21</v>
      </c>
      <c r="H12" s="56">
        <v>498.49</v>
      </c>
      <c r="I12" s="10">
        <f t="shared" si="0"/>
        <v>6997.72</v>
      </c>
      <c r="J12" s="13"/>
      <c r="K12" s="9">
        <f t="shared" si="1"/>
        <v>498.49</v>
      </c>
      <c r="L12" s="9">
        <f t="shared" si="2"/>
        <v>6997.72</v>
      </c>
      <c r="M12" s="82"/>
      <c r="N12" s="82"/>
    </row>
    <row r="13" spans="1:14" ht="35.25" customHeight="1" x14ac:dyDescent="0.25">
      <c r="A13" s="5">
        <v>10</v>
      </c>
      <c r="B13" s="11" t="s">
        <v>22</v>
      </c>
      <c r="C13" s="15" t="s">
        <v>16</v>
      </c>
      <c r="D13" s="15" t="s">
        <v>49</v>
      </c>
      <c r="E13" s="15"/>
      <c r="F13" s="8">
        <v>403.87</v>
      </c>
      <c r="G13" s="13">
        <v>6058</v>
      </c>
      <c r="H13" s="56">
        <v>342.01</v>
      </c>
      <c r="I13" s="10">
        <f t="shared" si="0"/>
        <v>5715.99</v>
      </c>
      <c r="J13" s="13"/>
      <c r="K13" s="9">
        <f t="shared" si="1"/>
        <v>342.01</v>
      </c>
      <c r="L13" s="9">
        <f t="shared" si="2"/>
        <v>5715.99</v>
      </c>
      <c r="M13" s="82"/>
      <c r="N13" s="82"/>
    </row>
    <row r="14" spans="1:14" ht="33" customHeight="1" x14ac:dyDescent="0.25">
      <c r="A14" s="5">
        <v>11</v>
      </c>
      <c r="B14" s="14" t="s">
        <v>23</v>
      </c>
      <c r="C14" s="7" t="s">
        <v>16</v>
      </c>
      <c r="D14" s="25" t="s">
        <v>50</v>
      </c>
      <c r="E14" s="7"/>
      <c r="F14" s="8">
        <v>342.86</v>
      </c>
      <c r="G14" s="9">
        <v>5142.9399999999996</v>
      </c>
      <c r="H14" s="55">
        <v>295.72000000000003</v>
      </c>
      <c r="I14" s="10">
        <f t="shared" si="0"/>
        <v>4847.2199999999993</v>
      </c>
      <c r="J14" s="9"/>
      <c r="K14" s="9">
        <f t="shared" si="1"/>
        <v>295.72000000000003</v>
      </c>
      <c r="L14" s="9">
        <f t="shared" si="2"/>
        <v>4847.2199999999993</v>
      </c>
      <c r="M14" s="82"/>
      <c r="N14" s="82"/>
    </row>
    <row r="15" spans="1:14" ht="35.25" customHeight="1" x14ac:dyDescent="0.25">
      <c r="A15" s="5">
        <v>11</v>
      </c>
      <c r="B15" s="14" t="s">
        <v>25</v>
      </c>
      <c r="C15" s="7" t="s">
        <v>26</v>
      </c>
      <c r="D15" s="19" t="s">
        <v>24</v>
      </c>
      <c r="E15" s="7"/>
      <c r="F15" s="8">
        <v>348.8</v>
      </c>
      <c r="G15" s="9">
        <v>5231.96</v>
      </c>
      <c r="H15" s="55">
        <v>301.42</v>
      </c>
      <c r="I15" s="10">
        <f t="shared" si="0"/>
        <v>4930.54</v>
      </c>
      <c r="J15" s="9"/>
      <c r="K15" s="9">
        <f t="shared" si="1"/>
        <v>301.42</v>
      </c>
      <c r="L15" s="9">
        <f t="shared" si="2"/>
        <v>4930.54</v>
      </c>
      <c r="M15" s="82"/>
      <c r="N15" s="82"/>
    </row>
    <row r="16" spans="1:14" ht="35.25" customHeight="1" x14ac:dyDescent="0.25">
      <c r="A16" s="5">
        <v>12</v>
      </c>
      <c r="B16" s="11" t="s">
        <v>28</v>
      </c>
      <c r="C16" s="15" t="s">
        <v>29</v>
      </c>
      <c r="D16" s="17" t="s">
        <v>24</v>
      </c>
      <c r="E16" s="12"/>
      <c r="F16" s="8">
        <v>380.69</v>
      </c>
      <c r="G16" s="13">
        <v>5710.41</v>
      </c>
      <c r="H16" s="56">
        <v>332.04</v>
      </c>
      <c r="I16" s="10">
        <f t="shared" si="0"/>
        <v>5378.37</v>
      </c>
      <c r="J16" s="13"/>
      <c r="K16" s="9">
        <f t="shared" si="1"/>
        <v>332.04</v>
      </c>
      <c r="L16" s="9">
        <f t="shared" si="2"/>
        <v>5378.37</v>
      </c>
      <c r="M16" s="82"/>
      <c r="N16" s="82"/>
    </row>
    <row r="17" spans="1:14" ht="33.75" customHeight="1" x14ac:dyDescent="0.25">
      <c r="A17" s="5">
        <v>13</v>
      </c>
      <c r="B17" s="11" t="s">
        <v>31</v>
      </c>
      <c r="C17" s="17" t="s">
        <v>27</v>
      </c>
      <c r="D17" s="17" t="s">
        <v>24</v>
      </c>
      <c r="E17" s="17"/>
      <c r="F17" s="8">
        <v>376.68</v>
      </c>
      <c r="G17" s="13">
        <v>5650.21</v>
      </c>
      <c r="H17" s="56">
        <v>328.19</v>
      </c>
      <c r="I17" s="10">
        <f t="shared" si="0"/>
        <v>5322.02</v>
      </c>
      <c r="J17" s="13"/>
      <c r="K17" s="9">
        <f t="shared" si="1"/>
        <v>328.19</v>
      </c>
      <c r="L17" s="9">
        <f t="shared" si="2"/>
        <v>5322.02</v>
      </c>
      <c r="M17" s="82"/>
      <c r="N17" s="82"/>
    </row>
    <row r="18" spans="1:14" ht="33" customHeight="1" x14ac:dyDescent="0.25">
      <c r="A18" s="18">
        <v>14</v>
      </c>
      <c r="B18" s="14" t="s">
        <v>32</v>
      </c>
      <c r="C18" s="19" t="s">
        <v>26</v>
      </c>
      <c r="D18" s="19" t="s">
        <v>24</v>
      </c>
      <c r="E18" s="19"/>
      <c r="F18" s="8">
        <v>167.36</v>
      </c>
      <c r="G18" s="9">
        <v>2510.38</v>
      </c>
      <c r="H18" s="55">
        <v>127.24</v>
      </c>
      <c r="I18" s="10">
        <f t="shared" si="0"/>
        <v>2383.1400000000003</v>
      </c>
      <c r="J18" s="9"/>
      <c r="K18" s="9">
        <f t="shared" si="1"/>
        <v>127.24</v>
      </c>
      <c r="L18" s="9">
        <f t="shared" si="2"/>
        <v>2383.1400000000003</v>
      </c>
      <c r="M18" s="85"/>
      <c r="N18" s="85"/>
    </row>
    <row r="19" spans="1:14" ht="30" x14ac:dyDescent="0.25">
      <c r="A19" s="5">
        <v>15</v>
      </c>
      <c r="B19" s="11" t="s">
        <v>34</v>
      </c>
      <c r="C19" s="15" t="s">
        <v>51</v>
      </c>
      <c r="D19" s="15" t="s">
        <v>33</v>
      </c>
      <c r="E19" s="15"/>
      <c r="F19" s="8">
        <v>390.39</v>
      </c>
      <c r="G19" s="13">
        <v>5855.87</v>
      </c>
      <c r="H19" s="56">
        <v>341.35</v>
      </c>
      <c r="I19" s="10">
        <f t="shared" si="0"/>
        <v>5514.5199999999995</v>
      </c>
      <c r="J19" s="13"/>
      <c r="K19" s="9">
        <f t="shared" si="1"/>
        <v>341.35</v>
      </c>
      <c r="L19" s="9">
        <f t="shared" si="2"/>
        <v>5514.5199999999995</v>
      </c>
      <c r="M19" s="82"/>
      <c r="N19" s="82"/>
    </row>
    <row r="20" spans="1:14" ht="29.25" customHeight="1" x14ac:dyDescent="0.25">
      <c r="A20" s="5">
        <v>16</v>
      </c>
      <c r="B20" s="11" t="s">
        <v>52</v>
      </c>
      <c r="C20" s="17" t="s">
        <v>27</v>
      </c>
      <c r="D20" s="17" t="s">
        <v>53</v>
      </c>
      <c r="E20" s="17"/>
      <c r="F20" s="8">
        <v>462.47</v>
      </c>
      <c r="G20" s="13">
        <v>6937.04</v>
      </c>
      <c r="H20" s="56">
        <v>437.65</v>
      </c>
      <c r="I20" s="10">
        <f t="shared" si="0"/>
        <v>6499.39</v>
      </c>
      <c r="J20" s="13"/>
      <c r="K20" s="9">
        <f t="shared" si="1"/>
        <v>437.65</v>
      </c>
      <c r="L20" s="9">
        <f t="shared" si="2"/>
        <v>6499.39</v>
      </c>
      <c r="M20" s="82"/>
      <c r="N20" s="82"/>
    </row>
    <row r="21" spans="1:14" ht="33" customHeight="1" x14ac:dyDescent="0.25">
      <c r="A21" s="5">
        <v>17</v>
      </c>
      <c r="B21" s="14" t="s">
        <v>54</v>
      </c>
      <c r="C21" s="19" t="s">
        <v>55</v>
      </c>
      <c r="D21" s="19" t="s">
        <v>53</v>
      </c>
      <c r="E21" s="19"/>
      <c r="F21" s="8">
        <v>223.46</v>
      </c>
      <c r="G21" s="9">
        <v>3351.9</v>
      </c>
      <c r="H21" s="55">
        <v>181.09</v>
      </c>
      <c r="I21" s="10">
        <f t="shared" si="0"/>
        <v>3170.81</v>
      </c>
      <c r="J21" s="9"/>
      <c r="K21" s="9">
        <f t="shared" si="1"/>
        <v>181.09</v>
      </c>
      <c r="L21" s="9">
        <f t="shared" si="2"/>
        <v>3170.81</v>
      </c>
      <c r="M21" s="82"/>
      <c r="N21" s="82"/>
    </row>
    <row r="22" spans="1:14" ht="31.5" customHeight="1" x14ac:dyDescent="0.25">
      <c r="A22" s="5">
        <v>18</v>
      </c>
      <c r="B22" s="14" t="s">
        <v>56</v>
      </c>
      <c r="C22" s="19" t="s">
        <v>57</v>
      </c>
      <c r="D22" s="19" t="s">
        <v>53</v>
      </c>
      <c r="E22" s="19"/>
      <c r="F22" s="8">
        <v>369.34</v>
      </c>
      <c r="G22" s="9">
        <v>5540.04</v>
      </c>
      <c r="H22" s="55">
        <v>321.14</v>
      </c>
      <c r="I22" s="10">
        <f t="shared" si="0"/>
        <v>5218.8999999999996</v>
      </c>
      <c r="J22" s="9"/>
      <c r="K22" s="9">
        <f t="shared" si="1"/>
        <v>321.14</v>
      </c>
      <c r="L22" s="9">
        <f t="shared" si="2"/>
        <v>5218.8999999999996</v>
      </c>
      <c r="M22" s="61"/>
      <c r="N22" s="62"/>
    </row>
    <row r="23" spans="1:14" ht="29.25" customHeight="1" x14ac:dyDescent="0.25">
      <c r="A23" s="5">
        <v>19</v>
      </c>
      <c r="B23" s="14" t="s">
        <v>58</v>
      </c>
      <c r="C23" s="19" t="s">
        <v>26</v>
      </c>
      <c r="D23" s="19" t="s">
        <v>53</v>
      </c>
      <c r="E23" s="19"/>
      <c r="F23" s="8">
        <v>369.34</v>
      </c>
      <c r="G23" s="9">
        <v>5540.04</v>
      </c>
      <c r="H23" s="55">
        <v>321.14</v>
      </c>
      <c r="I23" s="10">
        <f t="shared" si="0"/>
        <v>5218.8999999999996</v>
      </c>
      <c r="J23" s="9"/>
      <c r="K23" s="9">
        <f t="shared" si="1"/>
        <v>321.14</v>
      </c>
      <c r="L23" s="9">
        <f t="shared" si="2"/>
        <v>5218.8999999999996</v>
      </c>
      <c r="M23" s="61"/>
      <c r="N23" s="62"/>
    </row>
    <row r="24" spans="1:14" ht="30.75" customHeight="1" x14ac:dyDescent="0.25">
      <c r="A24" s="24">
        <v>20</v>
      </c>
      <c r="B24" s="20" t="s">
        <v>59</v>
      </c>
      <c r="C24" s="24" t="s">
        <v>60</v>
      </c>
      <c r="D24" s="37" t="s">
        <v>53</v>
      </c>
      <c r="E24" s="20"/>
      <c r="F24" s="39">
        <v>314.13</v>
      </c>
      <c r="G24" s="38">
        <v>4711.8999999999996</v>
      </c>
      <c r="H24" s="57">
        <v>268.3</v>
      </c>
      <c r="I24" s="10">
        <f t="shared" si="0"/>
        <v>4443.5999999999995</v>
      </c>
      <c r="J24" s="38"/>
      <c r="K24" s="9">
        <f t="shared" si="1"/>
        <v>268.3</v>
      </c>
      <c r="L24" s="40">
        <f t="shared" si="2"/>
        <v>4443.5999999999995</v>
      </c>
      <c r="M24" s="82"/>
      <c r="N24" s="82"/>
    </row>
    <row r="25" spans="1:14" ht="30" customHeight="1" x14ac:dyDescent="0.25">
      <c r="A25" s="5">
        <v>21</v>
      </c>
      <c r="B25" s="14" t="s">
        <v>61</v>
      </c>
      <c r="C25" s="7" t="s">
        <v>60</v>
      </c>
      <c r="D25" s="19" t="s">
        <v>53</v>
      </c>
      <c r="E25" s="7"/>
      <c r="F25" s="41">
        <v>380.29</v>
      </c>
      <c r="G25" s="40">
        <v>1521.16</v>
      </c>
      <c r="H25" s="58"/>
      <c r="I25" s="10">
        <f t="shared" si="0"/>
        <v>1521.16</v>
      </c>
      <c r="J25" s="40"/>
      <c r="K25" s="40">
        <f t="shared" si="1"/>
        <v>0</v>
      </c>
      <c r="L25" s="40">
        <f t="shared" si="2"/>
        <v>1521.16</v>
      </c>
      <c r="M25" s="82"/>
      <c r="N25" s="82"/>
    </row>
    <row r="26" spans="1:14" ht="30" customHeight="1" x14ac:dyDescent="0.25">
      <c r="A26" s="5">
        <v>22</v>
      </c>
      <c r="B26" s="11" t="s">
        <v>62</v>
      </c>
      <c r="C26" s="15" t="s">
        <v>60</v>
      </c>
      <c r="D26" s="17" t="s">
        <v>53</v>
      </c>
      <c r="E26" s="15"/>
      <c r="F26" s="41">
        <v>314.13</v>
      </c>
      <c r="G26" s="21">
        <v>4711.8999999999996</v>
      </c>
      <c r="H26" s="59">
        <v>268.3</v>
      </c>
      <c r="I26" s="10">
        <f t="shared" si="0"/>
        <v>4443.5999999999995</v>
      </c>
      <c r="J26" s="21"/>
      <c r="K26" s="40">
        <f t="shared" si="1"/>
        <v>268.3</v>
      </c>
      <c r="L26" s="40">
        <f t="shared" si="2"/>
        <v>4443.5999999999995</v>
      </c>
      <c r="M26" s="82"/>
      <c r="N26" s="82"/>
    </row>
    <row r="27" spans="1:14" ht="33.75" customHeight="1" x14ac:dyDescent="0.25">
      <c r="A27" s="5">
        <v>23</v>
      </c>
      <c r="B27" s="22" t="s">
        <v>63</v>
      </c>
      <c r="C27" s="15" t="s">
        <v>57</v>
      </c>
      <c r="D27" s="17" t="s">
        <v>53</v>
      </c>
      <c r="E27" s="15"/>
      <c r="F27" s="39">
        <v>423.49</v>
      </c>
      <c r="G27" s="21">
        <v>6352.28</v>
      </c>
      <c r="H27" s="59">
        <v>374.03</v>
      </c>
      <c r="I27" s="10">
        <f t="shared" si="0"/>
        <v>5978.25</v>
      </c>
      <c r="J27" s="21"/>
      <c r="K27" s="40">
        <f t="shared" si="1"/>
        <v>374.03</v>
      </c>
      <c r="L27" s="40">
        <f t="shared" si="2"/>
        <v>5978.25</v>
      </c>
      <c r="M27" s="82"/>
      <c r="N27" s="82"/>
    </row>
    <row r="28" spans="1:14" ht="34.5" customHeight="1" x14ac:dyDescent="0.25">
      <c r="A28" s="5">
        <v>24</v>
      </c>
      <c r="B28" s="22" t="s">
        <v>64</v>
      </c>
      <c r="C28" s="15" t="s">
        <v>60</v>
      </c>
      <c r="D28" s="17" t="s">
        <v>53</v>
      </c>
      <c r="E28" s="15"/>
      <c r="F28" s="39">
        <v>330.25</v>
      </c>
      <c r="G28" s="21">
        <v>4953.8100000000004</v>
      </c>
      <c r="H28" s="59">
        <v>283.62</v>
      </c>
      <c r="I28" s="10">
        <f t="shared" si="0"/>
        <v>4670.1900000000005</v>
      </c>
      <c r="J28" s="21"/>
      <c r="K28" s="40">
        <f t="shared" si="1"/>
        <v>283.62</v>
      </c>
      <c r="L28" s="40">
        <f t="shared" si="2"/>
        <v>4670.1900000000005</v>
      </c>
      <c r="M28" s="61"/>
      <c r="N28" s="62"/>
    </row>
    <row r="29" spans="1:14" ht="33" customHeight="1" x14ac:dyDescent="0.25">
      <c r="A29" s="5">
        <v>25</v>
      </c>
      <c r="B29" s="11" t="s">
        <v>65</v>
      </c>
      <c r="C29" s="15" t="s">
        <v>66</v>
      </c>
      <c r="D29" s="17" t="s">
        <v>67</v>
      </c>
      <c r="E29" s="15"/>
      <c r="F29" s="39">
        <v>411.16</v>
      </c>
      <c r="G29" s="21">
        <v>6240</v>
      </c>
      <c r="H29" s="59">
        <v>361.81</v>
      </c>
      <c r="I29" s="10">
        <f t="shared" si="0"/>
        <v>5878.19</v>
      </c>
      <c r="J29" s="21"/>
      <c r="K29" s="40">
        <f t="shared" si="1"/>
        <v>361.81</v>
      </c>
      <c r="L29" s="40">
        <f t="shared" si="2"/>
        <v>5878.19</v>
      </c>
      <c r="M29" s="82"/>
      <c r="N29" s="82"/>
    </row>
    <row r="30" spans="1:14" ht="34.5" customHeight="1" x14ac:dyDescent="0.25">
      <c r="A30" s="5">
        <v>26</v>
      </c>
      <c r="B30" s="14"/>
      <c r="C30" s="7" t="s">
        <v>68</v>
      </c>
      <c r="D30" s="42" t="s">
        <v>67</v>
      </c>
      <c r="E30" s="23"/>
      <c r="F30" s="41"/>
      <c r="G30" s="40"/>
      <c r="H30" s="58"/>
      <c r="I30" s="10">
        <f t="shared" si="0"/>
        <v>0</v>
      </c>
      <c r="J30" s="40"/>
      <c r="K30" s="40">
        <f t="shared" si="1"/>
        <v>0</v>
      </c>
      <c r="L30" s="40">
        <f t="shared" si="2"/>
        <v>0</v>
      </c>
      <c r="M30" s="82"/>
      <c r="N30" s="82"/>
    </row>
    <row r="31" spans="1:14" ht="33" customHeight="1" x14ac:dyDescent="0.25">
      <c r="A31" s="5">
        <v>27</v>
      </c>
      <c r="B31" s="11" t="s">
        <v>69</v>
      </c>
      <c r="C31" s="15" t="s">
        <v>70</v>
      </c>
      <c r="D31" s="17" t="s">
        <v>71</v>
      </c>
      <c r="E31" s="12"/>
      <c r="F31" s="41">
        <v>661.6</v>
      </c>
      <c r="G31" s="21">
        <v>9924.06</v>
      </c>
      <c r="H31" s="59">
        <v>762.67</v>
      </c>
      <c r="I31" s="10">
        <f t="shared" si="0"/>
        <v>9161.39</v>
      </c>
      <c r="J31" s="21"/>
      <c r="K31" s="40">
        <f t="shared" si="1"/>
        <v>762.67</v>
      </c>
      <c r="L31" s="40">
        <f t="shared" si="2"/>
        <v>9161.39</v>
      </c>
      <c r="M31" s="82"/>
      <c r="N31" s="82"/>
    </row>
    <row r="32" spans="1:14" ht="33.75" customHeight="1" x14ac:dyDescent="0.25">
      <c r="A32" s="5">
        <v>28</v>
      </c>
      <c r="B32" s="11" t="s">
        <v>72</v>
      </c>
      <c r="C32" s="12" t="s">
        <v>73</v>
      </c>
      <c r="D32" s="17" t="s">
        <v>53</v>
      </c>
      <c r="E32" s="12"/>
      <c r="F32" s="41">
        <v>145.27000000000001</v>
      </c>
      <c r="G32" s="21">
        <v>2179.02</v>
      </c>
      <c r="H32" s="59">
        <v>106.03</v>
      </c>
      <c r="I32" s="10">
        <f t="shared" si="0"/>
        <v>2072.9899999999998</v>
      </c>
      <c r="J32" s="21"/>
      <c r="K32" s="40">
        <f t="shared" si="1"/>
        <v>106.03</v>
      </c>
      <c r="L32" s="40">
        <f t="shared" si="2"/>
        <v>2072.9899999999998</v>
      </c>
      <c r="M32" s="82"/>
      <c r="N32" s="82"/>
    </row>
    <row r="33" spans="1:14" ht="33.75" customHeight="1" x14ac:dyDescent="0.25">
      <c r="A33" s="5">
        <v>29</v>
      </c>
      <c r="B33" s="11" t="s">
        <v>74</v>
      </c>
      <c r="C33" s="15" t="s">
        <v>75</v>
      </c>
      <c r="D33" s="17" t="s">
        <v>76</v>
      </c>
      <c r="E33" s="15"/>
      <c r="F33" s="41">
        <v>369.55</v>
      </c>
      <c r="G33" s="21">
        <v>5543.31</v>
      </c>
      <c r="H33" s="59">
        <v>321.33999999999997</v>
      </c>
      <c r="I33" s="10">
        <f t="shared" si="0"/>
        <v>5221.97</v>
      </c>
      <c r="J33" s="21"/>
      <c r="K33" s="40">
        <f t="shared" si="1"/>
        <v>321.33999999999997</v>
      </c>
      <c r="L33" s="40">
        <f t="shared" si="2"/>
        <v>5221.97</v>
      </c>
      <c r="M33" s="82"/>
      <c r="N33" s="82"/>
    </row>
    <row r="34" spans="1:14" x14ac:dyDescent="0.25">
      <c r="A34" s="51"/>
      <c r="B34" s="52" t="s">
        <v>30</v>
      </c>
      <c r="C34" s="52"/>
      <c r="D34" s="52"/>
      <c r="E34" s="52"/>
      <c r="F34" s="53">
        <f>SUM(F6:F33)</f>
        <v>10159.410000000002</v>
      </c>
      <c r="G34" s="53">
        <f>SUM(G6:G33)</f>
        <v>148280.42999999996</v>
      </c>
      <c r="H34" s="53">
        <f>SUM(H6:H33)</f>
        <v>8813.4000000000015</v>
      </c>
      <c r="I34" s="53"/>
      <c r="J34" s="54"/>
      <c r="K34" s="53">
        <f>SUM(K6:K33)</f>
        <v>8813.4000000000015</v>
      </c>
      <c r="L34" s="53">
        <f>SUM(L6:L33)</f>
        <v>139467.03</v>
      </c>
      <c r="M34" s="83"/>
      <c r="N34" s="84"/>
    </row>
    <row r="41" spans="1:14" x14ac:dyDescent="0.25">
      <c r="B41" s="81" t="s">
        <v>77</v>
      </c>
      <c r="C41" s="81"/>
      <c r="D41" s="81"/>
      <c r="I41" s="81" t="s">
        <v>79</v>
      </c>
      <c r="J41" s="81"/>
      <c r="K41" s="81"/>
      <c r="L41" s="81"/>
      <c r="M41" s="81"/>
    </row>
    <row r="42" spans="1:14" x14ac:dyDescent="0.25">
      <c r="B42" s="81"/>
      <c r="C42" s="81"/>
      <c r="D42" s="81"/>
      <c r="I42" s="81"/>
      <c r="J42" s="81"/>
      <c r="K42" s="81"/>
      <c r="L42" s="81"/>
      <c r="M42" s="81"/>
    </row>
    <row r="43" spans="1:14" x14ac:dyDescent="0.25">
      <c r="B43" s="81" t="s">
        <v>78</v>
      </c>
      <c r="C43" s="81"/>
      <c r="D43" s="81"/>
      <c r="I43" s="81" t="s">
        <v>80</v>
      </c>
      <c r="J43" s="81"/>
      <c r="K43" s="81"/>
      <c r="L43" s="81"/>
      <c r="M43" s="81"/>
    </row>
  </sheetData>
  <mergeCells count="44">
    <mergeCell ref="A1:N1"/>
    <mergeCell ref="A2:N2"/>
    <mergeCell ref="C3:C5"/>
    <mergeCell ref="D3:D5"/>
    <mergeCell ref="E3:E5"/>
    <mergeCell ref="F3:F5"/>
    <mergeCell ref="H3:K3"/>
    <mergeCell ref="M3:N5"/>
    <mergeCell ref="H4:H5"/>
    <mergeCell ref="I4:I5"/>
    <mergeCell ref="M16:N16"/>
    <mergeCell ref="J4:J5"/>
    <mergeCell ref="M6:N6"/>
    <mergeCell ref="M7:N7"/>
    <mergeCell ref="M8:N8"/>
    <mergeCell ref="M9:N9"/>
    <mergeCell ref="M10:N10"/>
    <mergeCell ref="M11:N11"/>
    <mergeCell ref="M12:N12"/>
    <mergeCell ref="M13:N13"/>
    <mergeCell ref="M14:N14"/>
    <mergeCell ref="M15:N15"/>
    <mergeCell ref="M31:N31"/>
    <mergeCell ref="M17:N17"/>
    <mergeCell ref="M18:N18"/>
    <mergeCell ref="M19:N19"/>
    <mergeCell ref="M20:N20"/>
    <mergeCell ref="M21:N21"/>
    <mergeCell ref="M24:N24"/>
    <mergeCell ref="M25:N25"/>
    <mergeCell ref="M26:N26"/>
    <mergeCell ref="M27:N27"/>
    <mergeCell ref="M29:N29"/>
    <mergeCell ref="M30:N30"/>
    <mergeCell ref="M22:N22"/>
    <mergeCell ref="M23:N23"/>
    <mergeCell ref="M28:N28"/>
    <mergeCell ref="M32:N32"/>
    <mergeCell ref="M33:N33"/>
    <mergeCell ref="B41:D42"/>
    <mergeCell ref="B43:D43"/>
    <mergeCell ref="I41:M42"/>
    <mergeCell ref="I43:M43"/>
    <mergeCell ref="M34:N34"/>
  </mergeCells>
  <pageMargins left="0.7" right="0.7" top="0.75" bottom="0.75" header="0.3" footer="0.3"/>
  <pageSetup scale="62" fitToHeight="0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TESORERIA</dc:creator>
  <cp:lastModifiedBy>TESORERIA</cp:lastModifiedBy>
  <cp:lastPrinted>2023-10-30T20:23:22Z</cp:lastPrinted>
  <dcterms:created xsi:type="dcterms:W3CDTF">2023-02-02T18:15:30Z</dcterms:created>
  <dcterms:modified xsi:type="dcterms:W3CDTF">2023-11-29T21:38:17Z</dcterms:modified>
</cp:coreProperties>
</file>