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2023\TERCER TRIMESTRE\FORMATOS\"/>
    </mc:Choice>
  </mc:AlternateContent>
  <bookViews>
    <workbookView xWindow="-120" yWindow="-120" windowWidth="20730" windowHeight="11160" tabRatio="851" activeTab="1"/>
  </bookViews>
  <sheets>
    <sheet name="INDICE" sheetId="19" r:id="rId1"/>
    <sheet name="01" sheetId="1" r:id="rId2"/>
    <sheet name="02" sheetId="2" r:id="rId3"/>
    <sheet name="02.1" sheetId="23" r:id="rId4"/>
    <sheet name="03" sheetId="24" r:id="rId5"/>
    <sheet name="04" sheetId="25" r:id="rId6"/>
    <sheet name="05" sheetId="3" r:id="rId7"/>
    <sheet name="06" sheetId="4" r:id="rId8"/>
    <sheet name="08" sheetId="5" r:id="rId9"/>
    <sheet name="09.1" sheetId="6" r:id="rId10"/>
    <sheet name="09.1.1" sheetId="29" r:id="rId11"/>
    <sheet name="09.1.2" sheetId="30" r:id="rId12"/>
    <sheet name="09.2" sheetId="26" r:id="rId13"/>
    <sheet name="09.3" sheetId="27" r:id="rId14"/>
    <sheet name="09.4" sheetId="28" r:id="rId15"/>
    <sheet name="A1" sheetId="31" r:id="rId16"/>
    <sheet name="A2" sheetId="32" r:id="rId17"/>
    <sheet name="A3" sheetId="33" r:id="rId18"/>
    <sheet name="A4" sheetId="34" r:id="rId19"/>
    <sheet name="A5" sheetId="95" r:id="rId20"/>
    <sheet name="A6" sheetId="22" r:id="rId21"/>
    <sheet name="A7" sheetId="75" r:id="rId22"/>
    <sheet name="A8" sheetId="76" r:id="rId23"/>
    <sheet name="A9" sheetId="77" r:id="rId24"/>
    <sheet name="A10" sheetId="78" r:id="rId25"/>
    <sheet name="A11" sheetId="79" r:id="rId26"/>
    <sheet name="A12" sheetId="80" r:id="rId27"/>
    <sheet name="7.I.1" sheetId="35" r:id="rId28"/>
    <sheet name="7.I.2" sheetId="36" r:id="rId29"/>
    <sheet name="7.I.3" sheetId="37" r:id="rId30"/>
    <sheet name="7.I.4" sheetId="38" r:id="rId31"/>
    <sheet name="7.I.5" sheetId="39" r:id="rId32"/>
    <sheet name="7.I.6-7" sheetId="40" r:id="rId33"/>
    <sheet name="7.I.8" sheetId="41" r:id="rId34"/>
    <sheet name="7.I.9" sheetId="42" r:id="rId35"/>
    <sheet name="7.I.10" sheetId="43" r:id="rId36"/>
    <sheet name="7.I.11" sheetId="44" r:id="rId37"/>
    <sheet name="7.I.12" sheetId="45" r:id="rId38"/>
    <sheet name="7.I.13" sheetId="46" r:id="rId39"/>
    <sheet name="7.I.14" sheetId="47" r:id="rId40"/>
    <sheet name="7.II.1" sheetId="48" r:id="rId41"/>
    <sheet name="7.II.2" sheetId="49" r:id="rId42"/>
    <sheet name="7.II.3" sheetId="50" r:id="rId43"/>
    <sheet name="7.III.1-2" sheetId="51" r:id="rId44"/>
    <sheet name="7.IV.1" sheetId="52" r:id="rId45"/>
    <sheet name="7.IV.2" sheetId="53" r:id="rId46"/>
    <sheet name="7.IV.3" sheetId="54" r:id="rId47"/>
    <sheet name="7.V.1" sheetId="55" r:id="rId48"/>
    <sheet name="7.V.2" sheetId="56" r:id="rId49"/>
    <sheet name="7.GA.1" sheetId="57" r:id="rId50"/>
    <sheet name="7.GA.2" sheetId="58" r:id="rId51"/>
    <sheet name="7.GA.3" sheetId="59" r:id="rId52"/>
    <sheet name="7.GA.4" sheetId="60" r:id="rId53"/>
    <sheet name="7.GA.5" sheetId="61" r:id="rId54"/>
    <sheet name="7.GA.6" sheetId="62" r:id="rId55"/>
    <sheet name="7.GA.7" sheetId="63" r:id="rId56"/>
    <sheet name="7.GA.8.1" sheetId="64" r:id="rId57"/>
    <sheet name="7.GA.8.2" sheetId="65" r:id="rId58"/>
    <sheet name="7.GA.9" sheetId="66" r:id="rId59"/>
    <sheet name="7.GA.10" sheetId="67" r:id="rId60"/>
    <sheet name="7.GA.11" sheetId="68" r:id="rId61"/>
    <sheet name="7.GA.12" sheetId="69" r:id="rId62"/>
    <sheet name="7.GA.13" sheetId="70" r:id="rId63"/>
    <sheet name="7.GA.14" sheetId="71" r:id="rId64"/>
    <sheet name="7.GA.15" sheetId="72" r:id="rId65"/>
    <sheet name="7.GA.16" sheetId="73" r:id="rId66"/>
    <sheet name="LDF-1" sheetId="81" r:id="rId67"/>
    <sheet name="LDF-2" sheetId="82" r:id="rId68"/>
    <sheet name="LDF-3" sheetId="83" r:id="rId69"/>
    <sheet name="LDF-4" sheetId="84" r:id="rId70"/>
    <sheet name="LDF-5" sheetId="85" r:id="rId71"/>
    <sheet name="LDF-6 a)" sheetId="86" r:id="rId72"/>
    <sheet name="LDF-6 b)" sheetId="87" r:id="rId73"/>
    <sheet name="LDF-6 c)" sheetId="88" r:id="rId74"/>
    <sheet name="LDF-6 d)" sheetId="89" r:id="rId75"/>
    <sheet name="LDF-7 a)" sheetId="90" r:id="rId76"/>
    <sheet name="LDF-7 b)" sheetId="91" r:id="rId77"/>
    <sheet name="LDF-7 c)" sheetId="92" r:id="rId78"/>
    <sheet name="LDF-7 d)" sheetId="93" r:id="rId79"/>
    <sheet name="LDF-8" sheetId="94" r:id="rId80"/>
    <sheet name="Hoja1" sheetId="96" r:id="rId81"/>
  </sheets>
  <definedNames>
    <definedName name="ANEXO" localSheetId="3">#REF!</definedName>
    <definedName name="ANEXO" localSheetId="4">#REF!</definedName>
    <definedName name="ANEXO" localSheetId="5">#REF!</definedName>
    <definedName name="ANEXO" localSheetId="10">#REF!</definedName>
    <definedName name="ANEXO" localSheetId="11">#REF!</definedName>
    <definedName name="ANEXO" localSheetId="48">#REF!</definedName>
    <definedName name="ANEXO">#REF!</definedName>
    <definedName name="_xlnm.Print_Area" localSheetId="1">'01'!$A$1:$I$64</definedName>
    <definedName name="_xlnm.Print_Area" localSheetId="2">'02'!$A$1:$E$108</definedName>
    <definedName name="_xlnm.Print_Area" localSheetId="3">'02.1'!$A$1:$O$139</definedName>
    <definedName name="_xlnm.Print_Area" localSheetId="4">'03'!$B$2:$G$45</definedName>
    <definedName name="_xlnm.Print_Area" localSheetId="5">'04'!$A$1:$C$90</definedName>
    <definedName name="_xlnm.Print_Area" localSheetId="6">'05'!$A:$F</definedName>
    <definedName name="_xlnm.Print_Area" localSheetId="7">'06'!$A:$F</definedName>
    <definedName name="_xlnm.Print_Area" localSheetId="8">'08'!$B$1:$H$64</definedName>
    <definedName name="_xlnm.Print_Area" localSheetId="9">'09.1'!$A$1:$H$104</definedName>
    <definedName name="_xlnm.Print_Area" localSheetId="10">'09.1.1'!$A$1:$H$246</definedName>
    <definedName name="_xlnm.Print_Area" localSheetId="11">'09.1.2'!$A$1:$O$253</definedName>
    <definedName name="_xlnm.Print_Area" localSheetId="12">'09.2'!$A$1:$H$36</definedName>
    <definedName name="_xlnm.Print_Area" localSheetId="13">'09.3'!$A$1:$H$36</definedName>
    <definedName name="_xlnm.Print_Area" localSheetId="14">'09.4'!$A$1:$H$59</definedName>
    <definedName name="_xlnm.Print_Area" localSheetId="59">'7.GA.10'!$A$1:$N$29</definedName>
    <definedName name="_xlnm.Print_Area" localSheetId="60">'7.GA.11'!$A$1:$H$46</definedName>
    <definedName name="_xlnm.Print_Area" localSheetId="61">'7.GA.12'!$A$1:$H$46</definedName>
    <definedName name="_xlnm.Print_Area" localSheetId="62">'7.GA.13'!$A$1:$H$46</definedName>
    <definedName name="_xlnm.Print_Area" localSheetId="63">'7.GA.14'!$A$1:$H$48</definedName>
    <definedName name="_xlnm.Print_Area" localSheetId="50">'7.GA.2'!$A$1:$H$47</definedName>
    <definedName name="_xlnm.Print_Area" localSheetId="51">'7.GA.3'!$A$1:$H$47</definedName>
    <definedName name="_xlnm.Print_Area" localSheetId="52">'7.GA.4'!$A$1:$H$45</definedName>
    <definedName name="_xlnm.Print_Area" localSheetId="54">'7.GA.6'!$A$1:$H$47</definedName>
    <definedName name="_xlnm.Print_Area" localSheetId="55">'7.GA.7'!$A$1:$H$47</definedName>
    <definedName name="_xlnm.Print_Area" localSheetId="56">'7.GA.8.1'!$A$1:$J$47</definedName>
    <definedName name="_xlnm.Print_Area" localSheetId="57">'7.GA.8.2'!$A$1:$E$43</definedName>
    <definedName name="_xlnm.Print_Area" localSheetId="58">'7.GA.9'!$A$1:$H$47</definedName>
    <definedName name="_xlnm.Print_Area" localSheetId="27">'7.I.1'!$A$1:$E$38</definedName>
    <definedName name="_xlnm.Print_Area" localSheetId="35">'7.I.10'!$A$1:$H$46</definedName>
    <definedName name="_xlnm.Print_Area" localSheetId="36">'7.I.11'!$A$1:$H$47</definedName>
    <definedName name="_xlnm.Print_Area" localSheetId="37">'7.I.12'!$A$1:$I$46</definedName>
    <definedName name="_xlnm.Print_Area" localSheetId="28">'7.I.2'!$A$1:$H$48</definedName>
    <definedName name="_xlnm.Print_Area" localSheetId="29">'7.I.3'!$A$1:$H$47</definedName>
    <definedName name="_xlnm.Print_Area" localSheetId="30">'7.I.4'!$A$1:$H$47</definedName>
    <definedName name="_xlnm.Print_Area" localSheetId="31">'7.I.5'!$A$1:$H$47</definedName>
    <definedName name="_xlnm.Print_Area" localSheetId="32">'7.I.6-7'!$A$1:$H$47</definedName>
    <definedName name="_xlnm.Print_Area" localSheetId="33">'7.I.8'!$A$1:$F$28</definedName>
    <definedName name="_xlnm.Print_Area" localSheetId="34">'7.I.9'!$A$1:$F$25</definedName>
    <definedName name="_xlnm.Print_Area" localSheetId="43">'7.III.1-2'!$A$1:$I$28</definedName>
    <definedName name="_xlnm.Print_Area" localSheetId="45">'7.IV.2'!$A$1:$G$32</definedName>
    <definedName name="_xlnm.Print_Area" localSheetId="47">'7.V.1'!$A$1:$C$33</definedName>
    <definedName name="_xlnm.Print_Area" localSheetId="48">'7.V.2'!$A$1:$C$48</definedName>
    <definedName name="_xlnm.Print_Area" localSheetId="15">'A1'!$A$1:$C$52</definedName>
    <definedName name="_xlnm.Print_Area" localSheetId="24">'A10'!$A$1:$W$42</definedName>
    <definedName name="_xlnm.Print_Area" localSheetId="25">'A11'!$A$1:$M$53</definedName>
    <definedName name="_xlnm.Print_Area" localSheetId="26">'A12'!$A$1:$M$37</definedName>
    <definedName name="_xlnm.Print_Area" localSheetId="16">'A2'!$A$1:$C$51</definedName>
    <definedName name="_xlnm.Print_Area" localSheetId="17">'A3'!$A$1:$C$41</definedName>
    <definedName name="_xlnm.Print_Area" localSheetId="18">'A4'!$A$1:$H$321</definedName>
    <definedName name="_xlnm.Print_Area" localSheetId="19">'A5'!$A$1:$X$57</definedName>
    <definedName name="_xlnm.Print_Area" localSheetId="20">'A6'!$A$1:$E$128</definedName>
    <definedName name="_xlnm.Print_Area" localSheetId="21">'A7'!$A$1:$C$828</definedName>
    <definedName name="_xlnm.Print_Area" localSheetId="22">'A8'!$A$1:$I$39</definedName>
    <definedName name="_xlnm.Print_Area" localSheetId="23">'A9'!$A$1:$E$39</definedName>
    <definedName name="_xlnm.Print_Area" localSheetId="0">INDICE!$A$1:$B$101</definedName>
    <definedName name="_xlnm.Print_Area" localSheetId="66">'LDF-1'!$A$1:$G$92</definedName>
    <definedName name="_xlnm.Print_Area" localSheetId="67">'LDF-2'!$A$1:$H$42</definedName>
    <definedName name="_xlnm.Print_Area" localSheetId="68">'LDF-3'!$A$1:$K$27</definedName>
    <definedName name="_xlnm.Print_Area" localSheetId="70">'LDF-5'!$A$1:$G$86</definedName>
    <definedName name="_xlnm.Print_Area" localSheetId="71">'LDF-6 a)'!$A$1:$G$169</definedName>
    <definedName name="_xlnm.Print_Area" localSheetId="72">'LDF-6 b)'!$A$1:$G$38</definedName>
    <definedName name="_xlnm.Print_Area" localSheetId="73">'LDF-6 c)'!$A$1:$G$90</definedName>
    <definedName name="_xlnm.Print_Area" localSheetId="74">'LDF-6 d)'!$A$1:$G$36</definedName>
    <definedName name="_xlnm.Print_Area" localSheetId="75">'LDF-7 a)'!$A$1:$G$42</definedName>
    <definedName name="_xlnm.Print_Area" localSheetId="77">'LDF-7 c)'!$A$1:$G$43</definedName>
    <definedName name="_xlnm.Print_Area" localSheetId="78">'LDF-7 d)'!$A$1:$G$32</definedName>
    <definedName name="_xlnm.Print_Area" localSheetId="79">'LDF-8'!$A$1:$F$70</definedName>
    <definedName name="_xlnm.Print_Titles" localSheetId="1">'01'!$1:$5</definedName>
    <definedName name="_xlnm.Print_Titles" localSheetId="2">'02'!$1:$7</definedName>
    <definedName name="_xlnm.Print_Titles" localSheetId="3">'02.1'!$1:$7</definedName>
    <definedName name="_xlnm.Print_Titles" localSheetId="5">'04'!$1:$10</definedName>
    <definedName name="_xlnm.Print_Titles" localSheetId="6">'05'!$1:$9</definedName>
    <definedName name="_xlnm.Print_Titles" localSheetId="7">'06'!$1:$11</definedName>
    <definedName name="_xlnm.Print_Titles" localSheetId="8">'08'!$1:$7</definedName>
    <definedName name="_xlnm.Print_Titles" localSheetId="9">'09.1'!$1:$10</definedName>
    <definedName name="_xlnm.Print_Titles" localSheetId="10">'09.1.1'!$1:$10</definedName>
    <definedName name="_xlnm.Print_Titles" localSheetId="11">'09.1.2'!$1:$8</definedName>
    <definedName name="_xlnm.Print_Titles" localSheetId="12">'09.2'!$1:$10</definedName>
    <definedName name="_xlnm.Print_Titles" localSheetId="13">'09.3'!$1:$10</definedName>
    <definedName name="_xlnm.Print_Titles" localSheetId="14">'09.4'!$1:$10</definedName>
    <definedName name="_xlnm.Print_Titles" localSheetId="15">'A1'!$1:$10</definedName>
    <definedName name="_xlnm.Print_Titles" localSheetId="24">'A10'!$1:$8</definedName>
    <definedName name="_xlnm.Print_Titles" localSheetId="16">'A2'!$1:$10</definedName>
    <definedName name="_xlnm.Print_Titles" localSheetId="19">'A5'!$1:$8</definedName>
    <definedName name="_xlnm.Print_Titles" localSheetId="21">'A7'!$1:$7</definedName>
    <definedName name="_xlnm.Print_Titles" localSheetId="22">'A8'!$1:$6</definedName>
    <definedName name="_xlnm.Print_Titles" localSheetId="66">'LDF-1'!$1:$5</definedName>
    <definedName name="_xlnm.Print_Titles" localSheetId="67">'LDF-2'!$1:$4</definedName>
    <definedName name="_xlnm.Print_Titles" localSheetId="70">'LDF-5'!$1:$6</definedName>
    <definedName name="_xlnm.Print_Titles" localSheetId="71">'LDF-6 a)'!$1:$8</definedName>
    <definedName name="_xlnm.Print_Titles" localSheetId="73">'LDF-6 c)'!$1:$8</definedName>
    <definedName name="_xlnm.Print_Titles" localSheetId="77">'LDF-7 c)'!$1:$4</definedName>
    <definedName name="_xlnm.Print_Titles" localSheetId="79">'LDF-8'!$1:$3</definedName>
    <definedName name="X" localSheetId="3">#REF!</definedName>
    <definedName name="X" localSheetId="4">#REF!</definedName>
    <definedName name="X" localSheetId="5">#REF!</definedName>
    <definedName name="X" localSheetId="10">#REF!</definedName>
    <definedName name="X" localSheetId="11">#REF!</definedName>
    <definedName name="X" localSheetId="48">#REF!</definedName>
    <definedName name="X">#REF!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393" i="75" l="1"/>
  <c r="C2395" i="75" s="1"/>
  <c r="C2387" i="75"/>
  <c r="C2380" i="75"/>
  <c r="C2336" i="75"/>
  <c r="C2334" i="75"/>
  <c r="C2328" i="75"/>
  <c r="C2321" i="75"/>
  <c r="C2272" i="75"/>
  <c r="C2274" i="75" s="1"/>
  <c r="C2266" i="75"/>
  <c r="C2259" i="75"/>
  <c r="C2220" i="75"/>
  <c r="C2222" i="75" s="1"/>
  <c r="C2214" i="75"/>
  <c r="C2207" i="75"/>
  <c r="C2163" i="75"/>
  <c r="C2157" i="75"/>
  <c r="C2150" i="75"/>
  <c r="C2165" i="75" s="1"/>
  <c r="C2107" i="75"/>
  <c r="C2109" i="75" s="1"/>
  <c r="C2101" i="75"/>
  <c r="C2094" i="75"/>
  <c r="C2055" i="75"/>
  <c r="C2049" i="75"/>
  <c r="C2042" i="75"/>
  <c r="C2057" i="75" s="1"/>
  <c r="C2002" i="75"/>
  <c r="C2000" i="75"/>
  <c r="C1994" i="75"/>
  <c r="C1987" i="75"/>
  <c r="C1944" i="75"/>
  <c r="C1938" i="75"/>
  <c r="C1931" i="75"/>
  <c r="C1946" i="75" s="1"/>
  <c r="C1891" i="75"/>
  <c r="C1893" i="75" s="1"/>
  <c r="C1885" i="75"/>
  <c r="C1878" i="75"/>
  <c r="C1839" i="75"/>
  <c r="C1837" i="75"/>
  <c r="C1831" i="75"/>
  <c r="C1824" i="75"/>
  <c r="C1785" i="75"/>
  <c r="C1779" i="75"/>
  <c r="C1772" i="75"/>
  <c r="C1787" i="75" s="1"/>
  <c r="C1734" i="75"/>
  <c r="C1728" i="75"/>
  <c r="C1721" i="75"/>
  <c r="C1736" i="75" s="1"/>
  <c r="C1679" i="75"/>
  <c r="C1681" i="75" s="1"/>
  <c r="C1673" i="75"/>
  <c r="C1666" i="75"/>
  <c r="C1627" i="75"/>
  <c r="C1629" i="75" s="1"/>
  <c r="C1621" i="75"/>
  <c r="C1614" i="75"/>
  <c r="G17" i="45" l="1"/>
  <c r="B57" i="25" l="1"/>
  <c r="C12" i="25"/>
  <c r="F16" i="82" l="1"/>
  <c r="J17" i="67" l="1"/>
  <c r="C1574" i="75" l="1"/>
  <c r="C1568" i="75"/>
  <c r="C1561" i="75"/>
  <c r="C1521" i="75"/>
  <c r="C1515" i="75"/>
  <c r="C1508" i="75"/>
  <c r="C1523" i="75" s="1"/>
  <c r="C1467" i="75"/>
  <c r="C1461" i="75"/>
  <c r="C1454" i="75"/>
  <c r="C1420" i="75"/>
  <c r="C1414" i="75"/>
  <c r="C1407" i="75"/>
  <c r="C1372" i="75"/>
  <c r="C1366" i="75"/>
  <c r="C1359" i="75"/>
  <c r="C1324" i="75"/>
  <c r="C1318" i="75"/>
  <c r="C1311" i="75"/>
  <c r="C1326" i="75" s="1"/>
  <c r="C1277" i="75"/>
  <c r="C1271" i="75"/>
  <c r="C1264" i="75"/>
  <c r="C1227" i="75"/>
  <c r="C1221" i="75"/>
  <c r="C1214" i="75"/>
  <c r="C1177" i="75"/>
  <c r="C1171" i="75"/>
  <c r="C1164" i="75"/>
  <c r="C1127" i="75"/>
  <c r="C1121" i="75"/>
  <c r="C1114" i="75"/>
  <c r="C1129" i="75" s="1"/>
  <c r="C1074" i="75"/>
  <c r="C1068" i="75"/>
  <c r="C1061" i="75"/>
  <c r="C1076" i="75" s="1"/>
  <c r="C1023" i="75"/>
  <c r="C1021" i="75"/>
  <c r="C1015" i="75"/>
  <c r="C1008" i="75"/>
  <c r="C970" i="75"/>
  <c r="C964" i="75"/>
  <c r="C957" i="75"/>
  <c r="C918" i="75"/>
  <c r="C912" i="75"/>
  <c r="C905" i="75"/>
  <c r="C866" i="75"/>
  <c r="C860" i="75"/>
  <c r="C853" i="75"/>
  <c r="B43" i="25"/>
  <c r="C1279" i="75" l="1"/>
  <c r="C972" i="75"/>
  <c r="C1229" i="75"/>
  <c r="C1422" i="75"/>
  <c r="C920" i="75"/>
  <c r="C1179" i="75"/>
  <c r="C1374" i="75"/>
  <c r="C1576" i="75"/>
  <c r="C868" i="75"/>
  <c r="C1469" i="75"/>
  <c r="I11" i="45"/>
  <c r="I12" i="45"/>
  <c r="I13" i="45"/>
  <c r="I14" i="45"/>
  <c r="I15" i="45"/>
  <c r="I16" i="45"/>
  <c r="I10" i="45"/>
  <c r="I20" i="45"/>
  <c r="I21" i="45"/>
  <c r="I22" i="45"/>
  <c r="I19" i="45"/>
  <c r="C18" i="82"/>
  <c r="F27" i="37"/>
  <c r="F34" i="37"/>
  <c r="B33" i="25" l="1"/>
  <c r="G39" i="45"/>
  <c r="I39" i="45" s="1"/>
  <c r="F11" i="37"/>
  <c r="C86" i="30"/>
  <c r="D86" i="30"/>
  <c r="F21" i="30"/>
  <c r="G21" i="30"/>
  <c r="F36" i="85" l="1"/>
  <c r="E36" i="85"/>
  <c r="G51" i="5"/>
  <c r="F51" i="5"/>
  <c r="H13" i="5"/>
  <c r="C34" i="31"/>
  <c r="C11" i="32"/>
  <c r="B35" i="85"/>
  <c r="D18" i="82"/>
  <c r="C19" i="2"/>
  <c r="I52" i="1"/>
  <c r="H52" i="1"/>
  <c r="C52" i="1"/>
  <c r="D52" i="1"/>
  <c r="I17" i="45" l="1"/>
  <c r="E12" i="6" l="1"/>
  <c r="I49" i="30" l="1"/>
  <c r="B8" i="90" l="1"/>
  <c r="C810" i="75" l="1"/>
  <c r="C804" i="75"/>
  <c r="C797" i="75"/>
  <c r="C765" i="75"/>
  <c r="C759" i="75"/>
  <c r="C752" i="75"/>
  <c r="C717" i="75"/>
  <c r="C711" i="75"/>
  <c r="C704" i="75"/>
  <c r="C670" i="75"/>
  <c r="C664" i="75"/>
  <c r="C657" i="75"/>
  <c r="C672" i="75" l="1"/>
  <c r="C767" i="75"/>
  <c r="C812" i="75"/>
  <c r="C719" i="75"/>
  <c r="B201" i="75" l="1"/>
  <c r="C201" i="75" s="1"/>
  <c r="C8" i="90"/>
  <c r="D22" i="90"/>
  <c r="D8" i="90"/>
  <c r="E22" i="90"/>
  <c r="E8" i="90"/>
  <c r="F22" i="90"/>
  <c r="F8" i="90"/>
  <c r="G22" i="90"/>
  <c r="G8" i="90"/>
  <c r="C17" i="91"/>
  <c r="C6" i="91"/>
  <c r="D17" i="91"/>
  <c r="D6" i="91"/>
  <c r="E17" i="91"/>
  <c r="E6" i="91"/>
  <c r="F17" i="91"/>
  <c r="F6" i="91"/>
  <c r="G17" i="91"/>
  <c r="G6" i="91"/>
  <c r="E28" i="91" l="1"/>
  <c r="F28" i="91"/>
  <c r="C28" i="91"/>
  <c r="D28" i="91"/>
  <c r="G28" i="91"/>
  <c r="F12" i="3"/>
  <c r="F5" i="93" l="1"/>
  <c r="E5" i="93"/>
  <c r="D5" i="93"/>
  <c r="C5" i="93"/>
  <c r="B5" i="93"/>
  <c r="F6" i="92"/>
  <c r="E6" i="92"/>
  <c r="D6" i="92"/>
  <c r="C6" i="92"/>
  <c r="D12" i="88"/>
  <c r="D10" i="87"/>
  <c r="G10" i="87" s="1"/>
  <c r="C7" i="42" l="1"/>
  <c r="E61" i="2"/>
  <c r="G22" i="53"/>
  <c r="C10" i="23" l="1"/>
  <c r="D10" i="23"/>
  <c r="E10" i="23"/>
  <c r="F63" i="3"/>
  <c r="F58" i="3"/>
  <c r="F50" i="3"/>
  <c r="F46" i="3"/>
  <c r="F25" i="3"/>
  <c r="F42" i="3" s="1"/>
  <c r="B13" i="4"/>
  <c r="F68" i="3" l="1"/>
  <c r="F54" i="3"/>
  <c r="G5" i="93"/>
  <c r="D59" i="86"/>
  <c r="C23" i="2"/>
  <c r="E23" i="2"/>
  <c r="I38" i="1"/>
  <c r="G23" i="45"/>
  <c r="I23" i="45" s="1"/>
  <c r="B52" i="25"/>
  <c r="B32" i="25" s="1"/>
  <c r="C21" i="25"/>
  <c r="C11" i="25" s="1"/>
  <c r="F70" i="3" l="1"/>
  <c r="C620" i="75"/>
  <c r="C614" i="75"/>
  <c r="C607" i="75"/>
  <c r="C573" i="75"/>
  <c r="C567" i="75"/>
  <c r="C560" i="75"/>
  <c r="C526" i="75"/>
  <c r="C520" i="75"/>
  <c r="C513" i="75"/>
  <c r="C480" i="75"/>
  <c r="C474" i="75"/>
  <c r="C467" i="75"/>
  <c r="C434" i="75"/>
  <c r="C428" i="75"/>
  <c r="C421" i="75"/>
  <c r="C388" i="75"/>
  <c r="C382" i="75"/>
  <c r="C375" i="75"/>
  <c r="B59" i="81"/>
  <c r="I36" i="45"/>
  <c r="I40" i="45" s="1"/>
  <c r="G36" i="45"/>
  <c r="G40" i="45" s="1"/>
  <c r="B18" i="77"/>
  <c r="C436" i="75" l="1"/>
  <c r="C622" i="75"/>
  <c r="C390" i="75"/>
  <c r="C482" i="75"/>
  <c r="C575" i="75"/>
  <c r="C528" i="75"/>
  <c r="D119" i="29"/>
  <c r="D88" i="29"/>
  <c r="D141" i="29"/>
  <c r="F137" i="29"/>
  <c r="M14" i="67"/>
  <c r="L14" i="67"/>
  <c r="L17" i="67"/>
  <c r="M17" i="67"/>
  <c r="C29" i="56"/>
  <c r="C10" i="55"/>
  <c r="C61" i="2"/>
  <c r="C18" i="77" l="1"/>
  <c r="J165" i="30" l="1"/>
  <c r="F39" i="29"/>
  <c r="G39" i="29"/>
  <c r="D50" i="3"/>
  <c r="D58" i="3"/>
  <c r="I17" i="67" l="1"/>
  <c r="H17" i="67"/>
  <c r="D13" i="4"/>
  <c r="C13" i="4"/>
  <c r="F86" i="30" l="1"/>
  <c r="E18" i="77"/>
  <c r="D18" i="77"/>
  <c r="G18" i="29" l="1"/>
  <c r="G17" i="67"/>
  <c r="F17" i="67"/>
  <c r="E17" i="67"/>
  <c r="F8" i="37" l="1"/>
  <c r="C162" i="29" l="1"/>
  <c r="E69" i="2"/>
  <c r="E54" i="2"/>
  <c r="E49" i="2"/>
  <c r="E38" i="2"/>
  <c r="E33" i="2"/>
  <c r="E19" i="2"/>
  <c r="E9" i="2"/>
  <c r="E30" i="2" l="1"/>
  <c r="E72" i="2"/>
  <c r="B28" i="86"/>
  <c r="E38" i="85"/>
  <c r="F38" i="85"/>
  <c r="C38" i="23"/>
  <c r="E75" i="2" l="1"/>
  <c r="C23" i="55"/>
  <c r="C92" i="48"/>
  <c r="F7" i="42"/>
  <c r="E7" i="41"/>
  <c r="G19" i="26"/>
  <c r="F19" i="26"/>
  <c r="H45" i="5"/>
  <c r="E45" i="5"/>
  <c r="H23" i="5"/>
  <c r="H14" i="5"/>
  <c r="E13" i="5"/>
  <c r="C22" i="4"/>
  <c r="C12" i="4" s="1"/>
  <c r="D22" i="4"/>
  <c r="D12" i="4" s="1"/>
  <c r="G34" i="95" l="1"/>
  <c r="W34" i="95"/>
  <c r="V34" i="95"/>
  <c r="U34" i="95"/>
  <c r="T34" i="95"/>
  <c r="R34" i="95"/>
  <c r="E23" i="22" l="1"/>
  <c r="G14" i="36" l="1"/>
  <c r="D50" i="86"/>
  <c r="D51" i="86"/>
  <c r="D52" i="86"/>
  <c r="D53" i="86"/>
  <c r="D54" i="86"/>
  <c r="D55" i="86"/>
  <c r="D56" i="86"/>
  <c r="D57" i="86"/>
  <c r="D49" i="86"/>
  <c r="D40" i="86"/>
  <c r="D41" i="86"/>
  <c r="D42" i="86"/>
  <c r="D43" i="86"/>
  <c r="D44" i="86"/>
  <c r="D45" i="86"/>
  <c r="D46" i="86"/>
  <c r="D47" i="86"/>
  <c r="D39" i="86"/>
  <c r="D30" i="86"/>
  <c r="D31" i="86"/>
  <c r="D32" i="86"/>
  <c r="D33" i="86"/>
  <c r="D34" i="86"/>
  <c r="D35" i="86"/>
  <c r="D36" i="86"/>
  <c r="D37" i="86"/>
  <c r="D29" i="86"/>
  <c r="D20" i="86"/>
  <c r="D21" i="86"/>
  <c r="D22" i="86"/>
  <c r="D23" i="86"/>
  <c r="D24" i="86"/>
  <c r="D25" i="86"/>
  <c r="D26" i="86"/>
  <c r="D27" i="86"/>
  <c r="D19" i="86"/>
  <c r="D12" i="86"/>
  <c r="D13" i="86"/>
  <c r="D14" i="86"/>
  <c r="D15" i="86"/>
  <c r="D16" i="86"/>
  <c r="D17" i="86"/>
  <c r="D11" i="86"/>
  <c r="D10" i="86" l="1"/>
  <c r="C69" i="48"/>
  <c r="C88" i="48"/>
  <c r="C102" i="48" l="1"/>
  <c r="F20" i="37"/>
  <c r="F26" i="37" s="1"/>
  <c r="F38" i="37" s="1"/>
  <c r="G11" i="49" l="1"/>
  <c r="D11" i="41"/>
  <c r="D7" i="41"/>
  <c r="E11" i="41"/>
  <c r="E18" i="41" s="1"/>
  <c r="B261" i="75"/>
  <c r="C261" i="75" s="1"/>
  <c r="C337" i="75"/>
  <c r="C331" i="75"/>
  <c r="C324" i="75"/>
  <c r="C280" i="75"/>
  <c r="C274" i="75"/>
  <c r="C267" i="75"/>
  <c r="C220" i="75"/>
  <c r="C214" i="75"/>
  <c r="C207" i="75"/>
  <c r="C160" i="75"/>
  <c r="C154" i="75"/>
  <c r="C147" i="75"/>
  <c r="C99" i="75"/>
  <c r="C93" i="75"/>
  <c r="C86" i="75"/>
  <c r="B28" i="77"/>
  <c r="C339" i="75" l="1"/>
  <c r="C162" i="75"/>
  <c r="C101" i="75"/>
  <c r="C282" i="75"/>
  <c r="C222" i="75"/>
  <c r="B37" i="90" l="1"/>
  <c r="D9" i="89" l="1"/>
  <c r="G9" i="89" s="1"/>
  <c r="D11" i="88"/>
  <c r="D37" i="85"/>
  <c r="D36" i="85"/>
  <c r="D35" i="85"/>
  <c r="D16" i="85"/>
  <c r="D13" i="85"/>
  <c r="D14" i="85"/>
  <c r="D15" i="85"/>
  <c r="D12" i="85"/>
  <c r="N10" i="67"/>
  <c r="N15" i="67"/>
  <c r="N16" i="67"/>
  <c r="N18" i="67"/>
  <c r="N19" i="67"/>
  <c r="N20" i="67"/>
  <c r="D17" i="67"/>
  <c r="D14" i="67"/>
  <c r="C17" i="67"/>
  <c r="C14" i="67"/>
  <c r="B14" i="67"/>
  <c r="B17" i="67"/>
  <c r="C38" i="56"/>
  <c r="H9" i="52"/>
  <c r="H28" i="76"/>
  <c r="G28" i="76"/>
  <c r="F28" i="76"/>
  <c r="I28" i="76"/>
  <c r="G11" i="28"/>
  <c r="G43" i="28" s="1"/>
  <c r="F11" i="28"/>
  <c r="F43" i="28" s="1"/>
  <c r="E39" i="28"/>
  <c r="E40" i="28"/>
  <c r="E41" i="28"/>
  <c r="E42" i="28"/>
  <c r="E29" i="28"/>
  <c r="E30" i="28"/>
  <c r="E31" i="28"/>
  <c r="E32" i="28"/>
  <c r="E33" i="28"/>
  <c r="E34" i="28"/>
  <c r="E35" i="28"/>
  <c r="E36" i="28"/>
  <c r="E37" i="28"/>
  <c r="E21" i="28"/>
  <c r="E22" i="28"/>
  <c r="E23" i="28"/>
  <c r="E24" i="28"/>
  <c r="E25" i="28"/>
  <c r="E26" i="28"/>
  <c r="E27" i="28"/>
  <c r="E12" i="28"/>
  <c r="H12" i="28" s="1"/>
  <c r="E13" i="28"/>
  <c r="E14" i="28"/>
  <c r="E15" i="28"/>
  <c r="E16" i="28"/>
  <c r="E17" i="28"/>
  <c r="E18" i="28"/>
  <c r="E19" i="28"/>
  <c r="D38" i="28"/>
  <c r="D28" i="28"/>
  <c r="D20" i="28"/>
  <c r="D11" i="28"/>
  <c r="C11" i="28"/>
  <c r="C20" i="28"/>
  <c r="C38" i="28"/>
  <c r="C28" i="28"/>
  <c r="E28" i="28" s="1"/>
  <c r="E16" i="26"/>
  <c r="H16" i="26" s="1"/>
  <c r="E14" i="26"/>
  <c r="H14" i="26" s="1"/>
  <c r="E12" i="26"/>
  <c r="H12" i="26" s="1"/>
  <c r="C19" i="26"/>
  <c r="E19" i="26" s="1"/>
  <c r="H19" i="26" s="1"/>
  <c r="C173" i="30"/>
  <c r="E38" i="28" l="1"/>
  <c r="N14" i="67"/>
  <c r="E20" i="28"/>
  <c r="D43" i="28"/>
  <c r="N17" i="67"/>
  <c r="E11" i="28"/>
  <c r="H11" i="28" s="1"/>
  <c r="H43" i="28" s="1"/>
  <c r="C43" i="28"/>
  <c r="H31" i="5"/>
  <c r="H32" i="5"/>
  <c r="H33" i="5"/>
  <c r="H34" i="5"/>
  <c r="H35" i="5"/>
  <c r="H36" i="5"/>
  <c r="H37" i="5"/>
  <c r="H38" i="5"/>
  <c r="H39" i="5"/>
  <c r="H40" i="5"/>
  <c r="H41" i="5"/>
  <c r="H42" i="5"/>
  <c r="H43" i="5"/>
  <c r="H44" i="5"/>
  <c r="H46" i="5"/>
  <c r="H47" i="5"/>
  <c r="H49" i="5"/>
  <c r="H48" i="5" s="1"/>
  <c r="H50" i="5"/>
  <c r="H30" i="5"/>
  <c r="H15" i="5"/>
  <c r="H16" i="5"/>
  <c r="H17" i="5"/>
  <c r="H18" i="5"/>
  <c r="H19" i="5"/>
  <c r="H20" i="5"/>
  <c r="H21" i="5"/>
  <c r="H22" i="5"/>
  <c r="E49" i="5"/>
  <c r="E44" i="5"/>
  <c r="E46" i="5"/>
  <c r="E43" i="5"/>
  <c r="E31" i="5"/>
  <c r="E32" i="5"/>
  <c r="E33" i="5"/>
  <c r="E34" i="5"/>
  <c r="E35" i="5"/>
  <c r="E36" i="5"/>
  <c r="E37" i="5"/>
  <c r="E38" i="5"/>
  <c r="E30" i="5"/>
  <c r="E11" i="5"/>
  <c r="E12" i="5"/>
  <c r="E14" i="5"/>
  <c r="E15" i="5"/>
  <c r="E16" i="5"/>
  <c r="E17" i="5"/>
  <c r="E18" i="5"/>
  <c r="E19" i="5"/>
  <c r="E23" i="5"/>
  <c r="E10" i="5"/>
  <c r="G21" i="27"/>
  <c r="F21" i="27"/>
  <c r="E13" i="27"/>
  <c r="H13" i="27" s="1"/>
  <c r="E14" i="27"/>
  <c r="H14" i="27" s="1"/>
  <c r="E15" i="27"/>
  <c r="H15" i="27" s="1"/>
  <c r="E16" i="27"/>
  <c r="H16" i="27" s="1"/>
  <c r="E17" i="27"/>
  <c r="H17" i="27" s="1"/>
  <c r="E18" i="27"/>
  <c r="H18" i="27" s="1"/>
  <c r="E19" i="27"/>
  <c r="H19" i="27" s="1"/>
  <c r="E20" i="27"/>
  <c r="H20" i="27" s="1"/>
  <c r="E12" i="27"/>
  <c r="H12" i="27" s="1"/>
  <c r="D21" i="27"/>
  <c r="C21" i="27"/>
  <c r="D46" i="3"/>
  <c r="H51" i="5" l="1"/>
  <c r="E21" i="27"/>
  <c r="H21" i="27" s="1"/>
  <c r="E43" i="28"/>
  <c r="E23" i="4"/>
  <c r="F23" i="4" s="1"/>
  <c r="E24" i="4"/>
  <c r="E25" i="4"/>
  <c r="F25" i="4" s="1"/>
  <c r="E26" i="4"/>
  <c r="F26" i="4" s="1"/>
  <c r="E27" i="4"/>
  <c r="F27" i="4" s="1"/>
  <c r="E28" i="4"/>
  <c r="F28" i="4" s="1"/>
  <c r="E29" i="4"/>
  <c r="F29" i="4" s="1"/>
  <c r="E30" i="4"/>
  <c r="F30" i="4" s="1"/>
  <c r="E31" i="4"/>
  <c r="F31" i="4" s="1"/>
  <c r="E15" i="4"/>
  <c r="F15" i="4" s="1"/>
  <c r="E16" i="4"/>
  <c r="F16" i="4" s="1"/>
  <c r="E17" i="4"/>
  <c r="F17" i="4" s="1"/>
  <c r="E18" i="4"/>
  <c r="F18" i="4" s="1"/>
  <c r="E19" i="4"/>
  <c r="F19" i="4" s="1"/>
  <c r="E20" i="4"/>
  <c r="F20" i="4" s="1"/>
  <c r="E14" i="4"/>
  <c r="B22" i="4"/>
  <c r="E13" i="4" l="1"/>
  <c r="F13" i="4" s="1"/>
  <c r="F14" i="4"/>
  <c r="B12" i="4"/>
  <c r="E22" i="4"/>
  <c r="F22" i="4" s="1"/>
  <c r="F24" i="4"/>
  <c r="G16" i="93"/>
  <c r="F16" i="93"/>
  <c r="E16" i="93"/>
  <c r="D16" i="93"/>
  <c r="D27" i="93" s="1"/>
  <c r="C16" i="93"/>
  <c r="B16" i="93"/>
  <c r="C27" i="93"/>
  <c r="G35" i="92"/>
  <c r="F35" i="92"/>
  <c r="E35" i="92"/>
  <c r="D35" i="92"/>
  <c r="C35" i="92"/>
  <c r="B35" i="92"/>
  <c r="G27" i="92"/>
  <c r="F27" i="92"/>
  <c r="E27" i="92"/>
  <c r="D27" i="92"/>
  <c r="C27" i="92"/>
  <c r="B27" i="92"/>
  <c r="G20" i="92"/>
  <c r="F20" i="92"/>
  <c r="E20" i="92"/>
  <c r="D20" i="92"/>
  <c r="C20" i="92"/>
  <c r="B20" i="92"/>
  <c r="G6" i="92"/>
  <c r="B6" i="92"/>
  <c r="B17" i="91"/>
  <c r="B6" i="91"/>
  <c r="G37" i="90"/>
  <c r="F37" i="90"/>
  <c r="E37" i="90"/>
  <c r="D37" i="90"/>
  <c r="C37" i="90"/>
  <c r="G29" i="90"/>
  <c r="F29" i="90"/>
  <c r="E29" i="90"/>
  <c r="D29" i="90"/>
  <c r="C29" i="90"/>
  <c r="B29" i="90"/>
  <c r="C22" i="90"/>
  <c r="B22" i="90"/>
  <c r="G30" i="89"/>
  <c r="G29" i="89"/>
  <c r="G28" i="89"/>
  <c r="F27" i="89"/>
  <c r="E27" i="89"/>
  <c r="D27" i="89"/>
  <c r="C27" i="89"/>
  <c r="B27" i="89"/>
  <c r="G26" i="89"/>
  <c r="G25" i="89"/>
  <c r="G24" i="89"/>
  <c r="F23" i="89"/>
  <c r="F20" i="89" s="1"/>
  <c r="E23" i="89"/>
  <c r="D23" i="89"/>
  <c r="D20" i="89" s="1"/>
  <c r="C23" i="89"/>
  <c r="C20" i="89" s="1"/>
  <c r="B23" i="89"/>
  <c r="B20" i="89" s="1"/>
  <c r="G22" i="89"/>
  <c r="G21" i="89"/>
  <c r="G18" i="89"/>
  <c r="G17" i="89"/>
  <c r="G16" i="89"/>
  <c r="F15" i="89"/>
  <c r="E15" i="89"/>
  <c r="D15" i="89"/>
  <c r="C15" i="89"/>
  <c r="B15" i="89"/>
  <c r="G14" i="89"/>
  <c r="G13" i="89"/>
  <c r="G12" i="89"/>
  <c r="F11" i="89"/>
  <c r="F8" i="89" s="1"/>
  <c r="E11" i="89"/>
  <c r="E8" i="89" s="1"/>
  <c r="D11" i="89"/>
  <c r="D8" i="89" s="1"/>
  <c r="C11" i="89"/>
  <c r="B11" i="89"/>
  <c r="B8" i="89" s="1"/>
  <c r="G10" i="89"/>
  <c r="G81" i="88"/>
  <c r="G80" i="88"/>
  <c r="G79" i="88"/>
  <c r="F78" i="88"/>
  <c r="E78" i="88"/>
  <c r="D78" i="88"/>
  <c r="C78" i="88"/>
  <c r="B78" i="88"/>
  <c r="G76" i="88"/>
  <c r="G75" i="88"/>
  <c r="G74" i="88"/>
  <c r="G73" i="88"/>
  <c r="G72" i="88"/>
  <c r="G71" i="88"/>
  <c r="G70" i="88"/>
  <c r="G69" i="88"/>
  <c r="G68" i="88"/>
  <c r="F67" i="88"/>
  <c r="E67" i="88"/>
  <c r="D67" i="88"/>
  <c r="C67" i="88"/>
  <c r="B67" i="88"/>
  <c r="G65" i="88"/>
  <c r="G64" i="88"/>
  <c r="G63" i="88"/>
  <c r="G62" i="88"/>
  <c r="G61" i="88"/>
  <c r="G60" i="88"/>
  <c r="G59" i="88"/>
  <c r="F58" i="88"/>
  <c r="E58" i="88"/>
  <c r="D58" i="88"/>
  <c r="C58" i="88"/>
  <c r="B58" i="88"/>
  <c r="G56" i="88"/>
  <c r="G55" i="88"/>
  <c r="G54" i="88"/>
  <c r="G53" i="88"/>
  <c r="G52" i="88"/>
  <c r="G51" i="88"/>
  <c r="G50" i="88"/>
  <c r="G49" i="88"/>
  <c r="F48" i="88"/>
  <c r="E48" i="88"/>
  <c r="D48" i="88"/>
  <c r="C48" i="88"/>
  <c r="B48" i="88"/>
  <c r="G45" i="88"/>
  <c r="G44" i="88"/>
  <c r="G43" i="88"/>
  <c r="G42" i="88"/>
  <c r="F41" i="88"/>
  <c r="E41" i="88"/>
  <c r="D41" i="88"/>
  <c r="C41" i="88"/>
  <c r="B41" i="88"/>
  <c r="G39" i="88"/>
  <c r="G38" i="88"/>
  <c r="G37" i="88"/>
  <c r="G36" i="88"/>
  <c r="G35" i="88"/>
  <c r="G34" i="88"/>
  <c r="G33" i="88"/>
  <c r="G32" i="88"/>
  <c r="G31" i="88"/>
  <c r="F30" i="88"/>
  <c r="E30" i="88"/>
  <c r="D30" i="88"/>
  <c r="C30" i="88"/>
  <c r="B30" i="88"/>
  <c r="G28" i="88"/>
  <c r="G27" i="88"/>
  <c r="G26" i="88"/>
  <c r="G25" i="88"/>
  <c r="G24" i="88"/>
  <c r="G23" i="88"/>
  <c r="G22" i="88"/>
  <c r="F21" i="88"/>
  <c r="E21" i="88"/>
  <c r="D21" i="88"/>
  <c r="C21" i="88"/>
  <c r="B21" i="88"/>
  <c r="G19" i="88"/>
  <c r="G18" i="88"/>
  <c r="G17" i="88"/>
  <c r="G16" i="88"/>
  <c r="G15" i="88"/>
  <c r="G14" i="88"/>
  <c r="G13" i="88"/>
  <c r="G12" i="88"/>
  <c r="F11" i="88"/>
  <c r="E11" i="88"/>
  <c r="G11" i="88" s="1"/>
  <c r="C11" i="88"/>
  <c r="C10" i="88" s="1"/>
  <c r="B11" i="88"/>
  <c r="G27" i="87"/>
  <c r="G26" i="87"/>
  <c r="G25" i="87"/>
  <c r="G24" i="87"/>
  <c r="G23" i="87"/>
  <c r="G22" i="87"/>
  <c r="G21" i="87"/>
  <c r="G20" i="87"/>
  <c r="F19" i="87"/>
  <c r="E19" i="87"/>
  <c r="D19" i="87"/>
  <c r="C19" i="87"/>
  <c r="B19" i="87"/>
  <c r="G17" i="87"/>
  <c r="G16" i="87"/>
  <c r="G15" i="87"/>
  <c r="G14" i="87"/>
  <c r="G13" i="87"/>
  <c r="G12" i="87"/>
  <c r="G11" i="87"/>
  <c r="F9" i="87"/>
  <c r="E9" i="87"/>
  <c r="D9" i="87"/>
  <c r="C9" i="87"/>
  <c r="B9" i="87"/>
  <c r="G158" i="86"/>
  <c r="G157" i="86"/>
  <c r="G156" i="86"/>
  <c r="G155" i="86"/>
  <c r="G154" i="86"/>
  <c r="G153" i="86"/>
  <c r="G152" i="86"/>
  <c r="F151" i="86"/>
  <c r="E151" i="86"/>
  <c r="D151" i="86"/>
  <c r="C151" i="86"/>
  <c r="B151" i="86"/>
  <c r="G150" i="86"/>
  <c r="G149" i="86"/>
  <c r="G148" i="86"/>
  <c r="F147" i="86"/>
  <c r="E147" i="86"/>
  <c r="D147" i="86"/>
  <c r="C147" i="86"/>
  <c r="B147" i="86"/>
  <c r="G146" i="86"/>
  <c r="G145" i="86"/>
  <c r="G144" i="86"/>
  <c r="G143" i="86"/>
  <c r="G142" i="86"/>
  <c r="G141" i="86"/>
  <c r="G140" i="86"/>
  <c r="G139" i="86"/>
  <c r="F138" i="86"/>
  <c r="E138" i="86"/>
  <c r="D138" i="86"/>
  <c r="C138" i="86"/>
  <c r="B138" i="86"/>
  <c r="G137" i="86"/>
  <c r="G136" i="86"/>
  <c r="G135" i="86"/>
  <c r="F134" i="86"/>
  <c r="E134" i="86"/>
  <c r="D134" i="86"/>
  <c r="C134" i="86"/>
  <c r="B134" i="86"/>
  <c r="G133" i="86"/>
  <c r="G132" i="86"/>
  <c r="G131" i="86"/>
  <c r="G130" i="86"/>
  <c r="G129" i="86"/>
  <c r="G128" i="86"/>
  <c r="G127" i="86"/>
  <c r="G126" i="86"/>
  <c r="G125" i="86"/>
  <c r="F124" i="86"/>
  <c r="E124" i="86"/>
  <c r="D124" i="86"/>
  <c r="C124" i="86"/>
  <c r="B124" i="86"/>
  <c r="G123" i="86"/>
  <c r="G122" i="86"/>
  <c r="G121" i="86"/>
  <c r="G120" i="86"/>
  <c r="G119" i="86"/>
  <c r="G118" i="86"/>
  <c r="G117" i="86"/>
  <c r="G116" i="86"/>
  <c r="G115" i="86"/>
  <c r="F114" i="86"/>
  <c r="E114" i="86"/>
  <c r="D114" i="86"/>
  <c r="C114" i="86"/>
  <c r="B114" i="86"/>
  <c r="G113" i="86"/>
  <c r="G112" i="86"/>
  <c r="G111" i="86"/>
  <c r="G110" i="86"/>
  <c r="G109" i="86"/>
  <c r="G108" i="86"/>
  <c r="G107" i="86"/>
  <c r="G106" i="86"/>
  <c r="G105" i="86"/>
  <c r="F104" i="86"/>
  <c r="E104" i="86"/>
  <c r="D104" i="86"/>
  <c r="C104" i="86"/>
  <c r="B104" i="86"/>
  <c r="G103" i="86"/>
  <c r="G102" i="86"/>
  <c r="G101" i="86"/>
  <c r="G100" i="86"/>
  <c r="G99" i="86"/>
  <c r="G98" i="86"/>
  <c r="G97" i="86"/>
  <c r="G96" i="86"/>
  <c r="G95" i="86"/>
  <c r="F94" i="86"/>
  <c r="E94" i="86"/>
  <c r="D94" i="86"/>
  <c r="C94" i="86"/>
  <c r="B94" i="86"/>
  <c r="G93" i="86"/>
  <c r="G92" i="86"/>
  <c r="G91" i="86"/>
  <c r="G90" i="86"/>
  <c r="G89" i="86"/>
  <c r="G88" i="86"/>
  <c r="G87" i="86"/>
  <c r="F86" i="86"/>
  <c r="E86" i="86"/>
  <c r="D86" i="86"/>
  <c r="C86" i="86"/>
  <c r="B86" i="86"/>
  <c r="G82" i="86"/>
  <c r="G81" i="86"/>
  <c r="G80" i="86"/>
  <c r="G79" i="86"/>
  <c r="G78" i="86"/>
  <c r="G77" i="86"/>
  <c r="G76" i="86"/>
  <c r="F75" i="86"/>
  <c r="E75" i="86"/>
  <c r="D75" i="86"/>
  <c r="C75" i="86"/>
  <c r="B75" i="86"/>
  <c r="G74" i="86"/>
  <c r="G73" i="86"/>
  <c r="G72" i="86"/>
  <c r="F71" i="86"/>
  <c r="E71" i="86"/>
  <c r="D71" i="86"/>
  <c r="C71" i="86"/>
  <c r="B71" i="86"/>
  <c r="G70" i="86"/>
  <c r="G69" i="86"/>
  <c r="G68" i="86"/>
  <c r="G67" i="86"/>
  <c r="G66" i="86"/>
  <c r="G65" i="86"/>
  <c r="G64" i="86"/>
  <c r="G63" i="86"/>
  <c r="F62" i="86"/>
  <c r="E62" i="86"/>
  <c r="D62" i="86"/>
  <c r="C62" i="86"/>
  <c r="B62" i="86"/>
  <c r="G61" i="86"/>
  <c r="G60" i="86"/>
  <c r="G59" i="86"/>
  <c r="F58" i="86"/>
  <c r="E58" i="86"/>
  <c r="D58" i="86"/>
  <c r="C58" i="86"/>
  <c r="B58" i="86"/>
  <c r="G57" i="86"/>
  <c r="G56" i="86"/>
  <c r="G55" i="86"/>
  <c r="G54" i="86"/>
  <c r="G53" i="86"/>
  <c r="G52" i="86"/>
  <c r="G51" i="86"/>
  <c r="G50" i="86"/>
  <c r="G49" i="86"/>
  <c r="F48" i="86"/>
  <c r="E48" i="86"/>
  <c r="D48" i="86"/>
  <c r="C48" i="86"/>
  <c r="B48" i="86"/>
  <c r="G47" i="86"/>
  <c r="G46" i="86"/>
  <c r="G45" i="86"/>
  <c r="G44" i="86"/>
  <c r="G43" i="86"/>
  <c r="G42" i="86"/>
  <c r="G41" i="86"/>
  <c r="G40" i="86"/>
  <c r="G39" i="86"/>
  <c r="F38" i="86"/>
  <c r="E38" i="86"/>
  <c r="D38" i="86"/>
  <c r="C38" i="86"/>
  <c r="B38" i="86"/>
  <c r="G37" i="86"/>
  <c r="G36" i="86"/>
  <c r="G35" i="86"/>
  <c r="G34" i="86"/>
  <c r="G33" i="86"/>
  <c r="G32" i="86"/>
  <c r="G31" i="86"/>
  <c r="G30" i="86"/>
  <c r="G29" i="86"/>
  <c r="F28" i="86"/>
  <c r="E28" i="86"/>
  <c r="D28" i="86"/>
  <c r="C28" i="86"/>
  <c r="G27" i="86"/>
  <c r="G26" i="86"/>
  <c r="G25" i="86"/>
  <c r="G24" i="86"/>
  <c r="G23" i="86"/>
  <c r="G22" i="86"/>
  <c r="G21" i="86"/>
  <c r="G20" i="86"/>
  <c r="G19" i="86"/>
  <c r="F18" i="86"/>
  <c r="E18" i="86"/>
  <c r="D18" i="86"/>
  <c r="C18" i="86"/>
  <c r="B18" i="86"/>
  <c r="G17" i="86"/>
  <c r="G16" i="86"/>
  <c r="G15" i="86"/>
  <c r="G14" i="86"/>
  <c r="G13" i="86"/>
  <c r="G12" i="86"/>
  <c r="G11" i="86"/>
  <c r="F10" i="86"/>
  <c r="E10" i="86"/>
  <c r="G10" i="86" s="1"/>
  <c r="C10" i="86"/>
  <c r="B10" i="86"/>
  <c r="F77" i="85"/>
  <c r="E77" i="85"/>
  <c r="D77" i="85"/>
  <c r="C77" i="85"/>
  <c r="B77" i="85"/>
  <c r="G76" i="85"/>
  <c r="G75" i="85"/>
  <c r="G70" i="85"/>
  <c r="F69" i="85"/>
  <c r="E69" i="85"/>
  <c r="D69" i="85"/>
  <c r="C69" i="85"/>
  <c r="B69" i="85"/>
  <c r="G68" i="85"/>
  <c r="G66" i="85"/>
  <c r="G65" i="85"/>
  <c r="G64" i="85"/>
  <c r="G63" i="85"/>
  <c r="G62" i="85"/>
  <c r="F61" i="85"/>
  <c r="E61" i="85"/>
  <c r="D61" i="85"/>
  <c r="C61" i="85"/>
  <c r="B61" i="85"/>
  <c r="G60" i="85"/>
  <c r="G59" i="85"/>
  <c r="G58" i="85"/>
  <c r="G57" i="85"/>
  <c r="F56" i="85"/>
  <c r="E56" i="85"/>
  <c r="D56" i="85"/>
  <c r="C56" i="85"/>
  <c r="B56" i="85"/>
  <c r="G55" i="85"/>
  <c r="G54" i="85"/>
  <c r="G53" i="85"/>
  <c r="G52" i="85"/>
  <c r="G51" i="85"/>
  <c r="G50" i="85"/>
  <c r="G49" i="85"/>
  <c r="G48" i="85"/>
  <c r="F47" i="85"/>
  <c r="E47" i="85"/>
  <c r="D47" i="85"/>
  <c r="C47" i="85"/>
  <c r="B47" i="85"/>
  <c r="G41" i="85"/>
  <c r="G40" i="85"/>
  <c r="G39" i="85"/>
  <c r="D38" i="85"/>
  <c r="C38" i="85"/>
  <c r="B38" i="85"/>
  <c r="G37" i="85"/>
  <c r="G35" i="85"/>
  <c r="G34" i="85"/>
  <c r="G33" i="85"/>
  <c r="G32" i="85"/>
  <c r="G31" i="85"/>
  <c r="G30" i="85"/>
  <c r="F29" i="85"/>
  <c r="E29" i="85"/>
  <c r="D29" i="85"/>
  <c r="C29" i="85"/>
  <c r="B29" i="85"/>
  <c r="G28" i="85"/>
  <c r="G27" i="85"/>
  <c r="G26" i="85"/>
  <c r="G25" i="85"/>
  <c r="G24" i="85"/>
  <c r="G23" i="85"/>
  <c r="G22" i="85"/>
  <c r="G21" i="85"/>
  <c r="G20" i="85"/>
  <c r="G19" i="85"/>
  <c r="G18" i="85"/>
  <c r="G17" i="85"/>
  <c r="F16" i="85"/>
  <c r="E16" i="85"/>
  <c r="C16" i="85"/>
  <c r="B16" i="85"/>
  <c r="B42" i="85" s="1"/>
  <c r="G15" i="85"/>
  <c r="G14" i="85"/>
  <c r="G13" i="85"/>
  <c r="G12" i="85"/>
  <c r="G11" i="85"/>
  <c r="G10" i="85"/>
  <c r="G9" i="85"/>
  <c r="D69" i="84"/>
  <c r="D77" i="84" s="1"/>
  <c r="D78" i="84" s="1"/>
  <c r="C69" i="84"/>
  <c r="C77" i="84" s="1"/>
  <c r="C78" i="84" s="1"/>
  <c r="B69" i="84"/>
  <c r="B77" i="84" s="1"/>
  <c r="B78" i="84" s="1"/>
  <c r="D53" i="84"/>
  <c r="D61" i="84" s="1"/>
  <c r="C53" i="84"/>
  <c r="C61" i="84" s="1"/>
  <c r="B53" i="84"/>
  <c r="B61" i="84" s="1"/>
  <c r="D42" i="84"/>
  <c r="C42" i="84"/>
  <c r="B42" i="84"/>
  <c r="D39" i="84"/>
  <c r="C39" i="84"/>
  <c r="B39" i="84"/>
  <c r="D29" i="84"/>
  <c r="C29" i="84"/>
  <c r="B29" i="84"/>
  <c r="D18" i="84"/>
  <c r="C18" i="84"/>
  <c r="D14" i="84"/>
  <c r="C14" i="84"/>
  <c r="B14" i="84"/>
  <c r="D9" i="84"/>
  <c r="C9" i="84"/>
  <c r="B9" i="84"/>
  <c r="K13" i="83"/>
  <c r="J13" i="83"/>
  <c r="I13" i="83"/>
  <c r="H13" i="83"/>
  <c r="G13" i="83"/>
  <c r="E13" i="83"/>
  <c r="K7" i="83"/>
  <c r="J7" i="83"/>
  <c r="I7" i="83"/>
  <c r="H7" i="83"/>
  <c r="G7" i="83"/>
  <c r="E7" i="83"/>
  <c r="B31" i="82"/>
  <c r="E25" i="82"/>
  <c r="D25" i="82"/>
  <c r="C25" i="82"/>
  <c r="B25" i="82"/>
  <c r="E20" i="82"/>
  <c r="D20" i="82"/>
  <c r="C20" i="82"/>
  <c r="B20" i="82"/>
  <c r="F15" i="82"/>
  <c r="F14" i="82"/>
  <c r="F13" i="82"/>
  <c r="E12" i="82"/>
  <c r="D12" i="82"/>
  <c r="C12" i="82"/>
  <c r="B12" i="82"/>
  <c r="F11" i="82"/>
  <c r="F10" i="82"/>
  <c r="F9" i="82"/>
  <c r="E8" i="82"/>
  <c r="D8" i="82"/>
  <c r="C8" i="82"/>
  <c r="B8" i="82"/>
  <c r="F74" i="81"/>
  <c r="E74" i="81"/>
  <c r="F67" i="81"/>
  <c r="E67" i="81"/>
  <c r="F62" i="81"/>
  <c r="E62" i="81"/>
  <c r="C59" i="81"/>
  <c r="F56" i="81"/>
  <c r="E56" i="81"/>
  <c r="F41" i="81"/>
  <c r="E41" i="81"/>
  <c r="C40" i="81"/>
  <c r="B40" i="81"/>
  <c r="F37" i="81"/>
  <c r="E37" i="81"/>
  <c r="C37" i="81"/>
  <c r="B37" i="81"/>
  <c r="F30" i="81"/>
  <c r="E30" i="81"/>
  <c r="C30" i="81"/>
  <c r="B30" i="81"/>
  <c r="F26" i="81"/>
  <c r="E26" i="81"/>
  <c r="C24" i="81"/>
  <c r="B24" i="81"/>
  <c r="F22" i="81"/>
  <c r="E22" i="81"/>
  <c r="F18" i="81"/>
  <c r="E18" i="81"/>
  <c r="C16" i="81"/>
  <c r="B16" i="81"/>
  <c r="F8" i="81"/>
  <c r="E8" i="81"/>
  <c r="C8" i="81"/>
  <c r="B8" i="81"/>
  <c r="F42" i="85" l="1"/>
  <c r="E42" i="85"/>
  <c r="B27" i="93"/>
  <c r="B46" i="81"/>
  <c r="B61" i="81" s="1"/>
  <c r="G71" i="86"/>
  <c r="G114" i="86"/>
  <c r="G134" i="86"/>
  <c r="G138" i="86"/>
  <c r="G38" i="86"/>
  <c r="G58" i="86"/>
  <c r="G62" i="86"/>
  <c r="G104" i="86"/>
  <c r="B29" i="87"/>
  <c r="F29" i="87"/>
  <c r="G58" i="88"/>
  <c r="B9" i="86"/>
  <c r="E12" i="4"/>
  <c r="F12" i="4" s="1"/>
  <c r="G147" i="86"/>
  <c r="G41" i="88"/>
  <c r="G48" i="88"/>
  <c r="B28" i="91"/>
  <c r="G28" i="86"/>
  <c r="D7" i="82"/>
  <c r="E7" i="82"/>
  <c r="E18" i="82" s="1"/>
  <c r="B46" i="84"/>
  <c r="E19" i="83"/>
  <c r="J19" i="83"/>
  <c r="D31" i="89"/>
  <c r="C67" i="85"/>
  <c r="G38" i="85"/>
  <c r="F20" i="82"/>
  <c r="F25" i="82"/>
  <c r="I19" i="83"/>
  <c r="D67" i="85"/>
  <c r="B10" i="88"/>
  <c r="E47" i="88"/>
  <c r="C42" i="85"/>
  <c r="G94" i="86"/>
  <c r="E85" i="86"/>
  <c r="E29" i="87"/>
  <c r="G19" i="87"/>
  <c r="E10" i="88"/>
  <c r="G67" i="88"/>
  <c r="G23" i="89"/>
  <c r="G27" i="89"/>
  <c r="C7" i="82"/>
  <c r="C47" i="88"/>
  <c r="C84" i="88" s="1"/>
  <c r="B47" i="88"/>
  <c r="F47" i="88"/>
  <c r="G78" i="88"/>
  <c r="G15" i="89"/>
  <c r="E9" i="86"/>
  <c r="G86" i="86"/>
  <c r="B31" i="89"/>
  <c r="F31" i="89"/>
  <c r="C30" i="92"/>
  <c r="G30" i="92"/>
  <c r="E30" i="92"/>
  <c r="G27" i="93"/>
  <c r="C46" i="81"/>
  <c r="C61" i="81" s="1"/>
  <c r="E67" i="85"/>
  <c r="F10" i="88"/>
  <c r="G77" i="85"/>
  <c r="E46" i="81"/>
  <c r="E58" i="81" s="1"/>
  <c r="E78" i="81"/>
  <c r="G48" i="86"/>
  <c r="G75" i="86"/>
  <c r="F27" i="93"/>
  <c r="G56" i="85"/>
  <c r="G29" i="85"/>
  <c r="G61" i="85"/>
  <c r="G69" i="85"/>
  <c r="C9" i="86"/>
  <c r="F9" i="86"/>
  <c r="D47" i="88"/>
  <c r="B22" i="84"/>
  <c r="B23" i="84" s="1"/>
  <c r="B24" i="84" s="1"/>
  <c r="B33" i="84" s="1"/>
  <c r="C46" i="84"/>
  <c r="F46" i="81"/>
  <c r="F58" i="81" s="1"/>
  <c r="F78" i="81"/>
  <c r="F8" i="82"/>
  <c r="G19" i="83"/>
  <c r="K19" i="83"/>
  <c r="C22" i="84"/>
  <c r="C23" i="84" s="1"/>
  <c r="C24" i="84" s="1"/>
  <c r="C33" i="84" s="1"/>
  <c r="D46" i="84"/>
  <c r="D42" i="85"/>
  <c r="C85" i="86"/>
  <c r="B85" i="86"/>
  <c r="F85" i="86"/>
  <c r="C29" i="87"/>
  <c r="G9" i="87"/>
  <c r="C8" i="89"/>
  <c r="C31" i="89" s="1"/>
  <c r="D30" i="92"/>
  <c r="B30" i="92"/>
  <c r="F30" i="92"/>
  <c r="G16" i="85"/>
  <c r="G36" i="85"/>
  <c r="F12" i="82"/>
  <c r="B7" i="82"/>
  <c r="B18" i="82" s="1"/>
  <c r="H19" i="83"/>
  <c r="D22" i="84"/>
  <c r="D23" i="84" s="1"/>
  <c r="D24" i="84" s="1"/>
  <c r="D33" i="84" s="1"/>
  <c r="B67" i="85"/>
  <c r="F67" i="85"/>
  <c r="G18" i="86"/>
  <c r="G124" i="86"/>
  <c r="G151" i="86"/>
  <c r="D29" i="87"/>
  <c r="G21" i="88"/>
  <c r="G30" i="88"/>
  <c r="G11" i="89"/>
  <c r="E20" i="89"/>
  <c r="E31" i="89" s="1"/>
  <c r="E27" i="93"/>
  <c r="G47" i="85"/>
  <c r="D9" i="86"/>
  <c r="D85" i="86"/>
  <c r="D10" i="88"/>
  <c r="G8" i="89"/>
  <c r="F84" i="88" l="1"/>
  <c r="G47" i="88"/>
  <c r="E80" i="81"/>
  <c r="G85" i="86"/>
  <c r="G31" i="89"/>
  <c r="E160" i="86"/>
  <c r="B84" i="88"/>
  <c r="F7" i="82"/>
  <c r="F18" i="82" s="1"/>
  <c r="F80" i="81"/>
  <c r="F160" i="86"/>
  <c r="G29" i="87"/>
  <c r="B160" i="86"/>
  <c r="C72" i="85"/>
  <c r="D72" i="85"/>
  <c r="G67" i="85"/>
  <c r="E72" i="85"/>
  <c r="E84" i="88"/>
  <c r="G20" i="89"/>
  <c r="C160" i="86"/>
  <c r="B72" i="85"/>
  <c r="G42" i="85"/>
  <c r="F72" i="85"/>
  <c r="D160" i="86"/>
  <c r="G9" i="86"/>
  <c r="D84" i="88"/>
  <c r="G10" i="88"/>
  <c r="G160" i="86" l="1"/>
  <c r="G84" i="88"/>
  <c r="G72" i="85"/>
  <c r="C34" i="75"/>
  <c r="C28" i="75"/>
  <c r="C21" i="75"/>
  <c r="C36" i="75" l="1"/>
  <c r="H9" i="54" l="1"/>
  <c r="H13" i="54"/>
  <c r="F16" i="52"/>
  <c r="G16" i="52"/>
  <c r="H16" i="52"/>
  <c r="H17" i="54" l="1"/>
  <c r="E228" i="30"/>
  <c r="F228" i="30"/>
  <c r="G228" i="30"/>
  <c r="H228" i="30"/>
  <c r="I228" i="30"/>
  <c r="J228" i="30"/>
  <c r="K228" i="30"/>
  <c r="L228" i="30"/>
  <c r="M228" i="30"/>
  <c r="N228" i="30"/>
  <c r="D228" i="30"/>
  <c r="C228" i="30"/>
  <c r="I222" i="30"/>
  <c r="C222" i="30"/>
  <c r="D222" i="30"/>
  <c r="E222" i="30"/>
  <c r="F222" i="30"/>
  <c r="G222" i="30"/>
  <c r="H222" i="30"/>
  <c r="J222" i="30"/>
  <c r="K222" i="30"/>
  <c r="L222" i="30"/>
  <c r="M222" i="30"/>
  <c r="N222" i="30"/>
  <c r="D220" i="30"/>
  <c r="E220" i="30"/>
  <c r="F220" i="30"/>
  <c r="G220" i="30"/>
  <c r="H220" i="30"/>
  <c r="I220" i="30"/>
  <c r="J220" i="30"/>
  <c r="K220" i="30"/>
  <c r="L220" i="30"/>
  <c r="M220" i="30"/>
  <c r="N220" i="30"/>
  <c r="C220" i="30"/>
  <c r="D217" i="30"/>
  <c r="D214" i="30" s="1"/>
  <c r="E217" i="30"/>
  <c r="E214" i="30" s="1"/>
  <c r="F217" i="30"/>
  <c r="F214" i="30" s="1"/>
  <c r="G217" i="30"/>
  <c r="G214" i="30" s="1"/>
  <c r="H217" i="30"/>
  <c r="I217" i="30"/>
  <c r="I214" i="30" s="1"/>
  <c r="J217" i="30"/>
  <c r="J214" i="30" s="1"/>
  <c r="K217" i="30"/>
  <c r="K214" i="30" s="1"/>
  <c r="L217" i="30"/>
  <c r="L214" i="30" s="1"/>
  <c r="M217" i="30"/>
  <c r="M214" i="30" s="1"/>
  <c r="N217" i="30"/>
  <c r="N214" i="30" s="1"/>
  <c r="C217" i="30"/>
  <c r="C214" i="30" s="1"/>
  <c r="H214" i="30"/>
  <c r="D206" i="30"/>
  <c r="E206" i="30"/>
  <c r="F206" i="30"/>
  <c r="G206" i="30"/>
  <c r="H206" i="30"/>
  <c r="I206" i="30"/>
  <c r="J206" i="30"/>
  <c r="K206" i="30"/>
  <c r="L206" i="30"/>
  <c r="M206" i="30"/>
  <c r="N206" i="30"/>
  <c r="C206" i="30"/>
  <c r="D200" i="30"/>
  <c r="E200" i="30"/>
  <c r="F200" i="30"/>
  <c r="G200" i="30"/>
  <c r="H200" i="30"/>
  <c r="I200" i="30"/>
  <c r="J200" i="30"/>
  <c r="K200" i="30"/>
  <c r="L200" i="30"/>
  <c r="M200" i="30"/>
  <c r="N200" i="30"/>
  <c r="C200" i="30"/>
  <c r="D196" i="30"/>
  <c r="D195" i="30" s="1"/>
  <c r="E196" i="30"/>
  <c r="F196" i="30"/>
  <c r="G196" i="30"/>
  <c r="H196" i="30"/>
  <c r="H195" i="30" s="1"/>
  <c r="I196" i="30"/>
  <c r="J196" i="30"/>
  <c r="K196" i="30"/>
  <c r="L196" i="30"/>
  <c r="L195" i="30" s="1"/>
  <c r="M196" i="30"/>
  <c r="N196" i="30"/>
  <c r="C196" i="30"/>
  <c r="C195" i="30" s="1"/>
  <c r="H191" i="30"/>
  <c r="F191" i="30"/>
  <c r="E191" i="30"/>
  <c r="D191" i="30"/>
  <c r="C191" i="30"/>
  <c r="G191" i="30"/>
  <c r="I191" i="30"/>
  <c r="J191" i="30"/>
  <c r="K191" i="30"/>
  <c r="L191" i="30"/>
  <c r="M191" i="30"/>
  <c r="N191" i="30"/>
  <c r="E187" i="30"/>
  <c r="F187" i="30"/>
  <c r="G187" i="30"/>
  <c r="H187" i="30"/>
  <c r="I187" i="30"/>
  <c r="J187" i="30"/>
  <c r="K187" i="30"/>
  <c r="L187" i="30"/>
  <c r="M187" i="30"/>
  <c r="N187" i="30"/>
  <c r="C187" i="30"/>
  <c r="D177" i="30"/>
  <c r="E177" i="30"/>
  <c r="F177" i="30"/>
  <c r="G177" i="30"/>
  <c r="H177" i="30"/>
  <c r="I177" i="30"/>
  <c r="J177" i="30"/>
  <c r="K177" i="30"/>
  <c r="L177" i="30"/>
  <c r="M177" i="30"/>
  <c r="N177" i="30"/>
  <c r="C177" i="30"/>
  <c r="D173" i="30"/>
  <c r="E173" i="30"/>
  <c r="F173" i="30"/>
  <c r="G173" i="30"/>
  <c r="H173" i="30"/>
  <c r="I173" i="30"/>
  <c r="J173" i="30"/>
  <c r="K173" i="30"/>
  <c r="L173" i="30"/>
  <c r="M173" i="30"/>
  <c r="N173" i="30"/>
  <c r="D170" i="30"/>
  <c r="E170" i="30"/>
  <c r="F170" i="30"/>
  <c r="G170" i="30"/>
  <c r="H170" i="30"/>
  <c r="I170" i="30"/>
  <c r="J170" i="30"/>
  <c r="K170" i="30"/>
  <c r="L170" i="30"/>
  <c r="M170" i="30"/>
  <c r="N170" i="30"/>
  <c r="C170" i="30"/>
  <c r="D165" i="30"/>
  <c r="E165" i="30"/>
  <c r="F165" i="30"/>
  <c r="G165" i="30"/>
  <c r="H165" i="30"/>
  <c r="I165" i="30"/>
  <c r="K165" i="30"/>
  <c r="L165" i="30"/>
  <c r="M165" i="30"/>
  <c r="N165" i="30"/>
  <c r="C165" i="30"/>
  <c r="D160" i="30"/>
  <c r="E160" i="30"/>
  <c r="F160" i="30"/>
  <c r="G160" i="30"/>
  <c r="H160" i="30"/>
  <c r="I160" i="30"/>
  <c r="J160" i="30"/>
  <c r="K160" i="30"/>
  <c r="L160" i="30"/>
  <c r="M160" i="30"/>
  <c r="N160" i="30"/>
  <c r="C160" i="30"/>
  <c r="D150" i="30"/>
  <c r="E150" i="30"/>
  <c r="F150" i="30"/>
  <c r="G150" i="30"/>
  <c r="H150" i="30"/>
  <c r="I150" i="30"/>
  <c r="J150" i="30"/>
  <c r="K150" i="30"/>
  <c r="L150" i="30"/>
  <c r="M150" i="30"/>
  <c r="N150" i="30"/>
  <c r="C150" i="30"/>
  <c r="D146" i="30"/>
  <c r="D145" i="30" s="1"/>
  <c r="E146" i="30"/>
  <c r="F146" i="30"/>
  <c r="G146" i="30"/>
  <c r="G145" i="30" s="1"/>
  <c r="H146" i="30"/>
  <c r="H145" i="30" s="1"/>
  <c r="I146" i="30"/>
  <c r="I145" i="30" s="1"/>
  <c r="J146" i="30"/>
  <c r="K146" i="30"/>
  <c r="L146" i="30"/>
  <c r="L145" i="30" s="1"/>
  <c r="M146" i="30"/>
  <c r="N146" i="30"/>
  <c r="C146" i="30"/>
  <c r="C145" i="30" s="1"/>
  <c r="D139" i="30"/>
  <c r="E139" i="30"/>
  <c r="F139" i="30"/>
  <c r="G139" i="30"/>
  <c r="H139" i="30"/>
  <c r="I139" i="30"/>
  <c r="J139" i="30"/>
  <c r="K139" i="30"/>
  <c r="L139" i="30"/>
  <c r="M139" i="30"/>
  <c r="N139" i="30"/>
  <c r="C139" i="30"/>
  <c r="D135" i="30"/>
  <c r="E135" i="30"/>
  <c r="F135" i="30"/>
  <c r="G135" i="30"/>
  <c r="H135" i="30"/>
  <c r="I135" i="30"/>
  <c r="J135" i="30"/>
  <c r="K135" i="30"/>
  <c r="L135" i="30"/>
  <c r="M135" i="30"/>
  <c r="N135" i="30"/>
  <c r="C135" i="30"/>
  <c r="D131" i="30"/>
  <c r="E131" i="30"/>
  <c r="F131" i="30"/>
  <c r="G131" i="30"/>
  <c r="H131" i="30"/>
  <c r="I131" i="30"/>
  <c r="J131" i="30"/>
  <c r="K131" i="30"/>
  <c r="L131" i="30"/>
  <c r="M131" i="30"/>
  <c r="N131" i="30"/>
  <c r="C131" i="30"/>
  <c r="D126" i="30"/>
  <c r="E126" i="30"/>
  <c r="F126" i="30"/>
  <c r="G126" i="30"/>
  <c r="H126" i="30"/>
  <c r="I126" i="30"/>
  <c r="J126" i="30"/>
  <c r="K126" i="30"/>
  <c r="L126" i="30"/>
  <c r="M126" i="30"/>
  <c r="N126" i="30"/>
  <c r="C126" i="30"/>
  <c r="D117" i="30"/>
  <c r="E117" i="30"/>
  <c r="F117" i="30"/>
  <c r="G117" i="30"/>
  <c r="H117" i="30"/>
  <c r="I117" i="30"/>
  <c r="J117" i="30"/>
  <c r="K117" i="30"/>
  <c r="L117" i="30"/>
  <c r="M117" i="30"/>
  <c r="N117" i="30"/>
  <c r="C117" i="30"/>
  <c r="D112" i="30"/>
  <c r="E112" i="30"/>
  <c r="F112" i="30"/>
  <c r="G112" i="30"/>
  <c r="H112" i="30"/>
  <c r="I112" i="30"/>
  <c r="J112" i="30"/>
  <c r="K112" i="30"/>
  <c r="L112" i="30"/>
  <c r="M112" i="30"/>
  <c r="N112" i="30"/>
  <c r="C112" i="30"/>
  <c r="D105" i="30"/>
  <c r="E105" i="30"/>
  <c r="F105" i="30"/>
  <c r="G105" i="30"/>
  <c r="H105" i="30"/>
  <c r="I105" i="30"/>
  <c r="J105" i="30"/>
  <c r="K105" i="30"/>
  <c r="L105" i="30"/>
  <c r="M105" i="30"/>
  <c r="N105" i="30"/>
  <c r="C105" i="30"/>
  <c r="N95" i="30"/>
  <c r="M95" i="30"/>
  <c r="L95" i="30"/>
  <c r="K95" i="30"/>
  <c r="J95" i="30"/>
  <c r="I95" i="30"/>
  <c r="H95" i="30"/>
  <c r="G95" i="30"/>
  <c r="F95" i="30"/>
  <c r="E95" i="30"/>
  <c r="D95" i="30"/>
  <c r="C95" i="30"/>
  <c r="E86" i="30"/>
  <c r="G86" i="30"/>
  <c r="H86" i="30"/>
  <c r="I86" i="30"/>
  <c r="J86" i="30"/>
  <c r="K86" i="30"/>
  <c r="L86" i="30"/>
  <c r="M86" i="30"/>
  <c r="N86" i="30"/>
  <c r="D76" i="30"/>
  <c r="E76" i="30"/>
  <c r="F76" i="30"/>
  <c r="G76" i="30"/>
  <c r="H76" i="30"/>
  <c r="I76" i="30"/>
  <c r="J76" i="30"/>
  <c r="K76" i="30"/>
  <c r="L76" i="30"/>
  <c r="M76" i="30"/>
  <c r="N76" i="30"/>
  <c r="C76" i="30"/>
  <c r="D69" i="30"/>
  <c r="E69" i="30"/>
  <c r="F69" i="30"/>
  <c r="G69" i="30"/>
  <c r="H69" i="30"/>
  <c r="I69" i="30"/>
  <c r="J69" i="30"/>
  <c r="K69" i="30"/>
  <c r="L69" i="30"/>
  <c r="M69" i="30"/>
  <c r="N69" i="30"/>
  <c r="C69" i="30"/>
  <c r="D67" i="30"/>
  <c r="E67" i="30"/>
  <c r="F67" i="30"/>
  <c r="G67" i="30"/>
  <c r="H67" i="30"/>
  <c r="I67" i="30"/>
  <c r="J67" i="30"/>
  <c r="K67" i="30"/>
  <c r="L67" i="30"/>
  <c r="M67" i="30"/>
  <c r="N67" i="30"/>
  <c r="C67" i="30"/>
  <c r="D59" i="30"/>
  <c r="E59" i="30"/>
  <c r="F59" i="30"/>
  <c r="G59" i="30"/>
  <c r="H59" i="30"/>
  <c r="I59" i="30"/>
  <c r="J59" i="30"/>
  <c r="K59" i="30"/>
  <c r="L59" i="30"/>
  <c r="M59" i="30"/>
  <c r="N59" i="30"/>
  <c r="C59" i="30"/>
  <c r="D49" i="30"/>
  <c r="E49" i="30"/>
  <c r="F49" i="30"/>
  <c r="G49" i="30"/>
  <c r="H49" i="30"/>
  <c r="J49" i="30"/>
  <c r="K49" i="30"/>
  <c r="L49" i="30"/>
  <c r="M49" i="30"/>
  <c r="N49" i="30"/>
  <c r="C49" i="30"/>
  <c r="D45" i="30"/>
  <c r="E45" i="30"/>
  <c r="F45" i="30"/>
  <c r="G45" i="30"/>
  <c r="H45" i="30"/>
  <c r="I45" i="30"/>
  <c r="J45" i="30"/>
  <c r="K45" i="30"/>
  <c r="L45" i="30"/>
  <c r="M45" i="30"/>
  <c r="N45" i="30"/>
  <c r="C45" i="30"/>
  <c r="D37" i="30"/>
  <c r="E37" i="30"/>
  <c r="F37" i="30"/>
  <c r="G37" i="30"/>
  <c r="H37" i="30"/>
  <c r="I37" i="30"/>
  <c r="J37" i="30"/>
  <c r="K37" i="30"/>
  <c r="L37" i="30"/>
  <c r="M37" i="30"/>
  <c r="N37" i="30"/>
  <c r="C37" i="30"/>
  <c r="K34" i="30"/>
  <c r="O229" i="30"/>
  <c r="O228" i="30" s="1"/>
  <c r="O227" i="30"/>
  <c r="O226" i="30"/>
  <c r="O225" i="30"/>
  <c r="O224" i="30"/>
  <c r="O223" i="30"/>
  <c r="O222" i="30" s="1"/>
  <c r="O221" i="30"/>
  <c r="O220" i="30" s="1"/>
  <c r="O218" i="30"/>
  <c r="O217" i="30" s="1"/>
  <c r="O216" i="30"/>
  <c r="O215" i="30"/>
  <c r="O213" i="30"/>
  <c r="O212" i="30"/>
  <c r="O211" i="30"/>
  <c r="O210" i="30"/>
  <c r="O209" i="30"/>
  <c r="O208" i="30"/>
  <c r="O207" i="30"/>
  <c r="O204" i="30"/>
  <c r="O203" i="30"/>
  <c r="O202" i="30"/>
  <c r="O201" i="30"/>
  <c r="O199" i="30"/>
  <c r="O198" i="30"/>
  <c r="O197" i="30"/>
  <c r="O194" i="30"/>
  <c r="O193" i="30"/>
  <c r="O192" i="30"/>
  <c r="O190" i="30"/>
  <c r="O189" i="30"/>
  <c r="O188" i="30"/>
  <c r="O185" i="30"/>
  <c r="O184" i="30"/>
  <c r="O183" i="30"/>
  <c r="O182" i="30"/>
  <c r="O181" i="30"/>
  <c r="O180" i="30"/>
  <c r="O179" i="30"/>
  <c r="O178" i="30"/>
  <c r="O175" i="30"/>
  <c r="O174" i="30"/>
  <c r="O172" i="30"/>
  <c r="O171" i="30"/>
  <c r="O169" i="30"/>
  <c r="O168" i="30"/>
  <c r="O167" i="30"/>
  <c r="O166" i="30"/>
  <c r="O164" i="30"/>
  <c r="O163" i="30"/>
  <c r="O162" i="30"/>
  <c r="O161" i="30"/>
  <c r="O153" i="30"/>
  <c r="O152" i="30"/>
  <c r="O151" i="30"/>
  <c r="O147" i="30"/>
  <c r="O146" i="30" s="1"/>
  <c r="O144" i="30"/>
  <c r="O143" i="30"/>
  <c r="O142" i="30"/>
  <c r="O141" i="30"/>
  <c r="O140" i="30"/>
  <c r="O138" i="30"/>
  <c r="O137" i="30"/>
  <c r="O136" i="30"/>
  <c r="O134" i="30"/>
  <c r="O133" i="30"/>
  <c r="O132" i="30"/>
  <c r="O130" i="30"/>
  <c r="O129" i="30"/>
  <c r="O128" i="30"/>
  <c r="O127" i="30"/>
  <c r="O125" i="30"/>
  <c r="O124" i="30"/>
  <c r="O123" i="30"/>
  <c r="O122" i="30"/>
  <c r="O121" i="30"/>
  <c r="O120" i="30"/>
  <c r="O119" i="30"/>
  <c r="O118" i="30"/>
  <c r="O116" i="30"/>
  <c r="O115" i="30"/>
  <c r="O114" i="30"/>
  <c r="O113" i="30"/>
  <c r="O111" i="30"/>
  <c r="O110" i="30"/>
  <c r="O109" i="30"/>
  <c r="O108" i="30"/>
  <c r="O107" i="30"/>
  <c r="O106" i="30"/>
  <c r="O104" i="30"/>
  <c r="O103" i="30"/>
  <c r="O102" i="30"/>
  <c r="O101" i="30"/>
  <c r="O100" i="30"/>
  <c r="O99" i="30"/>
  <c r="O98" i="30"/>
  <c r="O97" i="30"/>
  <c r="O96" i="30"/>
  <c r="O94" i="30"/>
  <c r="O93" i="30"/>
  <c r="O92" i="30"/>
  <c r="O91" i="30"/>
  <c r="O90" i="30"/>
  <c r="O89" i="30"/>
  <c r="O88" i="30"/>
  <c r="O87" i="30"/>
  <c r="O84" i="30"/>
  <c r="O83" i="30"/>
  <c r="O82" i="30"/>
  <c r="O81" i="30"/>
  <c r="O80" i="30"/>
  <c r="O79" i="30"/>
  <c r="O78" i="30"/>
  <c r="O77" i="30"/>
  <c r="O74" i="30"/>
  <c r="O73" i="30"/>
  <c r="O72" i="30"/>
  <c r="O71" i="30"/>
  <c r="O70" i="30"/>
  <c r="O68" i="30"/>
  <c r="O67" i="30" s="1"/>
  <c r="O66" i="30"/>
  <c r="O65" i="30"/>
  <c r="O64" i="30"/>
  <c r="O63" i="30"/>
  <c r="O62" i="30"/>
  <c r="O61" i="30"/>
  <c r="O60" i="30"/>
  <c r="O58" i="30"/>
  <c r="O57" i="30"/>
  <c r="O56" i="30"/>
  <c r="O55" i="30"/>
  <c r="O54" i="30"/>
  <c r="O53" i="30"/>
  <c r="O52" i="30"/>
  <c r="O51" i="30"/>
  <c r="O50" i="30"/>
  <c r="O47" i="30"/>
  <c r="O46" i="30"/>
  <c r="O44" i="30"/>
  <c r="O43" i="30"/>
  <c r="O42" i="30"/>
  <c r="O41" i="30"/>
  <c r="O40" i="30"/>
  <c r="O39" i="30"/>
  <c r="O38" i="30"/>
  <c r="O35" i="30"/>
  <c r="O34" i="30" s="1"/>
  <c r="O33" i="30"/>
  <c r="O31" i="30"/>
  <c r="O30" i="30"/>
  <c r="O29" i="30"/>
  <c r="O28" i="30"/>
  <c r="O27" i="30"/>
  <c r="O25" i="30"/>
  <c r="O24" i="30"/>
  <c r="O23" i="30"/>
  <c r="O22" i="30"/>
  <c r="O20" i="30"/>
  <c r="O19" i="30"/>
  <c r="O18" i="30"/>
  <c r="O17" i="30"/>
  <c r="O15" i="30"/>
  <c r="O14" i="30"/>
  <c r="O13" i="30"/>
  <c r="O11" i="30"/>
  <c r="O10" i="30" s="1"/>
  <c r="D34" i="30"/>
  <c r="E34" i="30"/>
  <c r="F34" i="30"/>
  <c r="G34" i="30"/>
  <c r="H34" i="30"/>
  <c r="I34" i="30"/>
  <c r="J34" i="30"/>
  <c r="L34" i="30"/>
  <c r="M34" i="30"/>
  <c r="N34" i="30"/>
  <c r="C34" i="30"/>
  <c r="D32" i="30"/>
  <c r="E32" i="30"/>
  <c r="F32" i="30"/>
  <c r="G32" i="30"/>
  <c r="H32" i="30"/>
  <c r="I32" i="30"/>
  <c r="J32" i="30"/>
  <c r="K32" i="30"/>
  <c r="L32" i="30"/>
  <c r="M32" i="30"/>
  <c r="N32" i="30"/>
  <c r="O32" i="30"/>
  <c r="C32" i="30"/>
  <c r="D26" i="30"/>
  <c r="E26" i="30"/>
  <c r="F26" i="30"/>
  <c r="G26" i="30"/>
  <c r="H26" i="30"/>
  <c r="I26" i="30"/>
  <c r="J26" i="30"/>
  <c r="K26" i="30"/>
  <c r="L26" i="30"/>
  <c r="M26" i="30"/>
  <c r="N26" i="30"/>
  <c r="C26" i="30"/>
  <c r="D21" i="30"/>
  <c r="E21" i="30"/>
  <c r="H21" i="30"/>
  <c r="I21" i="30"/>
  <c r="J21" i="30"/>
  <c r="K21" i="30"/>
  <c r="L21" i="30"/>
  <c r="M21" i="30"/>
  <c r="N21" i="30"/>
  <c r="C21" i="30"/>
  <c r="D16" i="30"/>
  <c r="E16" i="30"/>
  <c r="F16" i="30"/>
  <c r="G16" i="30"/>
  <c r="H16" i="30"/>
  <c r="I16" i="30"/>
  <c r="J16" i="30"/>
  <c r="K16" i="30"/>
  <c r="L16" i="30"/>
  <c r="M16" i="30"/>
  <c r="N16" i="30"/>
  <c r="C16" i="30"/>
  <c r="D12" i="30"/>
  <c r="E12" i="30"/>
  <c r="F12" i="30"/>
  <c r="G12" i="30"/>
  <c r="H12" i="30"/>
  <c r="I12" i="30"/>
  <c r="J12" i="30"/>
  <c r="K12" i="30"/>
  <c r="L12" i="30"/>
  <c r="M12" i="30"/>
  <c r="N12" i="30"/>
  <c r="C12" i="30"/>
  <c r="D10" i="30"/>
  <c r="E10" i="30"/>
  <c r="F10" i="30"/>
  <c r="G10" i="30"/>
  <c r="H10" i="30"/>
  <c r="I10" i="30"/>
  <c r="J10" i="30"/>
  <c r="K10" i="30"/>
  <c r="L10" i="30"/>
  <c r="M10" i="30"/>
  <c r="N10" i="30"/>
  <c r="D187" i="30"/>
  <c r="C10" i="30"/>
  <c r="E82" i="6"/>
  <c r="H82" i="6" s="1"/>
  <c r="E81" i="6"/>
  <c r="H81" i="6" s="1"/>
  <c r="E80" i="6"/>
  <c r="H80" i="6" s="1"/>
  <c r="E79" i="6"/>
  <c r="H79" i="6" s="1"/>
  <c r="E78" i="6"/>
  <c r="H78" i="6" s="1"/>
  <c r="E77" i="6"/>
  <c r="H77" i="6" s="1"/>
  <c r="E76" i="6"/>
  <c r="H76" i="6" s="1"/>
  <c r="E74" i="6"/>
  <c r="H74" i="6" s="1"/>
  <c r="E73" i="6"/>
  <c r="E72" i="6"/>
  <c r="H72" i="6" s="1"/>
  <c r="E70" i="6"/>
  <c r="H70" i="6" s="1"/>
  <c r="E69" i="6"/>
  <c r="H69" i="6" s="1"/>
  <c r="E68" i="6"/>
  <c r="H68" i="6" s="1"/>
  <c r="E67" i="6"/>
  <c r="H67" i="6" s="1"/>
  <c r="E66" i="6"/>
  <c r="H66" i="6" s="1"/>
  <c r="E65" i="6"/>
  <c r="H65" i="6" s="1"/>
  <c r="E64" i="6"/>
  <c r="E62" i="6"/>
  <c r="H62" i="6" s="1"/>
  <c r="E61" i="6"/>
  <c r="H61" i="6" s="1"/>
  <c r="E60" i="6"/>
  <c r="H60" i="6" s="1"/>
  <c r="E58" i="6"/>
  <c r="H58" i="6" s="1"/>
  <c r="E57" i="6"/>
  <c r="H57" i="6" s="1"/>
  <c r="E56" i="6"/>
  <c r="H56" i="6" s="1"/>
  <c r="E55" i="6"/>
  <c r="H55" i="6" s="1"/>
  <c r="E54" i="6"/>
  <c r="H54" i="6" s="1"/>
  <c r="E53" i="6"/>
  <c r="H53" i="6" s="1"/>
  <c r="E52" i="6"/>
  <c r="H52" i="6" s="1"/>
  <c r="E51" i="6"/>
  <c r="H51" i="6" s="1"/>
  <c r="E50" i="6"/>
  <c r="H50" i="6" s="1"/>
  <c r="E48" i="6"/>
  <c r="H48" i="6" s="1"/>
  <c r="E47" i="6"/>
  <c r="H47" i="6" s="1"/>
  <c r="E46" i="6"/>
  <c r="H46" i="6" s="1"/>
  <c r="E45" i="6"/>
  <c r="H45" i="6" s="1"/>
  <c r="E44" i="6"/>
  <c r="H44" i="6" s="1"/>
  <c r="E43" i="6"/>
  <c r="H43" i="6" s="1"/>
  <c r="E42" i="6"/>
  <c r="H42" i="6" s="1"/>
  <c r="E41" i="6"/>
  <c r="H41" i="6" s="1"/>
  <c r="E40" i="6"/>
  <c r="H40" i="6" s="1"/>
  <c r="E38" i="6"/>
  <c r="H38" i="6" s="1"/>
  <c r="E37" i="6"/>
  <c r="H37" i="6" s="1"/>
  <c r="E36" i="6"/>
  <c r="H36" i="6" s="1"/>
  <c r="E35" i="6"/>
  <c r="H35" i="6" s="1"/>
  <c r="E34" i="6"/>
  <c r="H34" i="6" s="1"/>
  <c r="E33" i="6"/>
  <c r="H33" i="6" s="1"/>
  <c r="E32" i="6"/>
  <c r="H32" i="6" s="1"/>
  <c r="E31" i="6"/>
  <c r="H31" i="6" s="1"/>
  <c r="E30" i="6"/>
  <c r="H30" i="6" s="1"/>
  <c r="E28" i="6"/>
  <c r="H28" i="6" s="1"/>
  <c r="E27" i="6"/>
  <c r="H27" i="6" s="1"/>
  <c r="E26" i="6"/>
  <c r="H26" i="6" s="1"/>
  <c r="E25" i="6"/>
  <c r="H25" i="6" s="1"/>
  <c r="E24" i="6"/>
  <c r="H24" i="6" s="1"/>
  <c r="E23" i="6"/>
  <c r="H23" i="6" s="1"/>
  <c r="E22" i="6"/>
  <c r="H22" i="6" s="1"/>
  <c r="E21" i="6"/>
  <c r="H21" i="6" s="1"/>
  <c r="E20" i="6"/>
  <c r="H20" i="6" s="1"/>
  <c r="E13" i="6"/>
  <c r="H13" i="6" s="1"/>
  <c r="E14" i="6"/>
  <c r="H14" i="6" s="1"/>
  <c r="E15" i="6"/>
  <c r="H15" i="6" s="1"/>
  <c r="E16" i="6"/>
  <c r="H16" i="6" s="1"/>
  <c r="E17" i="6"/>
  <c r="H17" i="6" s="1"/>
  <c r="E18" i="6"/>
  <c r="H18" i="6" s="1"/>
  <c r="H12" i="6"/>
  <c r="C75" i="6"/>
  <c r="G75" i="6"/>
  <c r="F75" i="6"/>
  <c r="D75" i="6"/>
  <c r="D71" i="6"/>
  <c r="F71" i="6"/>
  <c r="G71" i="6"/>
  <c r="C71" i="6"/>
  <c r="D63" i="6"/>
  <c r="F63" i="6"/>
  <c r="G63" i="6"/>
  <c r="C63" i="6"/>
  <c r="D59" i="6"/>
  <c r="F59" i="6"/>
  <c r="G59" i="6"/>
  <c r="C59" i="6"/>
  <c r="C49" i="6"/>
  <c r="G49" i="6"/>
  <c r="F49" i="6"/>
  <c r="D49" i="6"/>
  <c r="C39" i="6"/>
  <c r="G39" i="6"/>
  <c r="F39" i="6"/>
  <c r="D39" i="6"/>
  <c r="C29" i="6"/>
  <c r="G29" i="6"/>
  <c r="F29" i="6"/>
  <c r="D29" i="6"/>
  <c r="D19" i="6"/>
  <c r="F19" i="6"/>
  <c r="G19" i="6"/>
  <c r="C19" i="6"/>
  <c r="D11" i="6"/>
  <c r="F11" i="6"/>
  <c r="G11" i="6"/>
  <c r="C11" i="6"/>
  <c r="G230" i="29"/>
  <c r="F230" i="29"/>
  <c r="D230" i="29"/>
  <c r="C230" i="29"/>
  <c r="G224" i="29"/>
  <c r="F224" i="29"/>
  <c r="D224" i="29"/>
  <c r="C224" i="29"/>
  <c r="D222" i="29"/>
  <c r="F222" i="29"/>
  <c r="G222" i="29"/>
  <c r="C222" i="29"/>
  <c r="D219" i="29"/>
  <c r="D216" i="29" s="1"/>
  <c r="F219" i="29"/>
  <c r="F216" i="29" s="1"/>
  <c r="G219" i="29"/>
  <c r="G216" i="29" s="1"/>
  <c r="C219" i="29"/>
  <c r="C216" i="29" s="1"/>
  <c r="D208" i="29"/>
  <c r="F208" i="29"/>
  <c r="G208" i="29"/>
  <c r="C208" i="29"/>
  <c r="D202" i="29"/>
  <c r="F202" i="29"/>
  <c r="G202" i="29"/>
  <c r="C202" i="29"/>
  <c r="D198" i="29"/>
  <c r="D197" i="29" s="1"/>
  <c r="F198" i="29"/>
  <c r="G198" i="29"/>
  <c r="G197" i="29" s="1"/>
  <c r="C198" i="29"/>
  <c r="C197" i="29" s="1"/>
  <c r="D193" i="29"/>
  <c r="F193" i="29"/>
  <c r="G193" i="29"/>
  <c r="C193" i="29"/>
  <c r="D189" i="29"/>
  <c r="F189" i="29"/>
  <c r="G189" i="29"/>
  <c r="C189" i="29"/>
  <c r="D179" i="29"/>
  <c r="F179" i="29"/>
  <c r="G179" i="29"/>
  <c r="C179" i="29"/>
  <c r="D175" i="29"/>
  <c r="F175" i="29"/>
  <c r="G175" i="29"/>
  <c r="C175" i="29"/>
  <c r="D172" i="29"/>
  <c r="F172" i="29"/>
  <c r="G172" i="29"/>
  <c r="C172" i="29"/>
  <c r="D167" i="29"/>
  <c r="F167" i="29"/>
  <c r="G167" i="29"/>
  <c r="C167" i="29"/>
  <c r="D162" i="29"/>
  <c r="D161" i="29" s="1"/>
  <c r="F162" i="29"/>
  <c r="G162" i="29"/>
  <c r="G161" i="29" s="1"/>
  <c r="C161" i="29"/>
  <c r="D152" i="29"/>
  <c r="F152" i="29"/>
  <c r="G152" i="29"/>
  <c r="C152" i="29"/>
  <c r="C148" i="29"/>
  <c r="D148" i="29"/>
  <c r="F148" i="29"/>
  <c r="G148" i="29"/>
  <c r="F141" i="29"/>
  <c r="G141" i="29"/>
  <c r="C141" i="29"/>
  <c r="D137" i="29"/>
  <c r="G137" i="29"/>
  <c r="C137" i="29"/>
  <c r="D133" i="29"/>
  <c r="F133" i="29"/>
  <c r="G133" i="29"/>
  <c r="C133" i="29"/>
  <c r="D128" i="29"/>
  <c r="F128" i="29"/>
  <c r="G128" i="29"/>
  <c r="C128" i="29"/>
  <c r="F119" i="29"/>
  <c r="G119" i="29"/>
  <c r="C119" i="29"/>
  <c r="D114" i="29"/>
  <c r="C114" i="29"/>
  <c r="F114" i="29"/>
  <c r="G114" i="29"/>
  <c r="D107" i="29"/>
  <c r="F107" i="29"/>
  <c r="G107" i="29"/>
  <c r="C107" i="29"/>
  <c r="D97" i="29"/>
  <c r="F97" i="29"/>
  <c r="G97" i="29"/>
  <c r="C97" i="29"/>
  <c r="F88" i="29"/>
  <c r="G88" i="29"/>
  <c r="C88" i="29"/>
  <c r="D78" i="29"/>
  <c r="F78" i="29"/>
  <c r="G78" i="29"/>
  <c r="C78" i="29"/>
  <c r="F71" i="29"/>
  <c r="G71" i="29"/>
  <c r="C71" i="29"/>
  <c r="D69" i="29"/>
  <c r="F69" i="29"/>
  <c r="G69" i="29"/>
  <c r="C69" i="29"/>
  <c r="D61" i="29"/>
  <c r="F61" i="29"/>
  <c r="G61" i="29"/>
  <c r="C61" i="29"/>
  <c r="D51" i="29"/>
  <c r="F51" i="29"/>
  <c r="G51" i="29"/>
  <c r="C51" i="29"/>
  <c r="D47" i="29"/>
  <c r="F47" i="29"/>
  <c r="G47" i="29"/>
  <c r="C47" i="29"/>
  <c r="D39" i="29"/>
  <c r="C39" i="29"/>
  <c r="D36" i="29"/>
  <c r="F36" i="29"/>
  <c r="G36" i="29"/>
  <c r="C36" i="29"/>
  <c r="D34" i="29"/>
  <c r="F34" i="29"/>
  <c r="G34" i="29"/>
  <c r="C34" i="29"/>
  <c r="D28" i="29"/>
  <c r="F28" i="29"/>
  <c r="G28" i="29"/>
  <c r="C28" i="29"/>
  <c r="D23" i="29"/>
  <c r="F23" i="29"/>
  <c r="G23" i="29"/>
  <c r="C23" i="29"/>
  <c r="D18" i="29"/>
  <c r="F18" i="29"/>
  <c r="C18" i="29"/>
  <c r="D14" i="29"/>
  <c r="F14" i="29"/>
  <c r="G14" i="29"/>
  <c r="C14" i="29"/>
  <c r="E231" i="29"/>
  <c r="E230" i="29" s="1"/>
  <c r="E229" i="29"/>
  <c r="H229" i="29" s="1"/>
  <c r="E228" i="29"/>
  <c r="H228" i="29" s="1"/>
  <c r="E227" i="29"/>
  <c r="H227" i="29" s="1"/>
  <c r="E226" i="29"/>
  <c r="H226" i="29" s="1"/>
  <c r="E225" i="29"/>
  <c r="H225" i="29" s="1"/>
  <c r="H224" i="29" s="1"/>
  <c r="E223" i="29"/>
  <c r="H223" i="29" s="1"/>
  <c r="H222" i="29" s="1"/>
  <c r="E220" i="29"/>
  <c r="E219" i="29" s="1"/>
  <c r="E218" i="29"/>
  <c r="H218" i="29" s="1"/>
  <c r="E217" i="29"/>
  <c r="H217" i="29" s="1"/>
  <c r="E215" i="29"/>
  <c r="H215" i="29" s="1"/>
  <c r="E214" i="29"/>
  <c r="H214" i="29" s="1"/>
  <c r="E213" i="29"/>
  <c r="H213" i="29" s="1"/>
  <c r="E212" i="29"/>
  <c r="H212" i="29" s="1"/>
  <c r="E211" i="29"/>
  <c r="H211" i="29" s="1"/>
  <c r="E210" i="29"/>
  <c r="H210" i="29" s="1"/>
  <c r="E209" i="29"/>
  <c r="E207" i="29"/>
  <c r="H207" i="29" s="1"/>
  <c r="E206" i="29"/>
  <c r="H206" i="29" s="1"/>
  <c r="E205" i="29"/>
  <c r="H205" i="29" s="1"/>
  <c r="E204" i="29"/>
  <c r="H204" i="29" s="1"/>
  <c r="E203" i="29"/>
  <c r="H203" i="29" s="1"/>
  <c r="E201" i="29"/>
  <c r="H201" i="29" s="1"/>
  <c r="E200" i="29"/>
  <c r="H200" i="29" s="1"/>
  <c r="E199" i="29"/>
  <c r="E196" i="29"/>
  <c r="H196" i="29" s="1"/>
  <c r="E195" i="29"/>
  <c r="H195" i="29" s="1"/>
  <c r="E194" i="29"/>
  <c r="E192" i="29"/>
  <c r="H192" i="29" s="1"/>
  <c r="E191" i="29"/>
  <c r="H191" i="29" s="1"/>
  <c r="E190" i="29"/>
  <c r="E188" i="29"/>
  <c r="H188" i="29" s="1"/>
  <c r="E187" i="29"/>
  <c r="H187" i="29" s="1"/>
  <c r="E186" i="29"/>
  <c r="H186" i="29" s="1"/>
  <c r="E185" i="29"/>
  <c r="H185" i="29" s="1"/>
  <c r="E184" i="29"/>
  <c r="H184" i="29" s="1"/>
  <c r="E183" i="29"/>
  <c r="H183" i="29" s="1"/>
  <c r="E182" i="29"/>
  <c r="H182" i="29" s="1"/>
  <c r="E181" i="29"/>
  <c r="H181" i="29" s="1"/>
  <c r="E180" i="29"/>
  <c r="E178" i="29"/>
  <c r="H178" i="29" s="1"/>
  <c r="E177" i="29"/>
  <c r="H177" i="29" s="1"/>
  <c r="E176" i="29"/>
  <c r="E174" i="29"/>
  <c r="H174" i="29" s="1"/>
  <c r="E173" i="29"/>
  <c r="E171" i="29"/>
  <c r="H171" i="29" s="1"/>
  <c r="E170" i="29"/>
  <c r="H170" i="29" s="1"/>
  <c r="E169" i="29"/>
  <c r="H169" i="29" s="1"/>
  <c r="E168" i="29"/>
  <c r="E166" i="29"/>
  <c r="H166" i="29" s="1"/>
  <c r="E165" i="29"/>
  <c r="H165" i="29" s="1"/>
  <c r="E164" i="29"/>
  <c r="H164" i="29" s="1"/>
  <c r="E163" i="29"/>
  <c r="E160" i="29"/>
  <c r="H160" i="29" s="1"/>
  <c r="E159" i="29"/>
  <c r="H159" i="29" s="1"/>
  <c r="E158" i="29"/>
  <c r="H158" i="29" s="1"/>
  <c r="E157" i="29"/>
  <c r="H157" i="29" s="1"/>
  <c r="E156" i="29"/>
  <c r="H156" i="29" s="1"/>
  <c r="E155" i="29"/>
  <c r="H155" i="29" s="1"/>
  <c r="E154" i="29"/>
  <c r="H154" i="29" s="1"/>
  <c r="E153" i="29"/>
  <c r="E149" i="29"/>
  <c r="H149" i="29" s="1"/>
  <c r="H148" i="29" s="1"/>
  <c r="E146" i="29"/>
  <c r="H146" i="29" s="1"/>
  <c r="E145" i="29"/>
  <c r="H145" i="29" s="1"/>
  <c r="E144" i="29"/>
  <c r="H144" i="29" s="1"/>
  <c r="E143" i="29"/>
  <c r="H143" i="29" s="1"/>
  <c r="E142" i="29"/>
  <c r="H142" i="29" s="1"/>
  <c r="E140" i="29"/>
  <c r="H140" i="29" s="1"/>
  <c r="E139" i="29"/>
  <c r="H139" i="29" s="1"/>
  <c r="E138" i="29"/>
  <c r="E136" i="29"/>
  <c r="H136" i="29" s="1"/>
  <c r="E135" i="29"/>
  <c r="H135" i="29" s="1"/>
  <c r="E134" i="29"/>
  <c r="E132" i="29"/>
  <c r="H132" i="29" s="1"/>
  <c r="E131" i="29"/>
  <c r="H131" i="29" s="1"/>
  <c r="E130" i="29"/>
  <c r="H130" i="29" s="1"/>
  <c r="E129" i="29"/>
  <c r="E127" i="29"/>
  <c r="H127" i="29" s="1"/>
  <c r="E126" i="29"/>
  <c r="H126" i="29" s="1"/>
  <c r="E125" i="29"/>
  <c r="H125" i="29" s="1"/>
  <c r="E124" i="29"/>
  <c r="H124" i="29" s="1"/>
  <c r="E123" i="29"/>
  <c r="H123" i="29" s="1"/>
  <c r="E122" i="29"/>
  <c r="H122" i="29" s="1"/>
  <c r="E121" i="29"/>
  <c r="H121" i="29" s="1"/>
  <c r="E120" i="29"/>
  <c r="E118" i="29"/>
  <c r="H118" i="29" s="1"/>
  <c r="E117" i="29"/>
  <c r="H117" i="29" s="1"/>
  <c r="E116" i="29"/>
  <c r="H116" i="29" s="1"/>
  <c r="E115" i="29"/>
  <c r="E113" i="29"/>
  <c r="H113" i="29" s="1"/>
  <c r="E112" i="29"/>
  <c r="H112" i="29" s="1"/>
  <c r="E111" i="29"/>
  <c r="H111" i="29" s="1"/>
  <c r="E110" i="29"/>
  <c r="H110" i="29" s="1"/>
  <c r="E109" i="29"/>
  <c r="H109" i="29" s="1"/>
  <c r="E108" i="29"/>
  <c r="H108" i="29" s="1"/>
  <c r="E106" i="29"/>
  <c r="H106" i="29" s="1"/>
  <c r="E105" i="29"/>
  <c r="H105" i="29" s="1"/>
  <c r="E104" i="29"/>
  <c r="H104" i="29" s="1"/>
  <c r="E103" i="29"/>
  <c r="H103" i="29" s="1"/>
  <c r="E102" i="29"/>
  <c r="H102" i="29" s="1"/>
  <c r="E101" i="29"/>
  <c r="H101" i="29" s="1"/>
  <c r="E100" i="29"/>
  <c r="H100" i="29" s="1"/>
  <c r="E99" i="29"/>
  <c r="H99" i="29" s="1"/>
  <c r="E98" i="29"/>
  <c r="E96" i="29"/>
  <c r="H96" i="29" s="1"/>
  <c r="E95" i="29"/>
  <c r="H95" i="29" s="1"/>
  <c r="E94" i="29"/>
  <c r="H94" i="29" s="1"/>
  <c r="E93" i="29"/>
  <c r="H93" i="29" s="1"/>
  <c r="E92" i="29"/>
  <c r="H92" i="29" s="1"/>
  <c r="E91" i="29"/>
  <c r="H91" i="29" s="1"/>
  <c r="E90" i="29"/>
  <c r="H90" i="29" s="1"/>
  <c r="E89" i="29"/>
  <c r="E86" i="29"/>
  <c r="H86" i="29" s="1"/>
  <c r="E85" i="29"/>
  <c r="H85" i="29" s="1"/>
  <c r="E84" i="29"/>
  <c r="H84" i="29" s="1"/>
  <c r="E83" i="29"/>
  <c r="H83" i="29" s="1"/>
  <c r="E82" i="29"/>
  <c r="H82" i="29" s="1"/>
  <c r="E81" i="29"/>
  <c r="H81" i="29" s="1"/>
  <c r="E80" i="29"/>
  <c r="H80" i="29" s="1"/>
  <c r="E79" i="29"/>
  <c r="E76" i="29"/>
  <c r="H76" i="29" s="1"/>
  <c r="E75" i="29"/>
  <c r="H75" i="29" s="1"/>
  <c r="E74" i="29"/>
  <c r="H74" i="29" s="1"/>
  <c r="E73" i="29"/>
  <c r="H73" i="29" s="1"/>
  <c r="E72" i="29"/>
  <c r="E70" i="29"/>
  <c r="H70" i="29" s="1"/>
  <c r="H69" i="29" s="1"/>
  <c r="E68" i="29"/>
  <c r="H68" i="29" s="1"/>
  <c r="E67" i="29"/>
  <c r="H67" i="29" s="1"/>
  <c r="E66" i="29"/>
  <c r="H66" i="29" s="1"/>
  <c r="E65" i="29"/>
  <c r="H65" i="29" s="1"/>
  <c r="E64" i="29"/>
  <c r="H64" i="29" s="1"/>
  <c r="E63" i="29"/>
  <c r="H63" i="29" s="1"/>
  <c r="E62" i="29"/>
  <c r="E60" i="29"/>
  <c r="H60" i="29" s="1"/>
  <c r="E59" i="29"/>
  <c r="H59" i="29" s="1"/>
  <c r="E58" i="29"/>
  <c r="H58" i="29" s="1"/>
  <c r="E57" i="29"/>
  <c r="H57" i="29" s="1"/>
  <c r="E56" i="29"/>
  <c r="H56" i="29" s="1"/>
  <c r="E55" i="29"/>
  <c r="H55" i="29" s="1"/>
  <c r="E54" i="29"/>
  <c r="H54" i="29" s="1"/>
  <c r="E53" i="29"/>
  <c r="H53" i="29" s="1"/>
  <c r="E52" i="29"/>
  <c r="H52" i="29" s="1"/>
  <c r="E49" i="29"/>
  <c r="H49" i="29" s="1"/>
  <c r="E48" i="29"/>
  <c r="H48" i="29" s="1"/>
  <c r="E46" i="29"/>
  <c r="H46" i="29" s="1"/>
  <c r="E45" i="29"/>
  <c r="H45" i="29" s="1"/>
  <c r="E44" i="29"/>
  <c r="H44" i="29" s="1"/>
  <c r="E43" i="29"/>
  <c r="H43" i="29" s="1"/>
  <c r="E42" i="29"/>
  <c r="H42" i="29" s="1"/>
  <c r="E41" i="29"/>
  <c r="H41" i="29" s="1"/>
  <c r="E40" i="29"/>
  <c r="E37" i="29"/>
  <c r="E36" i="29" s="1"/>
  <c r="E35" i="29"/>
  <c r="E34" i="29" s="1"/>
  <c r="E33" i="29"/>
  <c r="H33" i="29" s="1"/>
  <c r="E32" i="29"/>
  <c r="H32" i="29" s="1"/>
  <c r="E31" i="29"/>
  <c r="H31" i="29" s="1"/>
  <c r="E30" i="29"/>
  <c r="H30" i="29" s="1"/>
  <c r="E29" i="29"/>
  <c r="E27" i="29"/>
  <c r="H27" i="29" s="1"/>
  <c r="E26" i="29"/>
  <c r="H26" i="29" s="1"/>
  <c r="E25" i="29"/>
  <c r="H25" i="29" s="1"/>
  <c r="E24" i="29"/>
  <c r="H24" i="29" s="1"/>
  <c r="E22" i="29"/>
  <c r="H22" i="29" s="1"/>
  <c r="E21" i="29"/>
  <c r="H21" i="29" s="1"/>
  <c r="E20" i="29"/>
  <c r="H20" i="29" s="1"/>
  <c r="E19" i="29"/>
  <c r="E17" i="29"/>
  <c r="H17" i="29" s="1"/>
  <c r="E16" i="29"/>
  <c r="H16" i="29" s="1"/>
  <c r="E15" i="29"/>
  <c r="E13" i="29"/>
  <c r="H13" i="29" s="1"/>
  <c r="H12" i="29" s="1"/>
  <c r="D12" i="29"/>
  <c r="F12" i="29"/>
  <c r="G12" i="29"/>
  <c r="C12" i="29"/>
  <c r="K36" i="30" l="1"/>
  <c r="C36" i="30"/>
  <c r="D38" i="29"/>
  <c r="F219" i="30"/>
  <c r="D11" i="29"/>
  <c r="D87" i="29"/>
  <c r="K85" i="30"/>
  <c r="G85" i="30"/>
  <c r="G11" i="29"/>
  <c r="L9" i="30"/>
  <c r="K159" i="30"/>
  <c r="K219" i="30"/>
  <c r="I219" i="30"/>
  <c r="G219" i="30"/>
  <c r="E198" i="29"/>
  <c r="E172" i="29"/>
  <c r="C219" i="30"/>
  <c r="C159" i="30"/>
  <c r="O173" i="30"/>
  <c r="O170" i="30"/>
  <c r="O45" i="30"/>
  <c r="O21" i="30"/>
  <c r="C9" i="30"/>
  <c r="O12" i="30"/>
  <c r="O26" i="30"/>
  <c r="O135" i="30"/>
  <c r="O160" i="30"/>
  <c r="O165" i="30"/>
  <c r="O177" i="30"/>
  <c r="O214" i="30"/>
  <c r="D83" i="6"/>
  <c r="E19" i="6"/>
  <c r="E63" i="6"/>
  <c r="E71" i="6"/>
  <c r="O59" i="30"/>
  <c r="O69" i="30"/>
  <c r="O112" i="30"/>
  <c r="O117" i="30"/>
  <c r="O131" i="30"/>
  <c r="O150" i="30"/>
  <c r="O145" i="30" s="1"/>
  <c r="O200" i="30"/>
  <c r="O206" i="30"/>
  <c r="G159" i="30"/>
  <c r="L219" i="30"/>
  <c r="H219" i="30"/>
  <c r="E133" i="29"/>
  <c r="E152" i="29"/>
  <c r="O76" i="30"/>
  <c r="O86" i="30"/>
  <c r="O95" i="30"/>
  <c r="O196" i="30"/>
  <c r="C85" i="30"/>
  <c r="K145" i="30"/>
  <c r="H47" i="29"/>
  <c r="O37" i="30"/>
  <c r="O105" i="30"/>
  <c r="O139" i="30"/>
  <c r="O191" i="30"/>
  <c r="K9" i="30"/>
  <c r="O49" i="30"/>
  <c r="O187" i="30"/>
  <c r="M145" i="30"/>
  <c r="O126" i="30"/>
  <c r="G36" i="30"/>
  <c r="E11" i="6"/>
  <c r="F83" i="6"/>
  <c r="H11" i="6"/>
  <c r="H19" i="6"/>
  <c r="H29" i="6"/>
  <c r="H49" i="6"/>
  <c r="G83" i="6"/>
  <c r="C83" i="6"/>
  <c r="O219" i="30"/>
  <c r="H39" i="6"/>
  <c r="E39" i="6"/>
  <c r="E59" i="6"/>
  <c r="H64" i="6"/>
  <c r="H63" i="6" s="1"/>
  <c r="H73" i="6"/>
  <c r="H71" i="6" s="1"/>
  <c r="O16" i="30"/>
  <c r="D85" i="30"/>
  <c r="M195" i="30"/>
  <c r="I195" i="30"/>
  <c r="E195" i="30"/>
  <c r="H59" i="6"/>
  <c r="H9" i="30"/>
  <c r="E14" i="29"/>
  <c r="D147" i="29"/>
  <c r="E29" i="6"/>
  <c r="M9" i="30"/>
  <c r="K195" i="30"/>
  <c r="G195" i="30"/>
  <c r="M219" i="30"/>
  <c r="E49" i="6"/>
  <c r="E75" i="6"/>
  <c r="H75" i="6"/>
  <c r="H36" i="30"/>
  <c r="N219" i="30"/>
  <c r="J219" i="30"/>
  <c r="N195" i="30"/>
  <c r="J195" i="30"/>
  <c r="F195" i="30"/>
  <c r="L159" i="30"/>
  <c r="H159" i="30"/>
  <c r="D159" i="30"/>
  <c r="M159" i="30"/>
  <c r="I159" i="30"/>
  <c r="E159" i="30"/>
  <c r="N159" i="30"/>
  <c r="J159" i="30"/>
  <c r="F159" i="30"/>
  <c r="E145" i="30"/>
  <c r="N145" i="30"/>
  <c r="J145" i="30"/>
  <c r="F145" i="30"/>
  <c r="L85" i="30"/>
  <c r="H85" i="30"/>
  <c r="M85" i="30"/>
  <c r="I85" i="30"/>
  <c r="E85" i="30"/>
  <c r="N85" i="30"/>
  <c r="J85" i="30"/>
  <c r="F85" i="30"/>
  <c r="L36" i="30"/>
  <c r="I36" i="30"/>
  <c r="E36" i="30"/>
  <c r="D36" i="30"/>
  <c r="M36" i="30"/>
  <c r="N36" i="30"/>
  <c r="J36" i="30"/>
  <c r="F36" i="30"/>
  <c r="I9" i="30"/>
  <c r="N9" i="30"/>
  <c r="J9" i="30"/>
  <c r="D219" i="30"/>
  <c r="D9" i="30"/>
  <c r="G9" i="30"/>
  <c r="F9" i="30"/>
  <c r="E219" i="30"/>
  <c r="E61" i="29"/>
  <c r="E114" i="29"/>
  <c r="G147" i="29"/>
  <c r="G87" i="29"/>
  <c r="E119" i="29"/>
  <c r="F161" i="29"/>
  <c r="E71" i="29"/>
  <c r="E128" i="29"/>
  <c r="D221" i="29"/>
  <c r="E18" i="29"/>
  <c r="H23" i="29"/>
  <c r="E28" i="29"/>
  <c r="H51" i="29"/>
  <c r="E137" i="29"/>
  <c r="H202" i="29"/>
  <c r="E39" i="29"/>
  <c r="E175" i="29"/>
  <c r="E189" i="29"/>
  <c r="E162" i="29"/>
  <c r="E167" i="29"/>
  <c r="E208" i="29"/>
  <c r="E78" i="29"/>
  <c r="E88" i="29"/>
  <c r="E97" i="29"/>
  <c r="E179" i="29"/>
  <c r="E193" i="29"/>
  <c r="H107" i="29"/>
  <c r="H141" i="29"/>
  <c r="H15" i="29"/>
  <c r="H14" i="29" s="1"/>
  <c r="H35" i="29"/>
  <c r="H34" i="29" s="1"/>
  <c r="H62" i="29"/>
  <c r="H61" i="29" s="1"/>
  <c r="H72" i="29"/>
  <c r="H71" i="29" s="1"/>
  <c r="H115" i="29"/>
  <c r="H114" i="29" s="1"/>
  <c r="H120" i="29"/>
  <c r="H119" i="29" s="1"/>
  <c r="H129" i="29"/>
  <c r="H128" i="29" s="1"/>
  <c r="H134" i="29"/>
  <c r="H133" i="29" s="1"/>
  <c r="H153" i="29"/>
  <c r="H152" i="29" s="1"/>
  <c r="H147" i="29" s="1"/>
  <c r="H163" i="29"/>
  <c r="H162" i="29" s="1"/>
  <c r="H168" i="29"/>
  <c r="H167" i="29" s="1"/>
  <c r="H173" i="29"/>
  <c r="H172" i="29" s="1"/>
  <c r="H199" i="29"/>
  <c r="H198" i="29" s="1"/>
  <c r="H209" i="29"/>
  <c r="H208" i="29" s="1"/>
  <c r="H231" i="29"/>
  <c r="H230" i="29" s="1"/>
  <c r="H221" i="29" s="1"/>
  <c r="E47" i="29"/>
  <c r="E148" i="29"/>
  <c r="E222" i="29"/>
  <c r="E224" i="29"/>
  <c r="G221" i="29"/>
  <c r="H37" i="29"/>
  <c r="H36" i="29" s="1"/>
  <c r="H79" i="29"/>
  <c r="H78" i="29" s="1"/>
  <c r="H89" i="29"/>
  <c r="H88" i="29" s="1"/>
  <c r="H98" i="29"/>
  <c r="H97" i="29" s="1"/>
  <c r="H180" i="29"/>
  <c r="H179" i="29" s="1"/>
  <c r="H194" i="29"/>
  <c r="H193" i="29" s="1"/>
  <c r="H220" i="29"/>
  <c r="H219" i="29" s="1"/>
  <c r="H216" i="29" s="1"/>
  <c r="E23" i="29"/>
  <c r="E107" i="29"/>
  <c r="E141" i="29"/>
  <c r="H40" i="29"/>
  <c r="H39" i="29" s="1"/>
  <c r="H176" i="29"/>
  <c r="H175" i="29" s="1"/>
  <c r="H190" i="29"/>
  <c r="H189" i="29" s="1"/>
  <c r="E51" i="29"/>
  <c r="E69" i="29"/>
  <c r="G38" i="29"/>
  <c r="E202" i="29"/>
  <c r="E12" i="29"/>
  <c r="H19" i="29"/>
  <c r="H18" i="29" s="1"/>
  <c r="H29" i="29"/>
  <c r="H28" i="29" s="1"/>
  <c r="H138" i="29"/>
  <c r="H137" i="29" s="1"/>
  <c r="F147" i="29"/>
  <c r="C147" i="29"/>
  <c r="F221" i="29"/>
  <c r="C221" i="29"/>
  <c r="E216" i="29"/>
  <c r="F197" i="29"/>
  <c r="F87" i="29"/>
  <c r="C87" i="29"/>
  <c r="C38" i="29"/>
  <c r="F38" i="29"/>
  <c r="F11" i="29"/>
  <c r="C11" i="29"/>
  <c r="H230" i="30" l="1"/>
  <c r="D232" i="29"/>
  <c r="J230" i="30"/>
  <c r="I230" i="30"/>
  <c r="L230" i="30"/>
  <c r="F230" i="30"/>
  <c r="K230" i="30"/>
  <c r="G230" i="30"/>
  <c r="N230" i="30"/>
  <c r="E221" i="29"/>
  <c r="E197" i="29"/>
  <c r="E147" i="29"/>
  <c r="O195" i="30"/>
  <c r="D230" i="30"/>
  <c r="O159" i="30"/>
  <c r="O85" i="30"/>
  <c r="C230" i="30"/>
  <c r="H83" i="6"/>
  <c r="O36" i="30"/>
  <c r="E83" i="6"/>
  <c r="H38" i="29"/>
  <c r="M230" i="30"/>
  <c r="O9" i="30"/>
  <c r="E9" i="30"/>
  <c r="E230" i="30" s="1"/>
  <c r="G232" i="29"/>
  <c r="E161" i="29"/>
  <c r="H197" i="29"/>
  <c r="E38" i="29"/>
  <c r="E11" i="29"/>
  <c r="H11" i="29"/>
  <c r="F232" i="29"/>
  <c r="H161" i="29"/>
  <c r="C232" i="29"/>
  <c r="H87" i="29"/>
  <c r="E87" i="29"/>
  <c r="O230" i="30" l="1"/>
  <c r="E232" i="29"/>
  <c r="H232" i="29"/>
  <c r="D63" i="3" l="1"/>
  <c r="D68" i="3" s="1"/>
  <c r="D54" i="3"/>
  <c r="D25" i="3"/>
  <c r="D12" i="3"/>
  <c r="G35" i="24"/>
  <c r="G34" i="24"/>
  <c r="G33" i="24"/>
  <c r="G32" i="24"/>
  <c r="G28" i="24"/>
  <c r="G29" i="24"/>
  <c r="G27" i="24"/>
  <c r="G22" i="24"/>
  <c r="G21" i="24"/>
  <c r="G20" i="24"/>
  <c r="G19" i="24"/>
  <c r="C13" i="24"/>
  <c r="C24" i="24" s="1"/>
  <c r="G15" i="24"/>
  <c r="G16" i="24"/>
  <c r="G14" i="24"/>
  <c r="G11" i="24"/>
  <c r="F31" i="24"/>
  <c r="F18" i="24"/>
  <c r="F24" i="24" s="1"/>
  <c r="E31" i="24"/>
  <c r="E18" i="24"/>
  <c r="E24" i="24" s="1"/>
  <c r="D31" i="24"/>
  <c r="D18" i="24"/>
  <c r="D24" i="24" s="1"/>
  <c r="C26" i="24"/>
  <c r="D37" i="24" l="1"/>
  <c r="C37" i="24"/>
  <c r="E37" i="24"/>
  <c r="D42" i="3"/>
  <c r="D70" i="3" s="1"/>
  <c r="G13" i="24"/>
  <c r="G31" i="24"/>
  <c r="F37" i="24"/>
  <c r="G26" i="24"/>
  <c r="G18" i="24"/>
  <c r="G24" i="24" s="1"/>
  <c r="G37" i="24" l="1"/>
  <c r="O126" i="23"/>
  <c r="O125" i="23" s="1"/>
  <c r="O124" i="23" s="1"/>
  <c r="D125" i="23"/>
  <c r="D124" i="23" s="1"/>
  <c r="E125" i="23"/>
  <c r="E124" i="23" s="1"/>
  <c r="F125" i="23"/>
  <c r="F124" i="23" s="1"/>
  <c r="G125" i="23"/>
  <c r="H125" i="23"/>
  <c r="I125" i="23"/>
  <c r="J125" i="23"/>
  <c r="K125" i="23"/>
  <c r="L125" i="23"/>
  <c r="M125" i="23"/>
  <c r="N125" i="23"/>
  <c r="C125" i="23"/>
  <c r="C124" i="23" s="1"/>
  <c r="F119" i="23"/>
  <c r="C119" i="23"/>
  <c r="C116" i="23"/>
  <c r="C107" i="23"/>
  <c r="N107" i="23"/>
  <c r="D107" i="23"/>
  <c r="E107" i="23"/>
  <c r="F107" i="23"/>
  <c r="G107" i="23"/>
  <c r="H107" i="23"/>
  <c r="I107" i="23"/>
  <c r="J107" i="23"/>
  <c r="K107" i="23"/>
  <c r="L107" i="23"/>
  <c r="M107" i="23"/>
  <c r="O122" i="23"/>
  <c r="O121" i="23"/>
  <c r="O120" i="23"/>
  <c r="D119" i="23"/>
  <c r="E119" i="23"/>
  <c r="G119" i="23"/>
  <c r="H119" i="23"/>
  <c r="I119" i="23"/>
  <c r="J119" i="23"/>
  <c r="K119" i="23"/>
  <c r="L119" i="23"/>
  <c r="M119" i="23"/>
  <c r="N119" i="23"/>
  <c r="O118" i="23"/>
  <c r="O117" i="23"/>
  <c r="J116" i="23"/>
  <c r="D116" i="23"/>
  <c r="E116" i="23"/>
  <c r="F116" i="23"/>
  <c r="G116" i="23"/>
  <c r="H116" i="23"/>
  <c r="I116" i="23"/>
  <c r="K116" i="23"/>
  <c r="L116" i="23"/>
  <c r="M116" i="23"/>
  <c r="N116" i="23"/>
  <c r="O115" i="23"/>
  <c r="O114" i="23"/>
  <c r="O113" i="23"/>
  <c r="O112" i="23"/>
  <c r="O111" i="23"/>
  <c r="O110" i="23"/>
  <c r="O109" i="23"/>
  <c r="O108" i="23"/>
  <c r="O104" i="23"/>
  <c r="O103" i="23" s="1"/>
  <c r="O102" i="23"/>
  <c r="O101" i="23" s="1"/>
  <c r="O100" i="23"/>
  <c r="O99" i="23" s="1"/>
  <c r="O98" i="23"/>
  <c r="O97" i="23" s="1"/>
  <c r="O94" i="23"/>
  <c r="N103" i="23"/>
  <c r="M103" i="23"/>
  <c r="L103" i="23"/>
  <c r="K103" i="23"/>
  <c r="J103" i="23"/>
  <c r="I103" i="23"/>
  <c r="H103" i="23"/>
  <c r="G103" i="23"/>
  <c r="F103" i="23"/>
  <c r="E103" i="23"/>
  <c r="D103" i="23"/>
  <c r="C103" i="23"/>
  <c r="N101" i="23"/>
  <c r="M101" i="23"/>
  <c r="L101" i="23"/>
  <c r="K101" i="23"/>
  <c r="J101" i="23"/>
  <c r="I101" i="23"/>
  <c r="H101" i="23"/>
  <c r="G101" i="23"/>
  <c r="F101" i="23"/>
  <c r="E101" i="23"/>
  <c r="D101" i="23"/>
  <c r="C101" i="23"/>
  <c r="N99" i="23"/>
  <c r="M99" i="23"/>
  <c r="L99" i="23"/>
  <c r="K99" i="23"/>
  <c r="J99" i="23"/>
  <c r="I99" i="23"/>
  <c r="H99" i="23"/>
  <c r="G99" i="23"/>
  <c r="F99" i="23"/>
  <c r="E99" i="23"/>
  <c r="D99" i="23"/>
  <c r="C99" i="23"/>
  <c r="D97" i="23"/>
  <c r="E97" i="23"/>
  <c r="F97" i="23"/>
  <c r="G97" i="23"/>
  <c r="H97" i="23"/>
  <c r="I97" i="23"/>
  <c r="J97" i="23"/>
  <c r="K97" i="23"/>
  <c r="L97" i="23"/>
  <c r="M97" i="23"/>
  <c r="N97" i="23"/>
  <c r="C97" i="23"/>
  <c r="O93" i="23"/>
  <c r="D92" i="23"/>
  <c r="D91" i="23" s="1"/>
  <c r="E92" i="23"/>
  <c r="E91" i="23" s="1"/>
  <c r="F92" i="23"/>
  <c r="F91" i="23" s="1"/>
  <c r="G92" i="23"/>
  <c r="G91" i="23" s="1"/>
  <c r="H92" i="23"/>
  <c r="H91" i="23" s="1"/>
  <c r="I92" i="23"/>
  <c r="I91" i="23" s="1"/>
  <c r="J92" i="23"/>
  <c r="J91" i="23" s="1"/>
  <c r="K92" i="23"/>
  <c r="K91" i="23" s="1"/>
  <c r="L92" i="23"/>
  <c r="L91" i="23" s="1"/>
  <c r="M92" i="23"/>
  <c r="M91" i="23" s="1"/>
  <c r="N92" i="23"/>
  <c r="N91" i="23" s="1"/>
  <c r="C92" i="23"/>
  <c r="C91" i="23" s="1"/>
  <c r="O89" i="23"/>
  <c r="O88" i="23" s="1"/>
  <c r="O87" i="23"/>
  <c r="O86" i="23"/>
  <c r="O85" i="23"/>
  <c r="O83" i="23"/>
  <c r="O82" i="23"/>
  <c r="O81" i="23"/>
  <c r="O80" i="23"/>
  <c r="O78" i="23"/>
  <c r="O77" i="23"/>
  <c r="D88" i="23"/>
  <c r="E88" i="23"/>
  <c r="F88" i="23"/>
  <c r="G88" i="23"/>
  <c r="H88" i="23"/>
  <c r="I88" i="23"/>
  <c r="J88" i="23"/>
  <c r="K88" i="23"/>
  <c r="L88" i="23"/>
  <c r="M88" i="23"/>
  <c r="N88" i="23"/>
  <c r="C88" i="23"/>
  <c r="D84" i="23"/>
  <c r="E84" i="23"/>
  <c r="F84" i="23"/>
  <c r="G84" i="23"/>
  <c r="H84" i="23"/>
  <c r="I84" i="23"/>
  <c r="J84" i="23"/>
  <c r="K84" i="23"/>
  <c r="L84" i="23"/>
  <c r="M84" i="23"/>
  <c r="N84" i="23"/>
  <c r="C84" i="23"/>
  <c r="D79" i="23"/>
  <c r="E79" i="23"/>
  <c r="F79" i="23"/>
  <c r="G79" i="23"/>
  <c r="H79" i="23"/>
  <c r="I79" i="23"/>
  <c r="J79" i="23"/>
  <c r="K79" i="23"/>
  <c r="L79" i="23"/>
  <c r="M79" i="23"/>
  <c r="N79" i="23"/>
  <c r="C79" i="23"/>
  <c r="D76" i="23"/>
  <c r="E76" i="23"/>
  <c r="E75" i="23" s="1"/>
  <c r="F76" i="23"/>
  <c r="G76" i="23"/>
  <c r="G75" i="23" s="1"/>
  <c r="H76" i="23"/>
  <c r="I76" i="23"/>
  <c r="I75" i="23" s="1"/>
  <c r="J76" i="23"/>
  <c r="K76" i="23"/>
  <c r="K75" i="23" s="1"/>
  <c r="L76" i="23"/>
  <c r="M76" i="23"/>
  <c r="M75" i="23" s="1"/>
  <c r="N76" i="23"/>
  <c r="C75" i="23"/>
  <c r="K64" i="23"/>
  <c r="O73" i="23"/>
  <c r="O72" i="23"/>
  <c r="O71" i="23"/>
  <c r="O70" i="23"/>
  <c r="O69" i="23"/>
  <c r="O68" i="23"/>
  <c r="O67" i="23"/>
  <c r="O66" i="23"/>
  <c r="O65" i="23"/>
  <c r="D64" i="23"/>
  <c r="E64" i="23"/>
  <c r="F64" i="23"/>
  <c r="G64" i="23"/>
  <c r="H64" i="23"/>
  <c r="I64" i="23"/>
  <c r="J64" i="23"/>
  <c r="L64" i="23"/>
  <c r="M64" i="23"/>
  <c r="N64" i="23"/>
  <c r="C64" i="23"/>
  <c r="O63" i="23"/>
  <c r="O62" i="23"/>
  <c r="O61" i="23"/>
  <c r="O60" i="23"/>
  <c r="O59" i="23"/>
  <c r="O58" i="23"/>
  <c r="O57" i="23"/>
  <c r="O56" i="23"/>
  <c r="O55" i="23"/>
  <c r="O53" i="23"/>
  <c r="N54" i="23"/>
  <c r="K54" i="23"/>
  <c r="C54" i="23"/>
  <c r="O52" i="23"/>
  <c r="O51" i="23"/>
  <c r="O50" i="23"/>
  <c r="O49" i="23"/>
  <c r="O48" i="23"/>
  <c r="N47" i="23"/>
  <c r="O41" i="23"/>
  <c r="I47" i="23"/>
  <c r="J47" i="23"/>
  <c r="K47" i="23"/>
  <c r="L47" i="23"/>
  <c r="M47" i="23"/>
  <c r="C47" i="23"/>
  <c r="L54" i="23"/>
  <c r="M54" i="23"/>
  <c r="D54" i="23"/>
  <c r="E54" i="23"/>
  <c r="F54" i="23"/>
  <c r="G54" i="23"/>
  <c r="H54" i="23"/>
  <c r="I54" i="23"/>
  <c r="J54" i="23"/>
  <c r="O40" i="23"/>
  <c r="E106" i="23" l="1"/>
  <c r="O116" i="23"/>
  <c r="C46" i="23"/>
  <c r="C96" i="23"/>
  <c r="C106" i="23"/>
  <c r="I106" i="23"/>
  <c r="H106" i="23"/>
  <c r="O119" i="23"/>
  <c r="G106" i="23"/>
  <c r="N106" i="23"/>
  <c r="O107" i="23"/>
  <c r="M106" i="23"/>
  <c r="D106" i="23"/>
  <c r="L106" i="23"/>
  <c r="K106" i="23"/>
  <c r="J106" i="23"/>
  <c r="F106" i="23"/>
  <c r="K96" i="23"/>
  <c r="G96" i="23"/>
  <c r="L96" i="23"/>
  <c r="H96" i="23"/>
  <c r="D96" i="23"/>
  <c r="F96" i="23"/>
  <c r="J96" i="23"/>
  <c r="N96" i="23"/>
  <c r="M96" i="23"/>
  <c r="I96" i="23"/>
  <c r="E96" i="23"/>
  <c r="O96" i="23"/>
  <c r="L75" i="23"/>
  <c r="D75" i="23"/>
  <c r="H75" i="23"/>
  <c r="N75" i="23"/>
  <c r="J75" i="23"/>
  <c r="F75" i="23"/>
  <c r="O92" i="23"/>
  <c r="O91" i="23" s="1"/>
  <c r="O76" i="23"/>
  <c r="I46" i="23"/>
  <c r="O79" i="23"/>
  <c r="O84" i="23"/>
  <c r="O64" i="23"/>
  <c r="O47" i="23"/>
  <c r="L46" i="23"/>
  <c r="J46" i="23"/>
  <c r="K46" i="23"/>
  <c r="N46" i="23"/>
  <c r="M46" i="23"/>
  <c r="O54" i="23"/>
  <c r="D38" i="23"/>
  <c r="E38" i="23"/>
  <c r="F38" i="23"/>
  <c r="G38" i="23"/>
  <c r="H38" i="23"/>
  <c r="I38" i="23"/>
  <c r="J38" i="23"/>
  <c r="K38" i="23"/>
  <c r="L38" i="23"/>
  <c r="M38" i="23"/>
  <c r="N38" i="23"/>
  <c r="D36" i="23"/>
  <c r="E36" i="23"/>
  <c r="F36" i="23"/>
  <c r="G36" i="23"/>
  <c r="H36" i="23"/>
  <c r="I36" i="23"/>
  <c r="J36" i="23"/>
  <c r="K36" i="23"/>
  <c r="L36" i="23"/>
  <c r="M36" i="23"/>
  <c r="N36" i="23"/>
  <c r="C36" i="23"/>
  <c r="C35" i="23" s="1"/>
  <c r="O39" i="23"/>
  <c r="O38" i="23" s="1"/>
  <c r="O35" i="23" s="1"/>
  <c r="O37" i="23"/>
  <c r="O33" i="23"/>
  <c r="O32" i="23"/>
  <c r="O31" i="23"/>
  <c r="O30" i="23"/>
  <c r="D29" i="23"/>
  <c r="E29" i="23"/>
  <c r="F29" i="23"/>
  <c r="G29" i="23"/>
  <c r="H29" i="23"/>
  <c r="I29" i="23"/>
  <c r="J29" i="23"/>
  <c r="K29" i="23"/>
  <c r="L29" i="23"/>
  <c r="M29" i="23"/>
  <c r="N29" i="23"/>
  <c r="C29" i="23"/>
  <c r="D27" i="23"/>
  <c r="E27" i="23"/>
  <c r="F27" i="23"/>
  <c r="G27" i="23"/>
  <c r="H27" i="23"/>
  <c r="I27" i="23"/>
  <c r="I26" i="23" s="1"/>
  <c r="J27" i="23"/>
  <c r="K27" i="23"/>
  <c r="L27" i="23"/>
  <c r="M27" i="23"/>
  <c r="N27" i="23"/>
  <c r="C27" i="23"/>
  <c r="O28" i="23"/>
  <c r="D47" i="23"/>
  <c r="D46" i="23" s="1"/>
  <c r="E47" i="23"/>
  <c r="E46" i="23" s="1"/>
  <c r="F47" i="23"/>
  <c r="F46" i="23" s="1"/>
  <c r="G47" i="23"/>
  <c r="G46" i="23" s="1"/>
  <c r="H47" i="23"/>
  <c r="H46" i="23" s="1"/>
  <c r="O24" i="23"/>
  <c r="O23" i="23"/>
  <c r="O22" i="23"/>
  <c r="O21" i="23"/>
  <c r="N20" i="23"/>
  <c r="M20" i="23"/>
  <c r="L20" i="23"/>
  <c r="K20" i="23"/>
  <c r="J20" i="23"/>
  <c r="I20" i="23"/>
  <c r="H20" i="23"/>
  <c r="G20" i="23"/>
  <c r="F20" i="23"/>
  <c r="E20" i="23"/>
  <c r="D20" i="23"/>
  <c r="C20" i="23"/>
  <c r="O19" i="23"/>
  <c r="O18" i="23" s="1"/>
  <c r="O17" i="23"/>
  <c r="O16" i="23"/>
  <c r="O15" i="23"/>
  <c r="O12" i="23"/>
  <c r="O13" i="23"/>
  <c r="O11" i="23"/>
  <c r="D18" i="23"/>
  <c r="E18" i="23"/>
  <c r="F18" i="23"/>
  <c r="G18" i="23"/>
  <c r="H18" i="23"/>
  <c r="I18" i="23"/>
  <c r="J18" i="23"/>
  <c r="K18" i="23"/>
  <c r="L18" i="23"/>
  <c r="M18" i="23"/>
  <c r="N18" i="23"/>
  <c r="C18" i="23"/>
  <c r="D14" i="23"/>
  <c r="E14" i="23"/>
  <c r="F14" i="23"/>
  <c r="G14" i="23"/>
  <c r="H14" i="23"/>
  <c r="I14" i="23"/>
  <c r="J14" i="23"/>
  <c r="K14" i="23"/>
  <c r="L14" i="23"/>
  <c r="M14" i="23"/>
  <c r="N14" i="23"/>
  <c r="C14" i="23"/>
  <c r="F10" i="23"/>
  <c r="G10" i="23"/>
  <c r="H10" i="23"/>
  <c r="I10" i="23"/>
  <c r="J10" i="23"/>
  <c r="K10" i="23"/>
  <c r="L10" i="23"/>
  <c r="M10" i="23"/>
  <c r="N10" i="23"/>
  <c r="G124" i="23"/>
  <c r="H124" i="23"/>
  <c r="I124" i="23"/>
  <c r="J124" i="23"/>
  <c r="K124" i="23"/>
  <c r="L124" i="23"/>
  <c r="M124" i="23"/>
  <c r="N124" i="23"/>
  <c r="L26" i="23" l="1"/>
  <c r="E9" i="23"/>
  <c r="C26" i="23"/>
  <c r="C128" i="23"/>
  <c r="O106" i="23"/>
  <c r="O75" i="23"/>
  <c r="K35" i="23"/>
  <c r="G35" i="23"/>
  <c r="L35" i="23"/>
  <c r="H35" i="23"/>
  <c r="D35" i="23"/>
  <c r="O46" i="23"/>
  <c r="H26" i="23"/>
  <c r="J35" i="23"/>
  <c r="M35" i="23"/>
  <c r="I35" i="23"/>
  <c r="E35" i="23"/>
  <c r="N35" i="23"/>
  <c r="F35" i="23"/>
  <c r="O29" i="23"/>
  <c r="E26" i="23"/>
  <c r="D26" i="23"/>
  <c r="M26" i="23"/>
  <c r="G9" i="23"/>
  <c r="N26" i="23"/>
  <c r="J26" i="23"/>
  <c r="F26" i="23"/>
  <c r="K26" i="23"/>
  <c r="G26" i="23"/>
  <c r="L128" i="23"/>
  <c r="H128" i="23"/>
  <c r="D128" i="23"/>
  <c r="O20" i="23"/>
  <c r="O27" i="23"/>
  <c r="M128" i="23"/>
  <c r="I128" i="23"/>
  <c r="E128" i="23"/>
  <c r="N128" i="23"/>
  <c r="J128" i="23"/>
  <c r="F128" i="23"/>
  <c r="I9" i="23"/>
  <c r="L9" i="23"/>
  <c r="H9" i="23"/>
  <c r="D9" i="23"/>
  <c r="K9" i="23"/>
  <c r="O14" i="23"/>
  <c r="M9" i="23"/>
  <c r="O10" i="23"/>
  <c r="N9" i="23"/>
  <c r="J9" i="23"/>
  <c r="F9" i="23"/>
  <c r="C9" i="23"/>
  <c r="K128" i="23"/>
  <c r="G128" i="23"/>
  <c r="E108" i="22"/>
  <c r="C108" i="22"/>
  <c r="E70" i="22"/>
  <c r="C70" i="22"/>
  <c r="E35" i="22"/>
  <c r="C35" i="22"/>
  <c r="C23" i="22"/>
  <c r="C43" i="23" l="1"/>
  <c r="E36" i="22"/>
  <c r="C131" i="23"/>
  <c r="C37" i="22"/>
  <c r="C110" i="22"/>
  <c r="E37" i="22"/>
  <c r="E110" i="22"/>
  <c r="O128" i="23"/>
  <c r="L43" i="23"/>
  <c r="L131" i="23" s="1"/>
  <c r="I43" i="23"/>
  <c r="I131" i="23" s="1"/>
  <c r="H43" i="23"/>
  <c r="H131" i="23" s="1"/>
  <c r="G43" i="23"/>
  <c r="G131" i="23" s="1"/>
  <c r="K43" i="23"/>
  <c r="K131" i="23" s="1"/>
  <c r="O26" i="23"/>
  <c r="E43" i="23"/>
  <c r="E131" i="23" s="1"/>
  <c r="F43" i="23"/>
  <c r="F131" i="23" s="1"/>
  <c r="M43" i="23"/>
  <c r="M131" i="23" s="1"/>
  <c r="D43" i="23"/>
  <c r="D131" i="23" s="1"/>
  <c r="J43" i="23"/>
  <c r="J131" i="23" s="1"/>
  <c r="N43" i="23"/>
  <c r="N131" i="23" s="1"/>
  <c r="O9" i="23"/>
  <c r="O43" i="23" l="1"/>
  <c r="O131" i="23" s="1"/>
  <c r="E51" i="5"/>
  <c r="D51" i="5"/>
  <c r="C51" i="5"/>
  <c r="H24" i="5"/>
  <c r="G24" i="5"/>
  <c r="F24" i="5"/>
  <c r="E24" i="5"/>
  <c r="D24" i="5"/>
  <c r="C24" i="5"/>
  <c r="C69" i="2" l="1"/>
  <c r="C54" i="2"/>
  <c r="C49" i="2"/>
  <c r="C38" i="2"/>
  <c r="C33" i="2"/>
  <c r="C9" i="2"/>
  <c r="I44" i="1"/>
  <c r="H44" i="1"/>
  <c r="H38" i="1"/>
  <c r="I34" i="1"/>
  <c r="H34" i="1"/>
  <c r="I30" i="1"/>
  <c r="H30" i="1"/>
  <c r="D30" i="1"/>
  <c r="C30" i="1"/>
  <c r="I17" i="1"/>
  <c r="H17" i="1"/>
  <c r="D17" i="1"/>
  <c r="C17" i="1"/>
  <c r="H47" i="1" l="1"/>
  <c r="C30" i="2"/>
  <c r="C72" i="2"/>
  <c r="I47" i="1"/>
  <c r="I31" i="1"/>
  <c r="D48" i="1"/>
  <c r="H31" i="1"/>
  <c r="C48" i="1"/>
  <c r="C75" i="2" l="1"/>
  <c r="H48" i="1"/>
  <c r="I48" i="1"/>
</calcChain>
</file>

<file path=xl/sharedStrings.xml><?xml version="1.0" encoding="utf-8"?>
<sst xmlns="http://schemas.openxmlformats.org/spreadsheetml/2006/main" count="6424" uniqueCount="2997">
  <si>
    <t>Estado de Situación Financiera</t>
  </si>
  <si>
    <t>ACTIVO</t>
  </si>
  <si>
    <t>PASIVO</t>
  </si>
  <si>
    <t>Activo Circulante</t>
  </si>
  <si>
    <t>Pasivo Circulante</t>
  </si>
  <si>
    <t>1.1.1</t>
  </si>
  <si>
    <t>Efectivo y Equivalentes</t>
  </si>
  <si>
    <t>2.1.1</t>
  </si>
  <si>
    <t>Cuentas por Pagar a Corto Plazo</t>
  </si>
  <si>
    <t>1.1.2</t>
  </si>
  <si>
    <t>Derechos a Recibir Efectivo o Equivalentes</t>
  </si>
  <si>
    <t>2.1.2</t>
  </si>
  <si>
    <t>Documentos por Pagar Corto Plazo</t>
  </si>
  <si>
    <t>1.1.3</t>
  </si>
  <si>
    <t>Derechos a Recibir Bienes o Servicios</t>
  </si>
  <si>
    <t>2.1.3</t>
  </si>
  <si>
    <t>Porción a Corto Plazo de la Deuda Pública a Largo Plazo</t>
  </si>
  <si>
    <t>1.1.4</t>
  </si>
  <si>
    <t>Inventarios</t>
  </si>
  <si>
    <t>2.1.4</t>
  </si>
  <si>
    <t>Títulos y Valores a Corto Plazo</t>
  </si>
  <si>
    <t>1.1.5</t>
  </si>
  <si>
    <t>Almacenes</t>
  </si>
  <si>
    <t>2.1.5</t>
  </si>
  <si>
    <t>Pasivos Diferidos a Corto Plazo</t>
  </si>
  <si>
    <t>1.1.6</t>
  </si>
  <si>
    <t>Estimación por Pérdida o Deterioro de Activos Circulantes</t>
  </si>
  <si>
    <t>2.1.6</t>
  </si>
  <si>
    <t>Fondos y Bienes de Terceros en Garantía y/o Administración a Corto Plazo</t>
  </si>
  <si>
    <t>1.1.9</t>
  </si>
  <si>
    <t>Otros Activos Circulantes</t>
  </si>
  <si>
    <t>2.1.7</t>
  </si>
  <si>
    <t>Provisiones a Corto Plazo</t>
  </si>
  <si>
    <t>2.1.9</t>
  </si>
  <si>
    <t>Otros Pasivos a Corto Plazo</t>
  </si>
  <si>
    <t>Total de Activos Circulantes</t>
  </si>
  <si>
    <t>Total de Pasivos Circulantes</t>
  </si>
  <si>
    <t>Activo No Circulante</t>
  </si>
  <si>
    <t>Pasivo No Circulante</t>
  </si>
  <si>
    <t>1.2.1</t>
  </si>
  <si>
    <t>Inversiones Financieras a Largo Plazo</t>
  </si>
  <si>
    <t>2.2.1</t>
  </si>
  <si>
    <t>Cuentas por Pagar a Largo Plazo</t>
  </si>
  <si>
    <t>1.2.2</t>
  </si>
  <si>
    <t>Derechos a Recibir Efectivo o Equivalentes a Largo Plazo</t>
  </si>
  <si>
    <t>2.2.2</t>
  </si>
  <si>
    <t>Documentos por Pagar a Largo Plazo</t>
  </si>
  <si>
    <t>1.2.3</t>
  </si>
  <si>
    <t>Bienes Inmuebles, Infraestructura y Construcciónes en Proceso</t>
  </si>
  <si>
    <t>2.2.3</t>
  </si>
  <si>
    <t>Deuda Pública a Largo Plazo</t>
  </si>
  <si>
    <t>1.2.4</t>
  </si>
  <si>
    <t>Bienes Muebles</t>
  </si>
  <si>
    <t>2.2.4</t>
  </si>
  <si>
    <t>Pasivos Diferidos a Largo Plazo</t>
  </si>
  <si>
    <t>1.2.5</t>
  </si>
  <si>
    <t>Activos Intangibles</t>
  </si>
  <si>
    <t>2.2.5</t>
  </si>
  <si>
    <t>Fondos y Bienes de Terceros en Garantia y/o Administración a Largo Plazo</t>
  </si>
  <si>
    <t>1.2.6</t>
  </si>
  <si>
    <t>Depreciaciones, Deterioro y Amortización Acumulada de Bienes</t>
  </si>
  <si>
    <t>2.2.6</t>
  </si>
  <si>
    <t>Provisiones a Largo Plazo</t>
  </si>
  <si>
    <t>1.2.7</t>
  </si>
  <si>
    <t>Activos Diferidos</t>
  </si>
  <si>
    <t>1.2.8</t>
  </si>
  <si>
    <t>Estimación por Pérdida o Deterioro de Activos no Circulantes</t>
  </si>
  <si>
    <t>1.2.9</t>
  </si>
  <si>
    <t>Otros Activos no Circulantes</t>
  </si>
  <si>
    <t>Total de Activos No Circulantes</t>
  </si>
  <si>
    <t>Total de Pasivos No Circulantes</t>
  </si>
  <si>
    <t>Total de Pasivo</t>
  </si>
  <si>
    <t>HACIENDA PÚBLICA / PATRIMONIO</t>
  </si>
  <si>
    <t>Hacienda Pública / Patrimonio Contribuido</t>
  </si>
  <si>
    <t>3.1.1</t>
  </si>
  <si>
    <t>Aportaciones</t>
  </si>
  <si>
    <t>3.1.2</t>
  </si>
  <si>
    <t>Donaciones de Capital</t>
  </si>
  <si>
    <t>3.1.3</t>
  </si>
  <si>
    <t>Actualización de la Hacienda Pública / Patrimonio</t>
  </si>
  <si>
    <t>Hacienda Pública / Patrimonio Generado</t>
  </si>
  <si>
    <t>3.2.1</t>
  </si>
  <si>
    <t>Resultado del Ejercicio (Ahorro/Desahorro)</t>
  </si>
  <si>
    <t>3.2.2</t>
  </si>
  <si>
    <t>Resultado de Ejercicios Anteriores</t>
  </si>
  <si>
    <t>3.2.3</t>
  </si>
  <si>
    <t>Revalúos</t>
  </si>
  <si>
    <t>3.2.4</t>
  </si>
  <si>
    <t>Reservas</t>
  </si>
  <si>
    <t>3.2.5</t>
  </si>
  <si>
    <t>Rectificaciones de Resultados de Ejercicios Anteriores</t>
  </si>
  <si>
    <t>Exceso o Insuficiencia en la Actualización de la Hacienda Pública / Patrimonio</t>
  </si>
  <si>
    <t>3.3.1</t>
  </si>
  <si>
    <t>Resultado por Posición Monetaria</t>
  </si>
  <si>
    <t>3.3.2</t>
  </si>
  <si>
    <t>Resultado por Tenencia de Activos no Monetarios</t>
  </si>
  <si>
    <t>Total Hacienda Pública / Patrimonio</t>
  </si>
  <si>
    <t>Total de Activos</t>
  </si>
  <si>
    <t>Total de Pasivo y Hacienda Pública / Patrimonio</t>
  </si>
  <si>
    <t>LEY DE INGRESOS</t>
  </si>
  <si>
    <t>PRESUPUESTO DE EGRESOS</t>
  </si>
  <si>
    <t>8.1.1</t>
  </si>
  <si>
    <t>Ley de Ingresos Estimada</t>
  </si>
  <si>
    <t>8.2.1</t>
  </si>
  <si>
    <t>Presupuesto de Egresos Aprobado</t>
  </si>
  <si>
    <t>8.1.2</t>
  </si>
  <si>
    <t>Ley de Ingresos por Ejecutar</t>
  </si>
  <si>
    <t>8.2.2</t>
  </si>
  <si>
    <t>Presupuesto de Egresos por Ejercer</t>
  </si>
  <si>
    <t>8.1.3</t>
  </si>
  <si>
    <t>Modificaciones a la Ley de Ingresos Estimada</t>
  </si>
  <si>
    <t>8.2.3</t>
  </si>
  <si>
    <t>Modificaciones al Presupuesto de Egresos Aprobado</t>
  </si>
  <si>
    <t>8.1.4</t>
  </si>
  <si>
    <t>Ley de Ingresos Devengada</t>
  </si>
  <si>
    <t>8.2.4</t>
  </si>
  <si>
    <t>Presupuesto de Egresos Comprometido</t>
  </si>
  <si>
    <t>8.1.5</t>
  </si>
  <si>
    <t>Ley de Ingresos Recaudada</t>
  </si>
  <si>
    <t>8.2.5</t>
  </si>
  <si>
    <t>Presupuesto de Egresos Devengado</t>
  </si>
  <si>
    <t>8.2.6</t>
  </si>
  <si>
    <t>Presupuesto de Egresos Ejercido</t>
  </si>
  <si>
    <t>8.2.7</t>
  </si>
  <si>
    <t>Presupuesto de Egresos Pagado</t>
  </si>
  <si>
    <t>Estado de Actividades</t>
  </si>
  <si>
    <t>INGRESOS Y OTROS BENEFICIOS</t>
  </si>
  <si>
    <t>Ingresos de la Gestión:</t>
  </si>
  <si>
    <t>4.1.1</t>
  </si>
  <si>
    <t>Impuestos</t>
  </si>
  <si>
    <t>4.1.2</t>
  </si>
  <si>
    <t>Cuotas y aportaciones de seguridad social</t>
  </si>
  <si>
    <t>4.1.3</t>
  </si>
  <si>
    <t>Contribuciones de Mejoras</t>
  </si>
  <si>
    <t>4.1.4</t>
  </si>
  <si>
    <t>Derechos</t>
  </si>
  <si>
    <t>4.1.5</t>
  </si>
  <si>
    <r>
      <t>Productos de Tipo Corriente</t>
    </r>
    <r>
      <rPr>
        <sz val="10"/>
        <rFont val="Calibri"/>
        <family val="2"/>
      </rPr>
      <t>¹</t>
    </r>
  </si>
  <si>
    <t>4.1.6</t>
  </si>
  <si>
    <t>Aprovechamientos de Tipo corriente</t>
  </si>
  <si>
    <t>4.1.7</t>
  </si>
  <si>
    <t>Ingresos por Venta de Bienes y Servicios</t>
  </si>
  <si>
    <t>4.1.9</t>
  </si>
  <si>
    <t>Ingresos no Comprendidos en las Fracciones de la Ley de Ingresos Causados en Ejercicios Fiscales Anteriores Pendientes de Liquidación o Pago</t>
  </si>
  <si>
    <t>Participaciones, Aportaciones, Transferencias, Asignaciones, Subsidios y Otras Ayudas</t>
  </si>
  <si>
    <t>4.2.1</t>
  </si>
  <si>
    <t>Participaciones y Aportaciones</t>
  </si>
  <si>
    <t>4.2.2</t>
  </si>
  <si>
    <t>Transferencias, Asignaciones, subsidios y Otras Ayudas</t>
  </si>
  <si>
    <t>Otros Ingresos y Beneficios</t>
  </si>
  <si>
    <t>4.3.1</t>
  </si>
  <si>
    <t>Ingresos Financieros</t>
  </si>
  <si>
    <t>4.3.2</t>
  </si>
  <si>
    <t>Incremento por Variacion de Inventarios</t>
  </si>
  <si>
    <t>4.3.3</t>
  </si>
  <si>
    <t>Disminucion del Exceso de Estimaciones por Perdida o Deterioro u Obsolescencia</t>
  </si>
  <si>
    <t>4.3.4</t>
  </si>
  <si>
    <t>Disminución del Exceso de Provisiones</t>
  </si>
  <si>
    <t>4.3.9</t>
  </si>
  <si>
    <t>Otros Ingresos y Beneficios Varios</t>
  </si>
  <si>
    <t>Total de Ingresos y Otros Beneficios</t>
  </si>
  <si>
    <t>GASTOS Y OTRAS PÉRDIDAS</t>
  </si>
  <si>
    <t>Gastos de Funcionamiento</t>
  </si>
  <si>
    <t>5.1.1</t>
  </si>
  <si>
    <t>Servicios Personales</t>
  </si>
  <si>
    <t>5.1.2</t>
  </si>
  <si>
    <t>Materiales y Suministros</t>
  </si>
  <si>
    <t>5.1.3</t>
  </si>
  <si>
    <t>Servicios Generales</t>
  </si>
  <si>
    <t>Transferencias, Asignaciones, Subsidios y Otras Ayudas</t>
  </si>
  <si>
    <t>5.2.1</t>
  </si>
  <si>
    <t>Transferencias Internas y Asignaciones al Sector Público</t>
  </si>
  <si>
    <t>5.2.2</t>
  </si>
  <si>
    <t>Transferencias al Resto del Sector Público</t>
  </si>
  <si>
    <t>5.2.3</t>
  </si>
  <si>
    <t>Subsidios y Subvenciones</t>
  </si>
  <si>
    <t>5.2.4</t>
  </si>
  <si>
    <t>Ayudas Sociales</t>
  </si>
  <si>
    <t>5.2.5</t>
  </si>
  <si>
    <t>Pensiones y Jubilaciones</t>
  </si>
  <si>
    <t>5.2.6</t>
  </si>
  <si>
    <t>Transferencias a Fideicomisos, Mandatos y Contratos Análogos</t>
  </si>
  <si>
    <t>5.2.7</t>
  </si>
  <si>
    <t>Transferencias a la Seguridad Social</t>
  </si>
  <si>
    <t>5.2.8</t>
  </si>
  <si>
    <t>Donativos</t>
  </si>
  <si>
    <t>5.2.9</t>
  </si>
  <si>
    <t>Transferencias al Exterior</t>
  </si>
  <si>
    <t>5.3.1</t>
  </si>
  <si>
    <t xml:space="preserve">Participaciones </t>
  </si>
  <si>
    <t>5.3.2</t>
  </si>
  <si>
    <t>5.3.3</t>
  </si>
  <si>
    <t>Convenios</t>
  </si>
  <si>
    <t>Intereses, Comisiones y Otros Gastos de la Deuda Pública</t>
  </si>
  <si>
    <t>5.4.1</t>
  </si>
  <si>
    <t>Intereses de la Deuda Pública</t>
  </si>
  <si>
    <t>5.4.2</t>
  </si>
  <si>
    <t>Comisiones de la Deuda Pública</t>
  </si>
  <si>
    <t>5.4.3</t>
  </si>
  <si>
    <t>Gastos de la Deuda Pública</t>
  </si>
  <si>
    <t>5.4.4</t>
  </si>
  <si>
    <t>Costo por Coberturas</t>
  </si>
  <si>
    <t>5.4.5</t>
  </si>
  <si>
    <t>Apoyos Financieros</t>
  </si>
  <si>
    <t>Otros Gastos y Pérdidas Extraordinarias</t>
  </si>
  <si>
    <t>5.5.1</t>
  </si>
  <si>
    <t xml:space="preserve">Estimaciones, Depreciaciones, Deterioros, Obsolescencia y Amortizaciones </t>
  </si>
  <si>
    <t>5.5.2</t>
  </si>
  <si>
    <t>Provisiones</t>
  </si>
  <si>
    <t>5.5.3</t>
  </si>
  <si>
    <t>Disminución de Inventarios</t>
  </si>
  <si>
    <t>5.5.4</t>
  </si>
  <si>
    <t>Aumento por Insuficiencia de Estimaciones por Pérdida o Deterioro y Obsolencia</t>
  </si>
  <si>
    <t>5.5.5</t>
  </si>
  <si>
    <t>Aumento por Insuficiencia de Provisiones</t>
  </si>
  <si>
    <t>5.5.9</t>
  </si>
  <si>
    <t>Otros Gastos</t>
  </si>
  <si>
    <t>Inversión Pública</t>
  </si>
  <si>
    <t>5.6.1</t>
  </si>
  <si>
    <t>Inversión Pública No Capitalizable</t>
  </si>
  <si>
    <t>Total de Gastos y Otras Pérdidas</t>
  </si>
  <si>
    <t>¹ No se incluyen: Utilidades e Intereses. Por regla de presentación se revelan como Ingresos Financieros</t>
  </si>
  <si>
    <t>Estado de Flujos de Efectivo</t>
  </si>
  <si>
    <t>CONCEPTO</t>
  </si>
  <si>
    <t>Flujos de Efectivo de las Actividades de Operación</t>
  </si>
  <si>
    <t>Origen</t>
  </si>
  <si>
    <t xml:space="preserve">Impuestos </t>
  </si>
  <si>
    <t>Cuotas y Aportaciones de Seguridad Social</t>
  </si>
  <si>
    <t>Productos de Tipo Corriente</t>
  </si>
  <si>
    <t>Aprovechamientos de Tipo Corriente</t>
  </si>
  <si>
    <t>Otros Orígenes de Operación</t>
  </si>
  <si>
    <t>Aplicación</t>
  </si>
  <si>
    <t>Participaciones</t>
  </si>
  <si>
    <t>Otras Aplicaciones de Operación</t>
  </si>
  <si>
    <t>Flujos Netos de Efectivo por Actividades de Operación</t>
  </si>
  <si>
    <t>Flujos de Efectivo de las Actividades de Inversión</t>
  </si>
  <si>
    <t>Bienes Inmuebles, Infraestructura y Construcciones en Proceso</t>
  </si>
  <si>
    <t>Otros Orígenes de Inversión</t>
  </si>
  <si>
    <t>Flujos Netos de Efectivo por Actividades de Inversión</t>
  </si>
  <si>
    <t>Flujos de Efectivo de las Actividades de Financiamiento</t>
  </si>
  <si>
    <t xml:space="preserve">Endeudamiento Neto </t>
  </si>
  <si>
    <t>Interno</t>
  </si>
  <si>
    <t>Externo</t>
  </si>
  <si>
    <t>Otros Orígenes de Financiamiento</t>
  </si>
  <si>
    <t>Servicios de la Deuda</t>
  </si>
  <si>
    <t>Otras Aplicaciones de Financiamiento</t>
  </si>
  <si>
    <t>Flujos Netos de Efectivo por Actividades de Financiamiento</t>
  </si>
  <si>
    <t>Incremento/Disminución Neta en el Efectivo y Equivalentes al Efectivo</t>
  </si>
  <si>
    <t>Efectivo y Equivalente al Efectivo al Inicio del Ejercicio</t>
  </si>
  <si>
    <t>Efectivo y Equivalente al Efectivo al Final del Ejercicio</t>
  </si>
  <si>
    <t xml:space="preserve"> </t>
  </si>
  <si>
    <t>Estado Analítico del Activo</t>
  </si>
  <si>
    <t>Concepto</t>
  </si>
  <si>
    <t>Saldo Inicial</t>
  </si>
  <si>
    <t>Cargos del Período</t>
  </si>
  <si>
    <t>Abonos del Período</t>
  </si>
  <si>
    <t>Saldo Final</t>
  </si>
  <si>
    <t>Variación del Período</t>
  </si>
  <si>
    <t>4 (1+2-3)</t>
  </si>
  <si>
    <t>5= (4 - 1)</t>
  </si>
  <si>
    <t>Depreciación, Deterioro y Amortización Acumulada de Bienes</t>
  </si>
  <si>
    <t>Estimación por Pérdida o Deterioro de Activos No Circulantes</t>
  </si>
  <si>
    <t>Estado Analítico de Ingresos</t>
  </si>
  <si>
    <t>Rubros de los Ingresos</t>
  </si>
  <si>
    <t>Ingreso</t>
  </si>
  <si>
    <t>Diferencia</t>
  </si>
  <si>
    <t>Estimado</t>
  </si>
  <si>
    <t>Ampliaciones y Reducciones</t>
  </si>
  <si>
    <t xml:space="preserve">Modificado </t>
  </si>
  <si>
    <t>Devengado</t>
  </si>
  <si>
    <t>Recaudado</t>
  </si>
  <si>
    <t>(1)</t>
  </si>
  <si>
    <t>(2)</t>
  </si>
  <si>
    <t>(3= 1 + 2)</t>
  </si>
  <si>
    <t>(4)</t>
  </si>
  <si>
    <t>(5)</t>
  </si>
  <si>
    <t>(6 = 5 - 1)</t>
  </si>
  <si>
    <t>Productos</t>
  </si>
  <si>
    <t xml:space="preserve">     Corriente</t>
  </si>
  <si>
    <t xml:space="preserve">     Capital</t>
  </si>
  <si>
    <t>Aprovechamientos</t>
  </si>
  <si>
    <t>Ingresos por Ventas de Bienes y Servicios</t>
  </si>
  <si>
    <t>Ingresos Derivados de Financiamientos</t>
  </si>
  <si>
    <t>Total</t>
  </si>
  <si>
    <r>
      <t>Ingresos excedentes</t>
    </r>
    <r>
      <rPr>
        <b/>
        <sz val="10"/>
        <rFont val="Calibri"/>
        <family val="2"/>
      </rPr>
      <t>¹</t>
    </r>
  </si>
  <si>
    <t>Estado Analítico de Ingresos por Fuente de Financiamiento</t>
  </si>
  <si>
    <t>Ingresos del Gobierno</t>
  </si>
  <si>
    <t>Ingresos de Organismos y Empresas</t>
  </si>
  <si>
    <t>Ingresos Derivados de Financiamiento</t>
  </si>
  <si>
    <r>
      <rPr>
        <b/>
        <sz val="10"/>
        <rFont val="Calibri"/>
        <family val="2"/>
      </rPr>
      <t>¹</t>
    </r>
    <r>
      <rPr>
        <b/>
        <sz val="10"/>
        <rFont val="Arial"/>
        <family val="2"/>
      </rPr>
      <t>Los ingresos excedentes se presentan para efecto de cumplimiento de la Ley General de Contabilidad Gubernamental y el importe reflejado debe ser siempre mayor a cero.</t>
    </r>
  </si>
  <si>
    <t>Estado Analítico del Ejercicio del Presupuesto de Egresos</t>
  </si>
  <si>
    <t>Clasificación por Objeto del Gasto Capítulo del Gasto (Capítulo y Concepto)</t>
  </si>
  <si>
    <t>Egresos</t>
  </si>
  <si>
    <t>Subejercicio</t>
  </si>
  <si>
    <t>Aprobado</t>
  </si>
  <si>
    <t>Ampliaciones/
(Reducciones)</t>
  </si>
  <si>
    <t>Modificado</t>
  </si>
  <si>
    <t>Pagado</t>
  </si>
  <si>
    <t>(3=1+2)</t>
  </si>
  <si>
    <t>6 = ( 3 - 4 )</t>
  </si>
  <si>
    <t>Remuneraciones al Personal de Carácter Permanente</t>
  </si>
  <si>
    <t>Remuneraciones al Personal de Caracter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</si>
  <si>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</si>
  <si>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</si>
  <si>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</si>
  <si>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</si>
  <si>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</si>
  <si>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</si>
  <si>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</si>
  <si>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</si>
  <si>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</si>
  <si>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</si>
  <si>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</si>
  <si>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</si>
  <si>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</si>
  <si>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</si>
  <si>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</si>
  <si>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</si>
  <si>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</si>
  <si>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</si>
  <si>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</si>
  <si>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</si>
  <si>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</si>
  <si>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</si>
  <si>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</si>
  <si>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 xml:space="preserve"> Ayudas Sociales</t>
  </si>
  <si>
    <t>Transferencias a Fideicomisos, Mandatos y Otros Análogos</t>
  </si>
  <si>
    <t xml:space="preserve"> Transferencias al Exterior</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</si>
  <si>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</si>
  <si>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</si>
  <si>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</si>
  <si>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</si>
  <si>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</si>
  <si>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</si>
  <si>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</si>
  <si>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Biologicos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</si>
  <si>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</si>
  <si>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</si>
  <si>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</si>
  <si>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</si>
  <si>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</si>
  <si>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</si>
  <si>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</si>
  <si>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</si>
  <si>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</si>
  <si>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</si>
  <si>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</si>
  <si>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</si>
  <si>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</si>
  <si>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</si>
  <si>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</si>
  <si>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TOTALES</t>
  </si>
  <si>
    <t>Cuenta</t>
  </si>
  <si>
    <t>Subcuenta</t>
  </si>
  <si>
    <t>Nombre o Razón Social</t>
  </si>
  <si>
    <t>Saldo</t>
  </si>
  <si>
    <t>Fecha de Vencimiento</t>
  </si>
  <si>
    <t>Depreciación de Bienes Muebles e  Inmuebles</t>
  </si>
  <si>
    <t>Cuenta Contable</t>
  </si>
  <si>
    <t>% de depreciación anual</t>
  </si>
  <si>
    <t>Depreciación del período</t>
  </si>
  <si>
    <t>Depreciación acumulada</t>
  </si>
  <si>
    <t>Estado Físico del Bien</t>
  </si>
  <si>
    <t>Amortización de Activos Intangibles y Diferidos</t>
  </si>
  <si>
    <t>Monto Original</t>
  </si>
  <si>
    <t>% de amortización</t>
  </si>
  <si>
    <t>Amortización del período</t>
  </si>
  <si>
    <t>Amortización acumulada</t>
  </si>
  <si>
    <t>Reporte Analítico de Cuentas por Pagar</t>
  </si>
  <si>
    <t>Subcuenta Específica</t>
  </si>
  <si>
    <t>Póliza de Registro</t>
  </si>
  <si>
    <t>No. Fact./ Documento</t>
  </si>
  <si>
    <t>Valor del Documento</t>
  </si>
  <si>
    <t>Plazo en Días</t>
  </si>
  <si>
    <t>Fecha</t>
  </si>
  <si>
    <t>Póliza</t>
  </si>
  <si>
    <t>TOTAL</t>
  </si>
  <si>
    <t>Modificaciones a la Hacienda Pública / Patrimonio</t>
  </si>
  <si>
    <t xml:space="preserve"> Nº  Póliza</t>
  </si>
  <si>
    <t>Nombre de la Cuenta</t>
  </si>
  <si>
    <t>Debe</t>
  </si>
  <si>
    <t>Haber</t>
  </si>
  <si>
    <t>Contracuenta</t>
  </si>
  <si>
    <t>Concepto del Movimiento</t>
  </si>
  <si>
    <t>Adquisiciones de Bienes Muebles e Inmuebles</t>
  </si>
  <si>
    <t>Clave S/ Catálogo de Bienes</t>
  </si>
  <si>
    <t>Fecha de Adquisición</t>
  </si>
  <si>
    <t xml:space="preserve">Descripción del Bien </t>
  </si>
  <si>
    <t>Monto Original de Inversión</t>
  </si>
  <si>
    <t> TOTAL</t>
  </si>
  <si>
    <t>$</t>
  </si>
  <si>
    <t>Porcentaje de adquisiciones que fueron realizadas mediante subsidios de capital del sector central.</t>
  </si>
  <si>
    <t>Conciliación entre los Ingresos Presupuestarios y Contables</t>
  </si>
  <si>
    <t>(Cifras en pesos)</t>
  </si>
  <si>
    <t>1. Ingresos Presupuestarios</t>
  </si>
  <si>
    <t>2. Más ingresos contables no presupuestarios</t>
  </si>
  <si>
    <t>Incremento por variación de inventarios</t>
  </si>
  <si>
    <t>Disminución del exceso de estimaciones por pérdida o deterioro u obsolescencia</t>
  </si>
  <si>
    <t>Disminución del exceso de provisiones</t>
  </si>
  <si>
    <t>Otros ingresos y beneficios varios</t>
  </si>
  <si>
    <t>Otros ingresos contables no presupuestarios</t>
  </si>
  <si>
    <t>3. Menos ingresos presupuestarios no contables</t>
  </si>
  <si>
    <t>Productos de capital</t>
  </si>
  <si>
    <t>Aprovechamientos de capital</t>
  </si>
  <si>
    <t>Ingresos derivados de financiamientos</t>
  </si>
  <si>
    <t>Otros Ingresos Presupuestarios no contables</t>
  </si>
  <si>
    <t>4. Ingresos Contables (4 = 1 + 2 - 3)</t>
  </si>
  <si>
    <t>Conciliación entre los Egresos Presupuestarios y los Gastos Contables</t>
  </si>
  <si>
    <t>1. Total de egresos (presupuestarios)</t>
  </si>
  <si>
    <t>2. Menos egresos presupuestarios no contables</t>
  </si>
  <si>
    <t>Mobiliario y equipo de administración</t>
  </si>
  <si>
    <t>Mobiliario y equipo educacional recreativo</t>
  </si>
  <si>
    <t>Equipo e instrumental médico de laboratorio</t>
  </si>
  <si>
    <t>Vehículos y equipo de transporte</t>
  </si>
  <si>
    <t>Equipo de defensa y seguridad</t>
  </si>
  <si>
    <t>Maquinaria, otros equipos y herramientas</t>
  </si>
  <si>
    <t>Activos biológicos</t>
  </si>
  <si>
    <t>Bienes inmuebles</t>
  </si>
  <si>
    <t>Activos intangibles</t>
  </si>
  <si>
    <t>Obra pública en bienes propios</t>
  </si>
  <si>
    <t>Acciones y participaciones de capital</t>
  </si>
  <si>
    <t>Compra de títulos y valores</t>
  </si>
  <si>
    <t>Inversiones en fideicomisos, mandatos y otros análogos</t>
  </si>
  <si>
    <t>Provisiones para contingencias y otras erogaciones especiales</t>
  </si>
  <si>
    <t>Amortización de la deuda pública</t>
  </si>
  <si>
    <t>Adeudos de ejercicios fiscales anteriores (ADEFAS)</t>
  </si>
  <si>
    <t>Otros Egresos Presupuestales No Contables</t>
  </si>
  <si>
    <t>3. Mas gastos contables no presupuestales</t>
  </si>
  <si>
    <t>Estimaciones, depreciaciones, deterioros, obsolescencia y amortizaciones</t>
  </si>
  <si>
    <t>Disminución de inventarios</t>
  </si>
  <si>
    <t>Aumento por insuficiencia de estimaciones por pérdida o deterioro u obsolescencia</t>
  </si>
  <si>
    <t>Aumento por insuficiencia de provisiones</t>
  </si>
  <si>
    <t>Otros Gastos Contables No Presupuestales</t>
  </si>
  <si>
    <t>4. Total de Gasto Contable (4 = 1 - 2 + 3)</t>
  </si>
  <si>
    <t>Estados e Información Contable</t>
  </si>
  <si>
    <t>1.-</t>
  </si>
  <si>
    <t>2.-</t>
  </si>
  <si>
    <t>5.-</t>
  </si>
  <si>
    <t>6.-</t>
  </si>
  <si>
    <t>Estados e Informes Presupuestarios</t>
  </si>
  <si>
    <t>8.-</t>
  </si>
  <si>
    <t>9.-</t>
  </si>
  <si>
    <t>9.1.-</t>
  </si>
  <si>
    <t>Anexos</t>
  </si>
  <si>
    <t>Notas a los Estados Financieros</t>
  </si>
  <si>
    <t>I</t>
  </si>
  <si>
    <t>Notas al Estado de Situación Financiera</t>
  </si>
  <si>
    <t>7.I.3.-</t>
  </si>
  <si>
    <t>Derechos a recibir efectivo y equivalentes, y bienes o servicios a recibir, desagregados por su fecha de vencimiento.</t>
  </si>
  <si>
    <t>7.I.8.-</t>
  </si>
  <si>
    <t>Bienes Muebles e Inmuebles. Monto, método de depreciación, tasas aplicadas y los criterios de aplicación.</t>
  </si>
  <si>
    <t>7.I.9.-</t>
  </si>
  <si>
    <t>Activos intangibles y diferidos, su monto y naturaleza, amortización, tasa y método aplicados.</t>
  </si>
  <si>
    <t>7.I.12.-</t>
  </si>
  <si>
    <t>Relación de las cuentas y documentos por pagar por su vencimiento.</t>
  </si>
  <si>
    <t>III</t>
  </si>
  <si>
    <t>Notas al Estado de Variación en la Hacienda Pública</t>
  </si>
  <si>
    <t>7.III.1-2</t>
  </si>
  <si>
    <t>Informar de las modificaciones al patrimonio.</t>
  </si>
  <si>
    <t>IV</t>
  </si>
  <si>
    <t>Notas al Estado de Flujos de Efectivo</t>
  </si>
  <si>
    <t>7.IV.2.-</t>
  </si>
  <si>
    <t>Detallar las adquisiciones de bienes muebles e inmuebles.</t>
  </si>
  <si>
    <t>V</t>
  </si>
  <si>
    <t>Conciliación entre los ingresos presupuestarios y contables, así como entre los egresos presupuestarios y los gastos contables</t>
  </si>
  <si>
    <t>7.V.1.-</t>
  </si>
  <si>
    <t>7.V.2.-</t>
  </si>
  <si>
    <t>Modalidad de Adjudicación</t>
  </si>
  <si>
    <t>Importe</t>
  </si>
  <si>
    <t>Inicio</t>
  </si>
  <si>
    <t>Físico</t>
  </si>
  <si>
    <t>Financiero</t>
  </si>
  <si>
    <t>A6</t>
  </si>
  <si>
    <t>Acumulado</t>
  </si>
  <si>
    <t>Disponibilidad Inicial</t>
  </si>
  <si>
    <t>INGRESOS</t>
  </si>
  <si>
    <t>Contribuciones de mejoras</t>
  </si>
  <si>
    <t>Ingresos por venta de bienes y servicios</t>
  </si>
  <si>
    <t>Participaciones y aportaciones</t>
  </si>
  <si>
    <t>Transferencias, asignaciones, subsidios y otras ayudas</t>
  </si>
  <si>
    <t xml:space="preserve">Total de Ingresos </t>
  </si>
  <si>
    <t>EGRESOS</t>
  </si>
  <si>
    <t>Servicios personales</t>
  </si>
  <si>
    <t>Materiales y suministros</t>
  </si>
  <si>
    <t>Servicios generales</t>
  </si>
  <si>
    <t>Bienes muebles, inmuebles e intangibles</t>
  </si>
  <si>
    <t>Inversión pública</t>
  </si>
  <si>
    <t>Inversiones financieras y otras provisiones</t>
  </si>
  <si>
    <t>Deuda pública</t>
  </si>
  <si>
    <t xml:space="preserve">Total de Egresos </t>
  </si>
  <si>
    <t xml:space="preserve">Disponibilidad Final </t>
  </si>
  <si>
    <t>Comprobación de la Disponibilidad Final</t>
  </si>
  <si>
    <t>Activo Circulante  (Excepto Inventarios y Almacen)</t>
  </si>
  <si>
    <t>1.1.1.1.</t>
  </si>
  <si>
    <t xml:space="preserve">Efectivo </t>
  </si>
  <si>
    <t>1.1.1.2.</t>
  </si>
  <si>
    <t>Bancos/Tesoreria</t>
  </si>
  <si>
    <t>1.1.1.3.</t>
  </si>
  <si>
    <t>Bancos/Dependencias y otros</t>
  </si>
  <si>
    <t>1.1.1.4.</t>
  </si>
  <si>
    <t>Inversiones Temporales (hasta 3 meses)</t>
  </si>
  <si>
    <t>1.1.1.5.</t>
  </si>
  <si>
    <t>Fondos con afectacion especifica</t>
  </si>
  <si>
    <t>1.1.1.6.</t>
  </si>
  <si>
    <t>Depositos de fondos de terceros en grantia y/o administracion</t>
  </si>
  <si>
    <t>1.1.1.9.</t>
  </si>
  <si>
    <t>Otros efectivos y equivalentes</t>
  </si>
  <si>
    <t>1.1.2.1</t>
  </si>
  <si>
    <t xml:space="preserve">Inversiones financieras </t>
  </si>
  <si>
    <t>1.1.2.2.</t>
  </si>
  <si>
    <t xml:space="preserve">Cuentas por cobrar </t>
  </si>
  <si>
    <t>1.1.2.3.</t>
  </si>
  <si>
    <t xml:space="preserve">Deudores diversos por cobrar </t>
  </si>
  <si>
    <t>1.1.2.4.</t>
  </si>
  <si>
    <t xml:space="preserve">Ingresos por recuperar </t>
  </si>
  <si>
    <t>1.1.2.5.</t>
  </si>
  <si>
    <t>Deudores por anticipos de la tesoreria</t>
  </si>
  <si>
    <t>1.1.2.6.</t>
  </si>
  <si>
    <t xml:space="preserve">Prestamos otrogados </t>
  </si>
  <si>
    <t>1.1.2.9.</t>
  </si>
  <si>
    <t xml:space="preserve">Otros derechos a recibir efectivo o equivalentes </t>
  </si>
  <si>
    <t>1.1.3.1.</t>
  </si>
  <si>
    <t xml:space="preserve">Anticipo a proveedores por adq. De bienes y prestacion de servicios </t>
  </si>
  <si>
    <t>1.1.3.2.</t>
  </si>
  <si>
    <t xml:space="preserve">Anticipo a proveedores por adq. De bienes inmuebles y muebles </t>
  </si>
  <si>
    <t>1.1.3.3.</t>
  </si>
  <si>
    <t xml:space="preserve">Anticipo a proveedores por adq. De bienes intangibles </t>
  </si>
  <si>
    <t>1.1.3.4.</t>
  </si>
  <si>
    <t xml:space="preserve">Anticipo a contratistas por obras publicas </t>
  </si>
  <si>
    <t>1.1.3.9.</t>
  </si>
  <si>
    <t>Otros derechos a recibir bienes o servicios</t>
  </si>
  <si>
    <t>1.1.6.1.</t>
  </si>
  <si>
    <t>Estimaciones para cuetnas incobrables por derechos a recibir efectivo o equivalentes</t>
  </si>
  <si>
    <t>1.1.9.1</t>
  </si>
  <si>
    <t>Valores en garantia</t>
  </si>
  <si>
    <t>1.1.9.2</t>
  </si>
  <si>
    <t>Bienes en garantia(excluye depositos en fondo)</t>
  </si>
  <si>
    <t>1.1.9.3</t>
  </si>
  <si>
    <t>Bienes derivados de embargos, decomisos, aseguramientos y dacion en pago</t>
  </si>
  <si>
    <t>Total Activo Circulante</t>
  </si>
  <si>
    <t>Pasivo Circulante Generado en el Ejercicio</t>
  </si>
  <si>
    <t>2.1.1.1.</t>
  </si>
  <si>
    <t xml:space="preserve">Servicios personales por pagar </t>
  </si>
  <si>
    <t>2.1.1.2.</t>
  </si>
  <si>
    <t xml:space="preserve">Proveedores por pagar </t>
  </si>
  <si>
    <t>2.1.1.3.</t>
  </si>
  <si>
    <t xml:space="preserve">Contratistas por obras publicas por pagar </t>
  </si>
  <si>
    <t>2.1.1.5.</t>
  </si>
  <si>
    <t xml:space="preserve">Transferencias otorgadas por pagar </t>
  </si>
  <si>
    <t>2.1.1.6.</t>
  </si>
  <si>
    <t xml:space="preserve">Intereses, comisiones y otros gastos de la deuda publica por pagar </t>
  </si>
  <si>
    <t>2.1.1.7.</t>
  </si>
  <si>
    <t xml:space="preserve">Retenciones y contribuciones por pagar </t>
  </si>
  <si>
    <t>2.1.1.8.</t>
  </si>
  <si>
    <t xml:space="preserve">Devoluciones de la ley de ingresos por pagar </t>
  </si>
  <si>
    <t>2.1.1.9.</t>
  </si>
  <si>
    <t xml:space="preserve">Otras cuentas por pagar </t>
  </si>
  <si>
    <t>2.1.2.1.</t>
  </si>
  <si>
    <t>Documentos comerciales por pagar</t>
  </si>
  <si>
    <t>2.1.2.2.</t>
  </si>
  <si>
    <t>Documentos con contratistas por obras publicas por pagar</t>
  </si>
  <si>
    <t>2.1.2.9.</t>
  </si>
  <si>
    <t>Otros documentos por pagar</t>
  </si>
  <si>
    <t>2.1.3.1.</t>
  </si>
  <si>
    <t>Porcion a corto plazo de la deuca publica interna</t>
  </si>
  <si>
    <t>2.1.3.3.</t>
  </si>
  <si>
    <t>Porcion a corto plazo de arrendamiento financiero</t>
  </si>
  <si>
    <t>2.1.5.</t>
  </si>
  <si>
    <t>2.1.5.1.</t>
  </si>
  <si>
    <t>Ingresos cobrados por adelantado</t>
  </si>
  <si>
    <t>2.1.5.2.</t>
  </si>
  <si>
    <t>Intereses cobrados por adelantado</t>
  </si>
  <si>
    <t>2.1.5.9.</t>
  </si>
  <si>
    <t>Otros pasivos diferidos</t>
  </si>
  <si>
    <t>2.1.6.</t>
  </si>
  <si>
    <t>Fondos y bienes de Terceros en Garantia y/o Administracion a Corto Plazo</t>
  </si>
  <si>
    <t>2.1.6.1.</t>
  </si>
  <si>
    <t xml:space="preserve">Fondos en garantia </t>
  </si>
  <si>
    <t>2.1.6.2.</t>
  </si>
  <si>
    <t>Fondos en Administracion</t>
  </si>
  <si>
    <t>2.1.6.3.</t>
  </si>
  <si>
    <t>Fondos Contingentes</t>
  </si>
  <si>
    <t>2.1.6.4.</t>
  </si>
  <si>
    <t>Fondos de Fideicomisos, mandatos y contratos analogos</t>
  </si>
  <si>
    <t>2.1.6.5.</t>
  </si>
  <si>
    <t>Otros fondos de terceros en garantia y/o administracion</t>
  </si>
  <si>
    <t>2.1.6.6.</t>
  </si>
  <si>
    <t>Valores y bienes en garantia</t>
  </si>
  <si>
    <t>2.1.7.</t>
  </si>
  <si>
    <t>Provisiones a corto Plazo</t>
  </si>
  <si>
    <t>2.1.7.1.</t>
  </si>
  <si>
    <t>Provision para demandas y juicios</t>
  </si>
  <si>
    <t>2.1.7.2.</t>
  </si>
  <si>
    <t>Provision para contingencias</t>
  </si>
  <si>
    <t>2.1.7.9.</t>
  </si>
  <si>
    <t>Otras provisiones</t>
  </si>
  <si>
    <t>2.1.9.</t>
  </si>
  <si>
    <t>Otros Pasivos a corto Plazo</t>
  </si>
  <si>
    <t>2.1.9.1.</t>
  </si>
  <si>
    <t>Ingresos por clasificar</t>
  </si>
  <si>
    <t>2.1.9.2</t>
  </si>
  <si>
    <t>Recaudacion por participar</t>
  </si>
  <si>
    <t>2.1.9.9</t>
  </si>
  <si>
    <t>Otros pasivos circulantes</t>
  </si>
  <si>
    <t>Total Pasivo Circulante Generado en el Ejercicio</t>
  </si>
  <si>
    <t>Disponibilidad Comprobada</t>
  </si>
  <si>
    <t>A5a</t>
  </si>
  <si>
    <t>A5b</t>
  </si>
  <si>
    <t>Anexo de Obras Ejecutadas Por Administración Directa</t>
  </si>
  <si>
    <t>Estados de Origen y Aplicación de Recursos</t>
  </si>
  <si>
    <t>Clasificación por Objeto del Gasto (Capítulo y concepto)</t>
  </si>
  <si>
    <t>Conciliaciones Bancarias</t>
  </si>
  <si>
    <t>Estados de Cuenta Bancarios</t>
  </si>
  <si>
    <t>TRIMESTRAL</t>
  </si>
  <si>
    <t>ENE</t>
  </si>
  <si>
    <t>FEB</t>
  </si>
  <si>
    <t>MAR</t>
  </si>
  <si>
    <t>ABR</t>
  </si>
  <si>
    <t>MAY</t>
  </si>
  <si>
    <t>JUN</t>
  </si>
  <si>
    <t>JUL</t>
  </si>
  <si>
    <t>AGO</t>
  </si>
  <si>
    <t>SEP</t>
  </si>
  <si>
    <t>OCT</t>
  </si>
  <si>
    <t>NOV</t>
  </si>
  <si>
    <t>DIC</t>
  </si>
  <si>
    <t>Estado de Actividades Analítico Mensual</t>
  </si>
  <si>
    <t>RUBRO / CUENTA</t>
  </si>
  <si>
    <t>4.1.4.3</t>
  </si>
  <si>
    <t>Derechos por Prestación de Servicios</t>
  </si>
  <si>
    <t>4.1.4.4</t>
  </si>
  <si>
    <t>Accesorios de Derechos</t>
  </si>
  <si>
    <t>4.1.4.9</t>
  </si>
  <si>
    <t>Otros Derechos</t>
  </si>
  <si>
    <t>4.1.5.2</t>
  </si>
  <si>
    <t>Enajenación de Bienes Muebles no Sujetos a ser Inventariados</t>
  </si>
  <si>
    <t>4.1.5.3</t>
  </si>
  <si>
    <t>Accesorios de Productos</t>
  </si>
  <si>
    <t>4.1.5.9</t>
  </si>
  <si>
    <t>Otros Productos que Generen Ingresos Corrientes</t>
  </si>
  <si>
    <t>4.1.6.9</t>
  </si>
  <si>
    <t>Otros Aprovechamientos</t>
  </si>
  <si>
    <t>4.1.7.1</t>
  </si>
  <si>
    <t>Ingresos por Venta de Mercancías</t>
  </si>
  <si>
    <t>4.1.7.2</t>
  </si>
  <si>
    <t>Ingresos por Venta de Bienes y Servicios Producidos en Establecimientos del Gobierno</t>
  </si>
  <si>
    <t>Ingresos por Venta de Bienes y Servicios de Organismos Descentralizados</t>
  </si>
  <si>
    <t>4.1.7.4</t>
  </si>
  <si>
    <t>4.1.7.3</t>
  </si>
  <si>
    <t>Ingresos de Operación de Entidades Paraestatales Empresariales y no Financieras</t>
  </si>
  <si>
    <t>4.2.1.3</t>
  </si>
  <si>
    <t>5.1.1.1</t>
  </si>
  <si>
    <t>5.1.1.2</t>
  </si>
  <si>
    <t>Remuneraciones al Personal de Carácter Transitorio</t>
  </si>
  <si>
    <t>5.1.1.3</t>
  </si>
  <si>
    <t>5.1.1.4</t>
  </si>
  <si>
    <t>5.1.1.5</t>
  </si>
  <si>
    <t>5.1.1.6</t>
  </si>
  <si>
    <t>5.1.2.1</t>
  </si>
  <si>
    <t>5.1.2.2</t>
  </si>
  <si>
    <t>5.1.2.3</t>
  </si>
  <si>
    <t>5.1.2.4</t>
  </si>
  <si>
    <t>5.1.2.5</t>
  </si>
  <si>
    <t>5.1.2.6</t>
  </si>
  <si>
    <t>5.1.2.7</t>
  </si>
  <si>
    <t>5.1.2.8</t>
  </si>
  <si>
    <t>5.1.2.9</t>
  </si>
  <si>
    <t>Materiales de administración, emisión de documentos y artículos oficiales</t>
  </si>
  <si>
    <t>Alimentos y utensilios</t>
  </si>
  <si>
    <t>Materiales y artículos de construcción y de reparación</t>
  </si>
  <si>
    <t>Combustibles, lubricantes y aditivos</t>
  </si>
  <si>
    <t>Vestuario, blancos, prendas de protección y artículos deportivos</t>
  </si>
  <si>
    <t>Herramientas, refacciones y accesorios menores</t>
  </si>
  <si>
    <t>Materias primas y materiales de producción y comercialización</t>
  </si>
  <si>
    <t>Productos químicos, farmacéuticos y de laboratorio</t>
  </si>
  <si>
    <t>Materiales y suministros para seguridad</t>
  </si>
  <si>
    <t>5.1.3.1</t>
  </si>
  <si>
    <t>5.1.3.2</t>
  </si>
  <si>
    <t>5.1.3.3</t>
  </si>
  <si>
    <t>5.1.3.4</t>
  </si>
  <si>
    <t>5.1.3.5</t>
  </si>
  <si>
    <t>5.1.3.6</t>
  </si>
  <si>
    <t>5.1.3.7</t>
  </si>
  <si>
    <t>5.1.3.8</t>
  </si>
  <si>
    <t>5.1.3.9</t>
  </si>
  <si>
    <t>Servicios básicos</t>
  </si>
  <si>
    <t>Servicios de arrendamiento</t>
  </si>
  <si>
    <t>Servicios profesionales, científicos y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</si>
  <si>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</si>
  <si>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</si>
  <si>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</si>
  <si>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</si>
  <si>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</si>
  <si>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</si>
  <si>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4.2.2.1</t>
  </si>
  <si>
    <t>Transferencias internas y asignaciones del sector público</t>
  </si>
  <si>
    <t>4.2.2.2</t>
  </si>
  <si>
    <t>Transferencias del sector público</t>
  </si>
  <si>
    <t>4.2.2.3</t>
  </si>
  <si>
    <t>Subsidios y subvenciones</t>
  </si>
  <si>
    <t>4.2.2.4</t>
  </si>
  <si>
    <t>Ayudas sociales</t>
  </si>
  <si>
    <t>4.3.1.9</t>
  </si>
  <si>
    <t>Otros Ingresos Financieros</t>
  </si>
  <si>
    <t>4.3.9.1</t>
  </si>
  <si>
    <t>4.3.9.2</t>
  </si>
  <si>
    <t>4.3.9.9</t>
  </si>
  <si>
    <t>Otros ingresos y beneficcios varios</t>
  </si>
  <si>
    <t>Otros ingresos de ejercicios anteriores</t>
  </si>
  <si>
    <t>Bonificaciones y descuentos obtenidos</t>
  </si>
  <si>
    <t>5.2.3.1</t>
  </si>
  <si>
    <t>Subsidios</t>
  </si>
  <si>
    <t>5.2.3.2</t>
  </si>
  <si>
    <t>Subvenciones</t>
  </si>
  <si>
    <t>5.2.4.1</t>
  </si>
  <si>
    <t>5.2.4.2</t>
  </si>
  <si>
    <t>5.2.4.3</t>
  </si>
  <si>
    <t>5.2.4.4</t>
  </si>
  <si>
    <t>Ayudas sociales a personas</t>
  </si>
  <si>
    <t>Becas</t>
  </si>
  <si>
    <t>Ayudas sociales a instituciones</t>
  </si>
  <si>
    <t>Ayudas sociales por desastres naturales y otros siniestros</t>
  </si>
  <si>
    <t>5.2.5.1</t>
  </si>
  <si>
    <t>5.2.5.2</t>
  </si>
  <si>
    <t>5.2.5.9</t>
  </si>
  <si>
    <t>Pensiones</t>
  </si>
  <si>
    <t>Jubilaciones</t>
  </si>
  <si>
    <t>Otras pensiones y jubilaciones</t>
  </si>
  <si>
    <t>5.2.8.1</t>
  </si>
  <si>
    <t>Donativos a instituciones sin fines de lucro</t>
  </si>
  <si>
    <t>5.3.3.1</t>
  </si>
  <si>
    <t>Convenios de Reasignación</t>
  </si>
  <si>
    <t>5.3.3.2</t>
  </si>
  <si>
    <t>Convenios de Descentralización y otros</t>
  </si>
  <si>
    <t>5.4.1.1</t>
  </si>
  <si>
    <t>Intereses de la Deuda Pública Interna</t>
  </si>
  <si>
    <t>5.4.2.1</t>
  </si>
  <si>
    <t>Comisiones de la Deuda Pública Interna</t>
  </si>
  <si>
    <t>5.4.3.1</t>
  </si>
  <si>
    <t>Gastos de la Deuda Pública Interna</t>
  </si>
  <si>
    <t>5.4.4.1</t>
  </si>
  <si>
    <t>Estimaciones por Pérdida o Deterioro de Activos Circulantes</t>
  </si>
  <si>
    <t>Estimaciones por Pérdida o Deterioro de Activo no Circulante</t>
  </si>
  <si>
    <t>Depreciación de Bienes Inmuebles</t>
  </si>
  <si>
    <t>Depreciación de Infraestructura</t>
  </si>
  <si>
    <t>Depreciación de Bienes Muebles</t>
  </si>
  <si>
    <t>Amortización de Activos Intangibles</t>
  </si>
  <si>
    <t>5.5.1.1</t>
  </si>
  <si>
    <t>5.5.1.2</t>
  </si>
  <si>
    <t>5.5.1.3</t>
  </si>
  <si>
    <t>5.5.1.4</t>
  </si>
  <si>
    <t>5.5.1.5</t>
  </si>
  <si>
    <t>5.5.1.6</t>
  </si>
  <si>
    <t>Deterioro de los Activos Biológicos</t>
  </si>
  <si>
    <t>5.5.1.7</t>
  </si>
  <si>
    <t>5.5.1.8</t>
  </si>
  <si>
    <t>Disminución de bienes por pérdida, obsolescencia y deterioro</t>
  </si>
  <si>
    <t>5.5.2.1</t>
  </si>
  <si>
    <t>Provisiones de pasivos a corto plazo</t>
  </si>
  <si>
    <t>5.5.2.2</t>
  </si>
  <si>
    <t>Provisiones de pasivos a largo plazo</t>
  </si>
  <si>
    <t>5.5.9.1</t>
  </si>
  <si>
    <t>Gastos de ejercicios anteriores</t>
  </si>
  <si>
    <t>5.5.9.3</t>
  </si>
  <si>
    <t>Bonificaciones y descuentos otorgados</t>
  </si>
  <si>
    <t>5.5.9.9</t>
  </si>
  <si>
    <t>Otros gastos varios</t>
  </si>
  <si>
    <t>5.6.1.1</t>
  </si>
  <si>
    <t>Construcción en bienes no capitalizable</t>
  </si>
  <si>
    <t>Estado de Variación en la Hacienda Pública</t>
  </si>
  <si>
    <t>Hacienda Pública / Patrimonio Generado De Ejercicios Anteriores</t>
  </si>
  <si>
    <t>Hacienda Pública / Patrimonio Generado Del Ejercicio</t>
  </si>
  <si>
    <t>Ajustes Por Cambios De Valor</t>
  </si>
  <si>
    <t>Actualización de la Hacienda Pública/Patrimonio</t>
  </si>
  <si>
    <t>Resultado del ejercicio (Ahorro / Desahorro)</t>
  </si>
  <si>
    <t>Resultados de Ejercicios Anteriores</t>
  </si>
  <si>
    <t>Estado de Cambios en la Situación Financiera</t>
  </si>
  <si>
    <t>Clasificación Económica (por Tipo de Gasto)</t>
  </si>
  <si>
    <t>01</t>
  </si>
  <si>
    <t>Gasto Corriente</t>
  </si>
  <si>
    <t>02</t>
  </si>
  <si>
    <t>Gasto de Capital</t>
  </si>
  <si>
    <t>03</t>
  </si>
  <si>
    <t>Amortización de la Deuda y Disminución de Pasivos</t>
  </si>
  <si>
    <t>Clasificación Administrativa</t>
  </si>
  <si>
    <t>Dependencia o Unidad Administrativa 1</t>
  </si>
  <si>
    <t>Dependencia o Unidad Administrativa 2</t>
  </si>
  <si>
    <t>Dependencia o Unidad Administrativa 3</t>
  </si>
  <si>
    <t>Dependencia o Unidad Administrativa 4</t>
  </si>
  <si>
    <t>Dependencia o Unidad Administrativa 5</t>
  </si>
  <si>
    <t>Dependencia o Unidad Administrativa 6</t>
  </si>
  <si>
    <t>Dependencia o Unidad Administrativa 7</t>
  </si>
  <si>
    <t>Dependencia o Unidad Administrativa 8</t>
  </si>
  <si>
    <t>Dependencia o Unidad Administrativa xx</t>
  </si>
  <si>
    <t>Clasificación Funcional (Finalidad y Función)</t>
  </si>
  <si>
    <t>Gobierno</t>
  </si>
  <si>
    <t>1.1.</t>
  </si>
  <si>
    <t>Legislacion</t>
  </si>
  <si>
    <t>1.2.</t>
  </si>
  <si>
    <t>Justicia</t>
  </si>
  <si>
    <t>1.3.</t>
  </si>
  <si>
    <t>Coordinación de la Politica de Gobierno</t>
  </si>
  <si>
    <t>1.4.</t>
  </si>
  <si>
    <t>Relaciones Exteriores</t>
  </si>
  <si>
    <t>1.5.</t>
  </si>
  <si>
    <t>Asuntos Financieros y Hacendarios</t>
  </si>
  <si>
    <t>1.6.</t>
  </si>
  <si>
    <t>Seguridad Nacional</t>
  </si>
  <si>
    <t>1.7.</t>
  </si>
  <si>
    <t>Asuntos de Orden Público y de Seguridad Interior</t>
  </si>
  <si>
    <t>1.8.</t>
  </si>
  <si>
    <t>Desarrollo Social</t>
  </si>
  <si>
    <t>2.1.</t>
  </si>
  <si>
    <t>Protección Ambiental</t>
  </si>
  <si>
    <t>2.2.</t>
  </si>
  <si>
    <t>Vivienda y Servicios a la Comunidad</t>
  </si>
  <si>
    <t>2.3.</t>
  </si>
  <si>
    <t>Salud</t>
  </si>
  <si>
    <t>2.4.</t>
  </si>
  <si>
    <t>Recreación, Cultura y otras Manifestaciones Sociales</t>
  </si>
  <si>
    <t>2.5.</t>
  </si>
  <si>
    <t>Educación</t>
  </si>
  <si>
    <t>2.6.</t>
  </si>
  <si>
    <t>Protección Social</t>
  </si>
  <si>
    <t>2.7.</t>
  </si>
  <si>
    <t>Otros Asuntos Sociales</t>
  </si>
  <si>
    <t>Desarrollo Económico</t>
  </si>
  <si>
    <t>3.1.</t>
  </si>
  <si>
    <t>Asuntos Económicos, Comerciales y Laborales en General</t>
  </si>
  <si>
    <t>3.2.</t>
  </si>
  <si>
    <t>Agropecuaria, Silvicultura, Pesca y Caza</t>
  </si>
  <si>
    <t>3.3.</t>
  </si>
  <si>
    <t>Combustibles y Energía</t>
  </si>
  <si>
    <t>3.4.</t>
  </si>
  <si>
    <t>Minería, Manufacturas y Construcción</t>
  </si>
  <si>
    <t>3.5.</t>
  </si>
  <si>
    <t>Transporte</t>
  </si>
  <si>
    <t>3.6.</t>
  </si>
  <si>
    <t>Comunicaciones</t>
  </si>
  <si>
    <t>3.7.</t>
  </si>
  <si>
    <t>Turismo</t>
  </si>
  <si>
    <t>3.8.</t>
  </si>
  <si>
    <t>Ciencia, Tecnología e Innovación</t>
  </si>
  <si>
    <t>3.9.</t>
  </si>
  <si>
    <t>Otras Industrias y Otros Asuntos Económicos</t>
  </si>
  <si>
    <t>Otras No Clasificadas en Funciones Anteriores</t>
  </si>
  <si>
    <t>4.1.</t>
  </si>
  <si>
    <t>Transacciones de la Deuda Pública / Costo Financiero de la Deuda</t>
  </si>
  <si>
    <t>4.2.</t>
  </si>
  <si>
    <t>Transferencias, Participaciones y Aportaciones Entre Diferentes Niveles y Órdenes de Gobierno</t>
  </si>
  <si>
    <t>4.3.</t>
  </si>
  <si>
    <t>Saneamiento del Sistema Financiero</t>
  </si>
  <si>
    <t>4.4.</t>
  </si>
  <si>
    <t>Adeudos de Ejercicios Fiscales Anteriores</t>
  </si>
  <si>
    <t>Clasificación por Objeto del Gasto Capítulo del Gasto (Capítulo, Concepto y Partida)</t>
  </si>
  <si>
    <t>Sueldos base al personal permanente</t>
  </si>
  <si>
    <t>Honorarios asimilables a salarios</t>
  </si>
  <si>
    <t>Sueldos base al personal eventual</t>
  </si>
  <si>
    <t>Retribución a los representantes de los trabajadores y de los patrones en la Junta de Conciliación y Arbitraje</t>
  </si>
  <si>
    <t>Primas por años de servicios efectivos prestados</t>
  </si>
  <si>
    <t>Primas de vacaciones, dominical y gratificación de fin de año</t>
  </si>
  <si>
    <t>Horas extraordinarias</t>
  </si>
  <si>
    <t>Compensaciones</t>
  </si>
  <si>
    <t>Aportaciones de seguridad social</t>
  </si>
  <si>
    <t>Aportaciones a fondos de vivienda</t>
  </si>
  <si>
    <t>Aportaciones al sistema para el retiro</t>
  </si>
  <si>
    <t>Aportaciones para seguros</t>
  </si>
  <si>
    <t>Cuotas para el fondo de ahorro y fondo de trabajo</t>
  </si>
  <si>
    <t>Indemnizaciones</t>
  </si>
  <si>
    <t>Prestaciones contractuales</t>
  </si>
  <si>
    <t>Apoyos a la capacitación de los servidores públicos</t>
  </si>
  <si>
    <t>Otras prestaciones sociales y económicas</t>
  </si>
  <si>
    <t>Previsiones de carácter laboral, económica y de seguridad social</t>
  </si>
  <si>
    <t>Estímulos</t>
  </si>
  <si>
    <t>Materiales, útiles y equipos menores de oficina</t>
  </si>
  <si>
    <t>Materiales y útiles de impresión y reproducción</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</si>
  <si>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</si>
  <si>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</si>
  <si>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</si>
  <si>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</si>
  <si>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</si>
  <si>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Productos alimenticios para personas</t>
  </si>
  <si>
    <t>Utensilios para el servicio de alimentación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</si>
  <si>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</si>
  <si>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</si>
  <si>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</si>
  <si>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</si>
  <si>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</si>
  <si>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</si>
  <si>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</si>
  <si>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</si>
  <si>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</si>
  <si>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</si>
  <si>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</si>
  <si>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</si>
  <si>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</si>
  <si>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</si>
  <si>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</si>
  <si>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</si>
  <si>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Vestuario y uniformes</t>
  </si>
  <si>
    <t>Prendas de seguridad y protección personal</t>
  </si>
  <si>
    <t>Artículos deportivos</t>
  </si>
  <si>
    <t>Productos textiles</t>
  </si>
  <si>
    <t>Blancos y otros productos textiles, excepto prendas de vestir</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</si>
  <si>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</si>
  <si>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</si>
  <si>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</si>
  <si>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</si>
  <si>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</si>
  <si>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</si>
  <si>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maquinaria y otros equipos</t>
  </si>
  <si>
    <t>Refacciones y accesorios menores otros bienes muebles</t>
  </si>
  <si>
    <t>Energía eléctrica</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</si>
  <si>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</si>
  <si>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</si>
  <si>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</si>
  <si>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</si>
  <si>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</si>
  <si>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</si>
  <si>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</si>
  <si>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</si>
  <si>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</si>
  <si>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</si>
  <si>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</si>
  <si>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</si>
  <si>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</si>
  <si>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</si>
  <si>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</si>
  <si>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</si>
  <si>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legales, de contabilidad, auditoría y relacionados</t>
  </si>
  <si>
    <t>Servicios de diseño, arquitectura, ingeniería y actividades relacionadas</t>
  </si>
  <si>
    <t>Servicios de consultoría administrativa, procesos, técnica y en tecnologías de la información</t>
  </si>
  <si>
    <t>Servicios de investigación científica y desarrollo</t>
  </si>
  <si>
    <t>Servicios de apoyo administrativo, traducción, fotocopiado e impresión</t>
  </si>
  <si>
    <t>Servicios de vigilancia</t>
  </si>
  <si>
    <t>Servicios financieros y bancarios</t>
  </si>
  <si>
    <t>Seguro de bienes patrimoniales</t>
  </si>
  <si>
    <t>Fletes y maniobras</t>
  </si>
  <si>
    <t>Servicios financieros,  bancarios y comerciales integrales</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</si>
  <si>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</si>
  <si>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</si>
  <si>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</si>
  <si>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</si>
  <si>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</si>
  <si>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</si>
  <si>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</si>
  <si>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</si>
  <si>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</si>
  <si>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</si>
  <si>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</si>
  <si>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Otros servicios de información</t>
  </si>
  <si>
    <t>Pasajes aéreos</t>
  </si>
  <si>
    <t>Pasajes terrestres</t>
  </si>
  <si>
    <t>Viáticos en el país</t>
  </si>
  <si>
    <t>Gastos de orden social y cultural</t>
  </si>
  <si>
    <t>Congresos y convenciones</t>
  </si>
  <si>
    <t>Gastos de representación</t>
  </si>
  <si>
    <t>Impuestos y derechos</t>
  </si>
  <si>
    <t>Penas, multas, accesorios y actualizaciones</t>
  </si>
  <si>
    <t>Otros gastos por responsabilidades</t>
  </si>
  <si>
    <t>Impuesto sobre nóminas y otros que se deriven de una relación laboral</t>
  </si>
  <si>
    <t>Transferencias internas otorgadas a entidades paraestatales no empresariales y no financieras</t>
  </si>
  <si>
    <t>Becas y otras ayudas para programas de capacitación</t>
  </si>
  <si>
    <t>Ayudas sociales a instituciones sin fines de lucro</t>
  </si>
  <si>
    <t>Muebles de oficina y estantería</t>
  </si>
  <si>
    <t>Muebles, excepto de oficina y estantería</t>
  </si>
  <si>
    <t>Equipo de cómputo y de tecnologías de la información</t>
  </si>
  <si>
    <t>Otros mobiliarios y equipos de administración</t>
  </si>
  <si>
    <t>Equipos y aparatos audiovisuales</t>
  </si>
  <si>
    <t>Aparatos deportivos</t>
  </si>
  <si>
    <t>Cámaras fotográficas y de video</t>
  </si>
  <si>
    <t>Otro mobiliario y equipo educacional y recreativo</t>
  </si>
  <si>
    <t>Equipo médico y de laboratorio</t>
  </si>
  <si>
    <t>Instrumental médico y de laboratorio</t>
  </si>
  <si>
    <t>Equipo aeroespacial</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</si>
  <si>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</si>
  <si>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</si>
  <si>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</si>
  <si>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</si>
  <si>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</si>
  <si>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Equipos de generación eléctrica, aparatos y accesorios eléctricos</t>
  </si>
  <si>
    <t>Herramientas y máquinas-herramienta</t>
  </si>
  <si>
    <t>Otros equipos</t>
  </si>
  <si>
    <t>Terrenos</t>
  </si>
  <si>
    <t>Edificios no residenciales</t>
  </si>
  <si>
    <t>Otros bienes inmuebles</t>
  </si>
  <si>
    <t>Software</t>
  </si>
  <si>
    <t>Licencias informáticas e intelectuales</t>
  </si>
  <si>
    <t>Otros activos intangibles</t>
  </si>
  <si>
    <t>Edificación no habitacional</t>
  </si>
  <si>
    <t>División de terrenos y construcción de obras de urbanización</t>
  </si>
  <si>
    <t>Instalaciones y equipamiento en construcciones</t>
  </si>
  <si>
    <t>Trabajos de acabados en edificaciones y otros trabajos especializados</t>
  </si>
  <si>
    <t>Convenios de reasignación</t>
  </si>
  <si>
    <t>Amortización de la deuda interna con instituciones de crédito</t>
  </si>
  <si>
    <t>Intereses de la deuda interna con instituciones de crédito</t>
  </si>
  <si>
    <t>ADEFAS</t>
  </si>
  <si>
    <t>Estado Analítico Mensual del Ejercicio del Presupuesto de Egresos Devengado</t>
  </si>
  <si>
    <t>Capítulo / Concepto / Partida</t>
  </si>
  <si>
    <t>ENERO</t>
  </si>
  <si>
    <t>FEBRERO</t>
  </si>
  <si>
    <t>MARZO</t>
  </si>
  <si>
    <t>ABRIL</t>
  </si>
  <si>
    <t>MAYO</t>
  </si>
  <si>
    <t>JUNIO</t>
  </si>
  <si>
    <t>JULIO</t>
  </si>
  <si>
    <t>AGOSTO</t>
  </si>
  <si>
    <t>SEPTIEMBRE</t>
  </si>
  <si>
    <t>OCTUBRE</t>
  </si>
  <si>
    <t>NOVIEMBRE</t>
  </si>
  <si>
    <t>DICIEMBRE</t>
  </si>
  <si>
    <t>Relación de Bienes Inmuebles que componen el Patrimonio</t>
  </si>
  <si>
    <t>Código</t>
  </si>
  <si>
    <t>Descripción del Bien</t>
  </si>
  <si>
    <t>Valor en Libros</t>
  </si>
  <si>
    <t>Relación de Bienes Muebles que componen el Patrimonio</t>
  </si>
  <si>
    <t>Datos de la Cuenta Bancaria</t>
  </si>
  <si>
    <t>Institución Bancaria</t>
  </si>
  <si>
    <t>Número de Cuenta</t>
  </si>
  <si>
    <t>Nota: Solo información de cuentas bancarias del ejercicio fiscal correspondiente.</t>
  </si>
  <si>
    <t>Recurso, Fondo, Programa o Convenio</t>
  </si>
  <si>
    <t>Relación de Cuenta Bancarias Específicas</t>
  </si>
  <si>
    <t>Montos pagados por ayudas y subsidios</t>
  </si>
  <si>
    <t>Estado de Origen y Aplicación de Recursos</t>
  </si>
  <si>
    <t>Trimestral</t>
  </si>
  <si>
    <t>Monto</t>
  </si>
  <si>
    <t>Tipo de Inversión</t>
  </si>
  <si>
    <t>No. Cuenta Bancaria</t>
  </si>
  <si>
    <t>Inversiones Financieras (Hasta 3 meses)</t>
  </si>
  <si>
    <t>Destino</t>
  </si>
  <si>
    <t>Responsable</t>
  </si>
  <si>
    <t>Tipo</t>
  </si>
  <si>
    <t>Fondos con afectación específica</t>
  </si>
  <si>
    <t>Contribuciones pendientes de cobro y por recuperar</t>
  </si>
  <si>
    <t>En este espacio se informará del sistema de costeo y método de valuación aplicada a los inventarios, así como la conveniencia de su aplicación dada la naturaleza de los mismos. Adicionalmente, se revelará el impacto en la información financiera por cambios en el método o sistema.</t>
  </si>
  <si>
    <t>Bienes Disponibles para su Transformación (Inventarios)</t>
  </si>
  <si>
    <t>Si alguna de las cuentas del rubro 1.1.5 Almacenes tuvo movimientos o presenta saldo, deberán informar, en este espacio, lo siguiente:</t>
  </si>
  <si>
    <t>Almacén y método de valuación</t>
  </si>
  <si>
    <t>Los saldos de las participaciones y aportaciones de capital</t>
  </si>
  <si>
    <t>Características significativas</t>
  </si>
  <si>
    <t>Recursos asignados por tipo y monto</t>
  </si>
  <si>
    <t>Si alguna de las cuentas del rubro 1.2.1 Inversiones Financieras a Largo Plazo tuvo movimientos o presenta saldo, deberán informar lo siguiente:</t>
  </si>
  <si>
    <t>Estimaciones por Pérdida de Otras Cuentas Incobrables a Largo Plazo</t>
  </si>
  <si>
    <t>1.2.8.9</t>
  </si>
  <si>
    <t>Estimaciones por Pérdida de Cuentas Incobrables de Préstamos Otorgados a Largo Plazo</t>
  </si>
  <si>
    <t>1.2.8.4</t>
  </si>
  <si>
    <t>Estimaciones por Pérdida de Cuentas Incobrables de Ingresos por Cobrar a Largo Plazo</t>
  </si>
  <si>
    <t>1.2.8.3</t>
  </si>
  <si>
    <t>Estimaciones por Pérdida de Cuentas Incobrables de Deudores Diversos por Cobrar a Largo Plazo</t>
  </si>
  <si>
    <t>1.2.8.2</t>
  </si>
  <si>
    <t>Estimaciones por Pérdida de Cuentas Incobrables de Documentos por Cobrar a Largo Plazo</t>
  </si>
  <si>
    <t>1.2.8.1</t>
  </si>
  <si>
    <t>Deterioro Acumulado de Activos Biológicos</t>
  </si>
  <si>
    <t>1.2.6.4</t>
  </si>
  <si>
    <t>Estimación por Deterioro de Inventarios</t>
  </si>
  <si>
    <t>1.1.6.2</t>
  </si>
  <si>
    <t>Estimaciones para Cuentas Incobrables por Derechos a Recibir Efectivo o Equivalentes</t>
  </si>
  <si>
    <t>1.1.6.1</t>
  </si>
  <si>
    <t>Si alguna de las siguientes cuentas tuvo movimientos o presentan saldo se deberá informar los criterios utilizados para la determinación de las estimaciones.</t>
  </si>
  <si>
    <t>Estimaciones y Deterioros</t>
  </si>
  <si>
    <t>Bienes en Comodato</t>
  </si>
  <si>
    <t>1.2.9.3</t>
  </si>
  <si>
    <t>Bienes en Arrendamiento Financiero</t>
  </si>
  <si>
    <t>1.2.9.2</t>
  </si>
  <si>
    <t>Bienes en Concesión</t>
  </si>
  <si>
    <t>1.2.9.1</t>
  </si>
  <si>
    <t>Bienes Derivados de Embargos, Decomisos, Aseguramientos y Dación en Pago</t>
  </si>
  <si>
    <t>Bienes en Garantía (excluye depósitos de fondos)</t>
  </si>
  <si>
    <t>Valores en Garantía</t>
  </si>
  <si>
    <t>Si alguna de las siguientes cuentas tuvo movimientos o presentan saldo se deberá informar por tipo circulante o no circulante, los montos totales asociados y sus características cualitativas significativas que les impacten financieramente.</t>
  </si>
  <si>
    <t>Otros Activos</t>
  </si>
  <si>
    <t>Valores y Bienes en Garantía a Largo Plazo</t>
  </si>
  <si>
    <t>2.2.5.6</t>
  </si>
  <si>
    <t>Otros Fondos de Terceros en Garantía y/o Administración a Largo Plazo</t>
  </si>
  <si>
    <t>2.2.5.5</t>
  </si>
  <si>
    <t>Fondos de Fideicomisos, Mandatos y Contratos Análogos a Largo Plazo</t>
  </si>
  <si>
    <t>2.2.5.4</t>
  </si>
  <si>
    <t>Fondos Contingentes a Largo Plazo</t>
  </si>
  <si>
    <t>2.2.5.3</t>
  </si>
  <si>
    <t>Fondos en Administración a Largo Plazo</t>
  </si>
  <si>
    <t>2.2.5.2</t>
  </si>
  <si>
    <t>Fondos en Garantía a Largo Plazo</t>
  </si>
  <si>
    <t>2.2.5.1</t>
  </si>
  <si>
    <t>Fondos y Bienes de Terceros en Garantía y/o Administración a Largo Plazo</t>
  </si>
  <si>
    <t>Valores y Bienes en Garantía a Corto Plazo</t>
  </si>
  <si>
    <t>2.1.6.6</t>
  </si>
  <si>
    <t>Otros Fondos de Terceros en Garantía y/o Administración a Corto Plazo</t>
  </si>
  <si>
    <t>2.1.6.5</t>
  </si>
  <si>
    <t>Fondos de Fideicomisos, Mandatos y Contratos Análogos a Corto Plazo</t>
  </si>
  <si>
    <t>2.1.6.4</t>
  </si>
  <si>
    <t>Fondos Contingentes a Corto Plazo</t>
  </si>
  <si>
    <t>2.1.6.3</t>
  </si>
  <si>
    <t>Fondos en Administración a Corto Plazo</t>
  </si>
  <si>
    <t>2.1.6.2</t>
  </si>
  <si>
    <t>Fondos en Garantía a Corto Plazo</t>
  </si>
  <si>
    <t>2.1.6.1</t>
  </si>
  <si>
    <t>Si alguna de las siguientes cuentas tuvo movimientos o presentan saldo se deberá informar de manera agrupada los recursos localizados en dichos fondos, así como la naturaleza de dichos recursos y sus características cualitativas significativas que les afecten o pudieran afectarles financieramente.</t>
  </si>
  <si>
    <t>Fondos de Bienes de Terceros en Administración y/o Garantía</t>
  </si>
  <si>
    <t>Otros Pasivos Diferidos a Largo Plazo</t>
  </si>
  <si>
    <t>2.2.4.9</t>
  </si>
  <si>
    <t>Intereses Cobrados por Adelantado a Largo Plazo</t>
  </si>
  <si>
    <t>2.2.4.2</t>
  </si>
  <si>
    <t>Créditos Diferidos a Largo Plazo</t>
  </si>
  <si>
    <t>2.2.4.1</t>
  </si>
  <si>
    <t>Otros Pasivos Diferidos a Corto Plazo</t>
  </si>
  <si>
    <t>2.1.5.9</t>
  </si>
  <si>
    <t>Intereses Cobrados por Adelantado a Corto Plazo</t>
  </si>
  <si>
    <t>2.1.5.2</t>
  </si>
  <si>
    <t>Ingresos Cobrados por Adelantado a Corto Plazo</t>
  </si>
  <si>
    <t>2.1.5.1</t>
  </si>
  <si>
    <t>Si alguna de las siguientes cuentas tuvo movimientos o presentan saldo se deberá informar su tipo, monto y naturaleza, así como las características significativas que les impacten o pudieran impactarles financieramente.</t>
  </si>
  <si>
    <t>Pasivos Diferidos y Otros</t>
  </si>
  <si>
    <t>ENDEUDAMIENTO EXTERNO</t>
  </si>
  <si>
    <t>ENDEUDAMIENTO INTERNO</t>
  </si>
  <si>
    <t>INGRESOS DERIVADOS DE FINANCIAMIENTOS</t>
  </si>
  <si>
    <t>TRANSFERENCIAS A FIDEICOMISOS, MANDATOS Y ANÁLOGOS</t>
  </si>
  <si>
    <t xml:space="preserve">PENSIONES Y JUBILACIONES </t>
  </si>
  <si>
    <t xml:space="preserve">AYUDAS SOCIALES </t>
  </si>
  <si>
    <t>SUBSIDIOS Y SUBVENCIONES</t>
  </si>
  <si>
    <t>TRANSFERENCIAS AL RESTO DEL SECTOR PÚBLICO</t>
  </si>
  <si>
    <t>TRANSFERENCIAS INTERNAS Y ASIGNACIONES AL SECTOR PÚBLICO</t>
  </si>
  <si>
    <t>TRANSFERENCIAS, ASIGNACIONES, SUBSIDIOS Y OTRAS AYUDAS</t>
  </si>
  <si>
    <t>CONVENIOS</t>
  </si>
  <si>
    <t xml:space="preserve">APORTACIONES </t>
  </si>
  <si>
    <t>PARTICIPACIONES</t>
  </si>
  <si>
    <t>PARTICIPACIONES Y APORTACIONES</t>
  </si>
  <si>
    <t>INGRESOS POR VENTAS DE BIENES Y SERVICIOS PRODUCIDOS EN ESTABLECIMIENTOS DEL GOBIERNO CENTRAL</t>
  </si>
  <si>
    <t xml:space="preserve">INGRESOS DE OPERACIÓN DE ENTIDADES PARAESTATALES EMPRESARIALES </t>
  </si>
  <si>
    <t>INGRESOS POR VENTAS DE BIENES Y SERVICIOS DE ORGANISMOS DESCENTRALIZADOS</t>
  </si>
  <si>
    <t>INGRESOS POR VENTAS DE BIENES Y SERVICIOS</t>
  </si>
  <si>
    <t>APROVECHAMIENTOS NO COMPRENDIDOS EN LAS FRACCIONES DE LA LEY DE INGRESOS CAUSADAS EN EJERCICIOS FISCALES ANTERIORES PENDIENTES DE LIQUIDACIÓN O PAGO</t>
  </si>
  <si>
    <t xml:space="preserve">APROVECHAMIENTOS DE CAPITAL </t>
  </si>
  <si>
    <t>APROVECHAMIENTOS DE TIPO CORRIENTE</t>
  </si>
  <si>
    <t>APROVECHAMIENTOS</t>
  </si>
  <si>
    <t>PRODUCTOS NO COMPRENDIDOS EN LAS FRACCIONES DE LA LEY DE INGRESOS CAUSADAS EN EJERCICIOS FISCALES ANTERIORES PENDIENTES DE LIQUIDACIÓN O PAGO</t>
  </si>
  <si>
    <t>PRODUCTOS DE CAPITAL</t>
  </si>
  <si>
    <t>PRODUCTOS DE TIPO CORRIENTE</t>
  </si>
  <si>
    <t>PRODUCTOS</t>
  </si>
  <si>
    <t>DERECHOS NO COMPRENDIDOS EN LAS FRACCIONES DE LA LEY DE INGRESOS CAUSADAS EN EJERCICIOS FISCALES ANTERIORES PENDIENTES DE LIQUIDACIÓN O PAGO</t>
  </si>
  <si>
    <t>ACCESORIOS</t>
  </si>
  <si>
    <t>OTROS DERECHOS</t>
  </si>
  <si>
    <t>DERECHOS POR PRESTACIÓN DE SERVICIOS</t>
  </si>
  <si>
    <t>DERECHOS A LOS HIDROCARBUROS</t>
  </si>
  <si>
    <t>DERECHOS POR EL USO, GOCE, APROVECHAMIENTO O EXPLOTACIÓN DE BIENES DE DOMINIO PÚBLICO</t>
  </si>
  <si>
    <t>DERECHOS</t>
  </si>
  <si>
    <t>CONTRIBUCIONES DE MEJORAS NO COMPRENDIDAS EN LAS FRACCIONES DE LA LEY DE INGRESOS CAUSADAS EN EJERCICIOS FISCALES ANTERIORES PENDIENTES DE LIQUIDACIÓN O PAGO</t>
  </si>
  <si>
    <t>CONTRIBUCIÓN DE MEJORAS POR OBRAS PÚBLICAS</t>
  </si>
  <si>
    <t>CONTRIBUCIONES DE MEJORAS</t>
  </si>
  <si>
    <t>OTRAS CUOTAS Y APORTACIONES PARA LA SEGURIDAD SOCIAL</t>
  </si>
  <si>
    <t>CUOTAS DE AHORRO PARA EL RETIRO</t>
  </si>
  <si>
    <t>CUOTAS PARA EL SEGURO SOCIAL</t>
  </si>
  <si>
    <t>APORTACIONES PARA FONDOS DE VIVIENDA</t>
  </si>
  <si>
    <t>CUOTAS Y APORTACIONES DE SEGURIDAD SOCIAL</t>
  </si>
  <si>
    <t>1.9.2</t>
  </si>
  <si>
    <t>1.9.1</t>
  </si>
  <si>
    <t>IMPUESTOS NO COMPRENDIDOS EN LAS FRACCIONES DE LA LEY DE INGRESOS CAUSADAS EN EJERCICIOS FISCALES ANTERIORES PENDIENTES DE LIQUIDACIÓN O PAGO</t>
  </si>
  <si>
    <t>1.8.5</t>
  </si>
  <si>
    <t>1.8.4</t>
  </si>
  <si>
    <t>1.8.3</t>
  </si>
  <si>
    <t>1.8.2</t>
  </si>
  <si>
    <t>1.8.1</t>
  </si>
  <si>
    <t>OTROS IMPUESTOS</t>
  </si>
  <si>
    <t>1.7.5</t>
  </si>
  <si>
    <t>1.7.4</t>
  </si>
  <si>
    <t>1.7.3</t>
  </si>
  <si>
    <t>1.7.2</t>
  </si>
  <si>
    <t>1.7.1</t>
  </si>
  <si>
    <t>1.6.5</t>
  </si>
  <si>
    <t>1.6.4</t>
  </si>
  <si>
    <t>1.6.3</t>
  </si>
  <si>
    <t>1.6.2</t>
  </si>
  <si>
    <t>1.6.1</t>
  </si>
  <si>
    <t>IMPUESTOS ECOLÓGICOS</t>
  </si>
  <si>
    <t>1.5.5</t>
  </si>
  <si>
    <t>1.5.4</t>
  </si>
  <si>
    <t>1.5.3</t>
  </si>
  <si>
    <t>1.5.2</t>
  </si>
  <si>
    <t>1.5.1</t>
  </si>
  <si>
    <t>IMPUESTOS SOBRE NÓMINAS Y ASIMILABLES</t>
  </si>
  <si>
    <t>1.4.5</t>
  </si>
  <si>
    <t>1.4.4</t>
  </si>
  <si>
    <t>1.4.3</t>
  </si>
  <si>
    <t>1.4.2</t>
  </si>
  <si>
    <t>1.4.1</t>
  </si>
  <si>
    <t>IMPUESTOS AL COMERCIO EXTERIOR</t>
  </si>
  <si>
    <t>1.3.5</t>
  </si>
  <si>
    <t>1.3.4</t>
  </si>
  <si>
    <t>1.3.3</t>
  </si>
  <si>
    <t>1.3.2</t>
  </si>
  <si>
    <t>1.3.1</t>
  </si>
  <si>
    <t>IMPUESTOS SOBRE LA PRODUCCIÓN, EL CONSUMO Y LAS TRANSACCIONES</t>
  </si>
  <si>
    <t>IMPUESTOS SOBRE EL PATRIMONIO</t>
  </si>
  <si>
    <t>IMPUESTOS SOBRE LOS INGRESOS</t>
  </si>
  <si>
    <t>IMPUESTOS</t>
  </si>
  <si>
    <t>CRI</t>
  </si>
  <si>
    <t>Clasificador por Rubro de Ingresos por Clase (tercer nivel)</t>
  </si>
  <si>
    <t>Disminución del Exceso de Estimaciones por Pérdida o Deterioro u Obsolescencia</t>
  </si>
  <si>
    <t>Incremento por Variación de Inventarios</t>
  </si>
  <si>
    <t>OTROS INGRESOS Y BENEFICIOS</t>
  </si>
  <si>
    <t>Si alguna de las cuentas de los siguientes rubros tuvo movimientos o presentan saldo se deberá informar de manera agrupada, el tipo, monto y naturaleza de la cuenta de otros ingresos, asimismo se informará de sus características significativas.</t>
  </si>
  <si>
    <t>Otros Ingresos</t>
  </si>
  <si>
    <t>Gastos y Otras Pérdidas</t>
  </si>
  <si>
    <t>Total de Efectivo y Equivalentes</t>
  </si>
  <si>
    <t>Otros Efectivos y Equivalentes</t>
  </si>
  <si>
    <t>1.1.1.9</t>
  </si>
  <si>
    <t>Depósitos de Fondos de Terceros en Garantía y/o Administración</t>
  </si>
  <si>
    <t>1.1.1.6</t>
  </si>
  <si>
    <t>Fondos con Afectación Específica</t>
  </si>
  <si>
    <t>1.1.1.5</t>
  </si>
  <si>
    <t>Inversiones Temporales (Hasta 3 meses)</t>
  </si>
  <si>
    <t>1.1.1.4</t>
  </si>
  <si>
    <t>Bancos/Dependencias y Otros</t>
  </si>
  <si>
    <t>1.1.1.3</t>
  </si>
  <si>
    <t>Bancos/Tesorería</t>
  </si>
  <si>
    <t>1.1.1.2</t>
  </si>
  <si>
    <t>Efectivo</t>
  </si>
  <si>
    <t>1.1.1.1</t>
  </si>
  <si>
    <t>Variación</t>
  </si>
  <si>
    <t>Análisis de los saldos inicial y final del Efectivo y equivalentes</t>
  </si>
  <si>
    <t>Flujos Netos de Efectivo Por Actividades De Operación</t>
  </si>
  <si>
    <t>Partidas Extraordinarias</t>
  </si>
  <si>
    <t>Incremento en Cuentas por Cobrar</t>
  </si>
  <si>
    <t>Ganancia/Pérdida en Venta de Propiedad, Planta y Equipo</t>
  </si>
  <si>
    <t>(+)   Movimientos de  partidas (o rubros) que no afectan al efectivo</t>
  </si>
  <si>
    <t>Incrementos en las Provisiones</t>
  </si>
  <si>
    <t>Amortización</t>
  </si>
  <si>
    <t xml:space="preserve">Depreciación </t>
  </si>
  <si>
    <t>(-)   Movimientos de  partidas (o rubros) que no afectan al efectivo</t>
  </si>
  <si>
    <t>Ahorro/Desahorro antes de Rubros Extraordinarios</t>
  </si>
  <si>
    <t>Conciliación de los Flujos de Efectivo Netos de las Actividades de Operación y la cuenta de Ahorro/Desahorro</t>
  </si>
  <si>
    <t>1. Introducción</t>
  </si>
  <si>
    <t>Notas de Gestión Administrativa</t>
  </si>
  <si>
    <t>2. Panorama Económico y Financiero</t>
  </si>
  <si>
    <t>3. Autorización e Historia</t>
  </si>
  <si>
    <t>4. Organización y Objeto Social</t>
  </si>
  <si>
    <t>5. Bases de Preparación de los Estados Financieros</t>
  </si>
  <si>
    <t>6. Políticas de Contabilidad Significativas</t>
  </si>
  <si>
    <t>7. Posición en Moneda Extranjera y Protección por Riesgo Cambiario</t>
  </si>
  <si>
    <t>Patrimonio de organismos descentralizados de control presupuestario directo, según corresponda.</t>
  </si>
  <si>
    <t>e)</t>
  </si>
  <si>
    <t>Inversiones en empresas de participación minoritaria.</t>
  </si>
  <si>
    <t>d)</t>
  </si>
  <si>
    <t>Inversiones en empresas de participación mayoritaria.</t>
  </si>
  <si>
    <t>c)</t>
  </si>
  <si>
    <t>Patrimonio de Organismos descentralizados de Control Presupuestario Indirecto.</t>
  </si>
  <si>
    <t>b)</t>
  </si>
  <si>
    <t>Inversiones en valores.</t>
  </si>
  <si>
    <t>a)</t>
  </si>
  <si>
    <t>Adicionalmente, se deben incluir las explicaciones de las principales variaciones en el activo, en cuadros comparativos como sigue:</t>
  </si>
  <si>
    <t>Administración de activos; planeación con el objetivo de que el ente los utilice de manera más efectiva.</t>
  </si>
  <si>
    <t>Desmantelamiento de Activos, procedimientos, implicaciones, efectos contables</t>
  </si>
  <si>
    <t>Otras circunstancias de carácter significativo que afecten el activo, tales como bienes en garantía, señalados en embargos, litigios, títulos de inversiones entregados en garantías, baja significativa del valor de inversiones financieras, etc.</t>
  </si>
  <si>
    <t>Riesgos por tipo de cambio o tipo de interés de las inversiones financieras</t>
  </si>
  <si>
    <t>Cambios en el porcentaje de depreciación o valor residual de los activos.</t>
  </si>
  <si>
    <t>En este espacio se deberá informar lo siguiente:</t>
  </si>
  <si>
    <t>NOTAS:</t>
  </si>
  <si>
    <t>Valor neto en libros</t>
  </si>
  <si>
    <t>Valor de incorporación</t>
  </si>
  <si>
    <t>% de depreciación, deterioro o amortización anual</t>
  </si>
  <si>
    <t>Vida Útil</t>
  </si>
  <si>
    <t>Fecha de Incorporación</t>
  </si>
  <si>
    <t>Descripción del Activo</t>
  </si>
  <si>
    <t>Clave s/catálogo de bienes</t>
  </si>
  <si>
    <t>Reporte Analítico del Activo</t>
  </si>
  <si>
    <t>Valor de Capitalización / Activación</t>
  </si>
  <si>
    <t>Fecha de Capitalización / Activación</t>
  </si>
  <si>
    <t>Reporte Analítico del Activo Capitalizable</t>
  </si>
  <si>
    <t>9. Fideicomisos, Mandatos y Análogos</t>
  </si>
  <si>
    <t>Federales</t>
  </si>
  <si>
    <t>Estatales</t>
  </si>
  <si>
    <t>Diciembre</t>
  </si>
  <si>
    <t>Noviembre</t>
  </si>
  <si>
    <t>Octubre</t>
  </si>
  <si>
    <t>Septiembre</t>
  </si>
  <si>
    <t>Agosto</t>
  </si>
  <si>
    <t>Julio</t>
  </si>
  <si>
    <t>Junio</t>
  </si>
  <si>
    <t>Mayo</t>
  </si>
  <si>
    <t>Abril</t>
  </si>
  <si>
    <t>Marzo</t>
  </si>
  <si>
    <t>Febrero</t>
  </si>
  <si>
    <t>Enero</t>
  </si>
  <si>
    <t>Reporte de la Recaudación</t>
  </si>
  <si>
    <t>11. Información sobre la Deuda y el Reporte Analítico de la Deuda</t>
  </si>
  <si>
    <t>12. Calificaciones otorgadas</t>
  </si>
  <si>
    <t>13. Proceso de Mejora</t>
  </si>
  <si>
    <t>14. Información por Segmentos</t>
  </si>
  <si>
    <t>15. Eventos Posteriores al Cierre</t>
  </si>
  <si>
    <t>16. Partes Relacionadas</t>
  </si>
  <si>
    <t>Analítico de Derechos a Recibir Efectivo y Equivalentes y Bienes o Servicios a Recibir</t>
  </si>
  <si>
    <t>Fecha Inicial</t>
  </si>
  <si>
    <t>Forma de Recuperación</t>
  </si>
  <si>
    <t>N° Factura</t>
  </si>
  <si>
    <t>Nombre del Proveedor</t>
  </si>
  <si>
    <t>Área Responsable</t>
  </si>
  <si>
    <t>a) Utilizar al menos los siguientes indicadores: deuda respecto al PIB y deuda respecto a la recaudación tomando, como mínimo, un período igual o menor a 5 años. 
b) Información de manera agrupada por tipo de valor gubernamental o instrumento financiero en la que se consideren intereses, comisiones, tasa, perfil de vencimiento y otros gastos de la de</t>
  </si>
  <si>
    <t>Conciliación Bancaria</t>
  </si>
  <si>
    <t>SALDO EN LIBROS:</t>
  </si>
  <si>
    <t>(+)  CHEQUES EXPEDIDOS NO COBRADOS EN EL BANCO</t>
  </si>
  <si>
    <t>(+)  DEPÓSITOS BANCARIOS NO CONTABILIZADOS POR LA ENTIDAD PÚBLICA</t>
  </si>
  <si>
    <t>(-)  CARGOS BANCARIOS NO CONTABILIZADOS POR LA ENTIDAD PÚBLICA</t>
  </si>
  <si>
    <t>(-)  DEPÓSITOS NO CORRESPONDIDOS POR EL BANCO</t>
  </si>
  <si>
    <t>SALDO EN BANCOS:</t>
  </si>
  <si>
    <t>ALTAS Y BAJAS DEL PERSONAL</t>
  </si>
  <si>
    <t>MOVIMIENTO</t>
  </si>
  <si>
    <t>DATOS DEL SERVIDOR PÚBLICO</t>
  </si>
  <si>
    <t>PERCEPCIONES</t>
  </si>
  <si>
    <t>A= ALTA B= BAJA</t>
  </si>
  <si>
    <t>FECHA</t>
  </si>
  <si>
    <t>NÚM. EMPLEADO</t>
  </si>
  <si>
    <t>NOMBRE</t>
  </si>
  <si>
    <t>LUGAR DE ADSCRIPCIÓN</t>
  </si>
  <si>
    <t>SUELDO MENSUAL</t>
  </si>
  <si>
    <t>COMPENSACIÓN</t>
  </si>
  <si>
    <t>OTRAS</t>
  </si>
  <si>
    <t>TOTALES:</t>
  </si>
  <si>
    <t xml:space="preserve">REPORTE DE CONSUMO, ORGANISMOS OPERADORES DE AGUA </t>
  </si>
  <si>
    <t>TOTAL DE USUARIOS AL INICIO DEL EJERCICIO</t>
  </si>
  <si>
    <t>TOTAL DE USUARIOS AL FINAL DEL EJERCICIO</t>
  </si>
  <si>
    <t>a) Base para facturación</t>
  </si>
  <si>
    <t>TIPO DE SERVICIOS</t>
  </si>
  <si>
    <t>No. USUARIOS</t>
  </si>
  <si>
    <t>M3 FACTURADOS</t>
  </si>
  <si>
    <t>IMPORTE</t>
  </si>
  <si>
    <t>FACTURADOS</t>
  </si>
  <si>
    <t>RECAUDADO</t>
  </si>
  <si>
    <t>Domestico</t>
  </si>
  <si>
    <t>Comercial</t>
  </si>
  <si>
    <t>Industrial</t>
  </si>
  <si>
    <t>Público</t>
  </si>
  <si>
    <t>TOTAL:</t>
  </si>
  <si>
    <t xml:space="preserve">b) Base para el pago de Derechos C.N.A. </t>
  </si>
  <si>
    <t>PERIODO</t>
  </si>
  <si>
    <t>M3</t>
  </si>
  <si>
    <t>1° TRIMESTRE</t>
  </si>
  <si>
    <t>2° TRIMESTRE</t>
  </si>
  <si>
    <t>3° TRIMESTRE</t>
  </si>
  <si>
    <t>4° TRIMESTRE</t>
  </si>
  <si>
    <t>TOTAL EJERCICIO:</t>
  </si>
  <si>
    <t>FACTIBILIDADES</t>
  </si>
  <si>
    <t>Numero Cuenta Contable</t>
  </si>
  <si>
    <t>Número, Solicitante y Representante Legal</t>
  </si>
  <si>
    <t>Descripción / Ubicación</t>
  </si>
  <si>
    <t>La solicitud cumple con:</t>
  </si>
  <si>
    <t>Urbanizaciones</t>
  </si>
  <si>
    <t>Procedimiento de verificación</t>
  </si>
  <si>
    <t>Contrato</t>
  </si>
  <si>
    <t>$ Total de Derechos de uso de Infraestructura</t>
  </si>
  <si>
    <t>$ Derechos de uso de Infraestructura devengados en el periodo</t>
  </si>
  <si>
    <t>$ Derechos de uso de Infraestructura recaudados en el periodo</t>
  </si>
  <si>
    <t>$ Total de derechos de uso de Infraestructura recaudados (en el periodo en revisión y anteriores)</t>
  </si>
  <si>
    <t xml:space="preserve"> % Avance de recaudación (Total recaudado en el periodo y anteriores/Total de derechos de uso de infraestructura)</t>
  </si>
  <si>
    <t>Se contrato el Serv. Público por cada Lote</t>
  </si>
  <si>
    <t xml:space="preserve">$ TOTAL RECAUDADO DE CONTRATOS (EN EL PERIODO EN REVISIÓN Y ANTERIORES) </t>
  </si>
  <si>
    <t>II</t>
  </si>
  <si>
    <t>Anticipo</t>
  </si>
  <si>
    <t>Oficio</t>
  </si>
  <si>
    <t>Planos</t>
  </si>
  <si>
    <t>NUMERO DE LOTES</t>
  </si>
  <si>
    <t>TIPO:                       D, CyS, I, P.</t>
  </si>
  <si>
    <t>AREA EN M2</t>
  </si>
  <si>
    <t>Doc. Tecnica</t>
  </si>
  <si>
    <t>Resolutivo</t>
  </si>
  <si>
    <t>$ MONTO DEVENGADO</t>
  </si>
  <si>
    <t>$ MONTO RECAUDADO</t>
  </si>
  <si>
    <t xml:space="preserve">INTEGRACIÓN DE RESERVAS TERRITORIALES </t>
  </si>
  <si>
    <t xml:space="preserve">NOMBRE DE LA RESERVA </t>
  </si>
  <si>
    <t>MUNICIPIO
O
LOCALIDAD</t>
  </si>
  <si>
    <t>DOMICILIO COMPLETO</t>
  </si>
  <si>
    <t>ESCRITURA PÚBLICA
O
DOCUMENTO SIMILAR</t>
  </si>
  <si>
    <t>CLAVE CATASTRAL</t>
  </si>
  <si>
    <t>No. DE LOTES
O
Mts. CUADRADOS</t>
  </si>
  <si>
    <r>
      <t>COSTO
M</t>
    </r>
    <r>
      <rPr>
        <b/>
        <sz val="8"/>
        <rFont val="Arial Narrow"/>
        <family val="2"/>
      </rPr>
      <t xml:space="preserve">2 </t>
    </r>
    <r>
      <rPr>
        <b/>
        <sz val="10"/>
        <rFont val="Arial Narrow"/>
        <family val="2"/>
      </rPr>
      <t>(Ha)</t>
    </r>
  </si>
  <si>
    <t>Nombre del Propietario
a quien se le compró</t>
  </si>
  <si>
    <t>CONVENIO
(ANEXAR)</t>
  </si>
  <si>
    <t>IMPORTES</t>
  </si>
  <si>
    <t>IMPORTE
TOTAL</t>
  </si>
  <si>
    <t>TERRENOS</t>
  </si>
  <si>
    <t>URBANIZACIÓN</t>
  </si>
  <si>
    <t>VIVIENDAS</t>
  </si>
  <si>
    <t>Existencia Inicial de Predios para Venta:</t>
  </si>
  <si>
    <t>3.-</t>
  </si>
  <si>
    <t>4.-</t>
  </si>
  <si>
    <t>Suma Total:</t>
  </si>
  <si>
    <t>Adquisición de Reservas en el Periodo:</t>
  </si>
  <si>
    <t>Cancelaciones y Devoluciones</t>
  </si>
  <si>
    <t>Ventas realizadas en el periodo:</t>
  </si>
  <si>
    <t>Saldo Final:</t>
  </si>
  <si>
    <t>ANALISIS POR VENTA DE RESERVAS TERRITORIALES</t>
  </si>
  <si>
    <t>NOMBRE DEL BENEFICIARIO</t>
  </si>
  <si>
    <t>D O M I C I L I O</t>
  </si>
  <si>
    <t>PRECIO
M2. (Ha)</t>
  </si>
  <si>
    <t>NOMBRE DE LA RESERVA</t>
  </si>
  <si>
    <t>AREA VERDE Y URBANIZACIÓN DISTRIBUIDA EN LOTES VENDIDOS O ASIGNADOS</t>
  </si>
  <si>
    <t>M2</t>
  </si>
  <si>
    <t>Costo</t>
  </si>
  <si>
    <t>SALDO INICIAL:</t>
  </si>
  <si>
    <t>Asignaciones realizadas en el periodo:</t>
  </si>
  <si>
    <t>Relación de Estados Financieros que Integran el Informe Trimestral y Cuenta Pública</t>
  </si>
  <si>
    <t>2.1.-</t>
  </si>
  <si>
    <t>9.1.1.-</t>
  </si>
  <si>
    <t>Clasificación por Objeto del Gasto (Capítulo, concepto y partida)</t>
  </si>
  <si>
    <t>9.1.2.-</t>
  </si>
  <si>
    <t>Estado Analítico Mensual del Ejercicio del Presupuesto de Egresos Devengado C.O.G. (Capítulo, concepto y partida)</t>
  </si>
  <si>
    <t>9.2.-</t>
  </si>
  <si>
    <t>9.3.-</t>
  </si>
  <si>
    <t>9.4.-</t>
  </si>
  <si>
    <t>A1</t>
  </si>
  <si>
    <t>A2</t>
  </si>
  <si>
    <t>A3</t>
  </si>
  <si>
    <t>A4</t>
  </si>
  <si>
    <t>A7</t>
  </si>
  <si>
    <t>A8</t>
  </si>
  <si>
    <t>Altas y Bajas del Personal</t>
  </si>
  <si>
    <t>A9</t>
  </si>
  <si>
    <t xml:space="preserve">Reporte de Consumo, Organismos Operadoses de Agua </t>
  </si>
  <si>
    <t>A10</t>
  </si>
  <si>
    <t>Factibilidades</t>
  </si>
  <si>
    <t>A11</t>
  </si>
  <si>
    <t xml:space="preserve">Integración de Reservas Territoriales </t>
  </si>
  <si>
    <t>A12</t>
  </si>
  <si>
    <t xml:space="preserve">Análisis por Ventas de Reservas Territoriales </t>
  </si>
  <si>
    <t>7.I.1.-</t>
  </si>
  <si>
    <t>Fondos de afectación específica e Inversiones Financieras</t>
  </si>
  <si>
    <t>7.I.2.-</t>
  </si>
  <si>
    <t>Contribuciones pendientes de cobro y por recuperar de hasta cinco ejercicios anteriores.</t>
  </si>
  <si>
    <t>7.I.4.-</t>
  </si>
  <si>
    <t>7.I.5.-</t>
  </si>
  <si>
    <t>7.I.6-7.-</t>
  </si>
  <si>
    <t>7.I.10.-</t>
  </si>
  <si>
    <t>7.I.11.-</t>
  </si>
  <si>
    <t>7.I.13.-</t>
  </si>
  <si>
    <t>Fondos de Bienes de Terceros en Administración y/o en Garantía a corto y largo plazo.</t>
  </si>
  <si>
    <t>7.I.14.-</t>
  </si>
  <si>
    <t>Tipo, monto, naturaleza y caracteristicas de Pasivos diferidos y otros.</t>
  </si>
  <si>
    <t>Notas al Estado de Actividades</t>
  </si>
  <si>
    <t>7.II.1.-</t>
  </si>
  <si>
    <t>Informar los montos totales de cada clase (tercer nivel del Clasificador por Rubro de Ingresos).</t>
  </si>
  <si>
    <t>7.II.2.-</t>
  </si>
  <si>
    <t>Tipo, monto y naturaleza de la cuenta de otros ingresos.</t>
  </si>
  <si>
    <t>7.II.3.-</t>
  </si>
  <si>
    <t>Explicar aquellas cuentas de gastos que en lo individual representen el 10% o más del total de los gastos.</t>
  </si>
  <si>
    <t>7.IV.1.-</t>
  </si>
  <si>
    <t>Análisis de los saldos inicial y final en la cuenta de efectivo y equivalentes.</t>
  </si>
  <si>
    <t>7.IV.3.-</t>
  </si>
  <si>
    <t>Conciliación de los Flujos de Efectivo Netos de las Actividades de Operación y la cuenta de Ahorro/Desahorro antes de Rubros Extraordinarios.</t>
  </si>
  <si>
    <t>GA</t>
  </si>
  <si>
    <t>7.GA.1.-</t>
  </si>
  <si>
    <t>Introducción</t>
  </si>
  <si>
    <t>7.GA.2.-</t>
  </si>
  <si>
    <t>Panorama Económico y Financiero</t>
  </si>
  <si>
    <t>7.GA.3.-</t>
  </si>
  <si>
    <t>Autorización e Historia</t>
  </si>
  <si>
    <t>7.GA.4.-</t>
  </si>
  <si>
    <t>Organización y Objeto Social</t>
  </si>
  <si>
    <t>7.GA.5.-</t>
  </si>
  <si>
    <t>Bases de Preparación de los Estados Financieros</t>
  </si>
  <si>
    <t>7.GA.6.-</t>
  </si>
  <si>
    <t>Políticas de Contabilidad Significativas</t>
  </si>
  <si>
    <t>7.GA.7.-</t>
  </si>
  <si>
    <t>Posición en Moneda Extranjera y Protección por Riesgo Cambiario</t>
  </si>
  <si>
    <t>7.GA.8.1.-</t>
  </si>
  <si>
    <t>7.GA.8.2.-</t>
  </si>
  <si>
    <t>7.GA.9.-</t>
  </si>
  <si>
    <t>Fideicomisos, Mandatos y Análogos</t>
  </si>
  <si>
    <t>7.GA.10.-</t>
  </si>
  <si>
    <t>7.GA.11.-</t>
  </si>
  <si>
    <t>Información sobre la Deuda y el Reporte Analítico de la Deuda</t>
  </si>
  <si>
    <t>7.GA.12.-</t>
  </si>
  <si>
    <t>Calificaciones otorgadas</t>
  </si>
  <si>
    <t>7.GA.13.-</t>
  </si>
  <si>
    <t>Proceso de Mejora</t>
  </si>
  <si>
    <t>7.GA.14.-</t>
  </si>
  <si>
    <t>Información por Segmentos</t>
  </si>
  <si>
    <t>7.GA.15.-</t>
  </si>
  <si>
    <t>Eventos Posteriores al Cierre</t>
  </si>
  <si>
    <t>7.GA.16.-</t>
  </si>
  <si>
    <t>Partes Relacionadas</t>
  </si>
  <si>
    <t>Estado de Situación Financiera Detallado - LDF</t>
  </si>
  <si>
    <t>(PESOS)</t>
  </si>
  <si>
    <t>Concepto (c)</t>
  </si>
  <si>
    <t>a. Efectivo y Equivalentes (a=a1+a2+a3+a4+a5+a6+a7)</t>
  </si>
  <si>
    <t>a. Cuentas por Pagar a Corto Plazo (a=a1+a2+a3+a4+a5+a6+a7+a8+a9)</t>
  </si>
  <si>
    <t>a1) Efectivo</t>
  </si>
  <si>
    <t>a1) Servicios Personales por Pagar a Corto Plazo</t>
  </si>
  <si>
    <t>a2) Bancos/Tesorería</t>
  </si>
  <si>
    <t>a2) Proveedores por Pagar a Corto Plazo</t>
  </si>
  <si>
    <t>a3) Bancos/Dependencias y Otros</t>
  </si>
  <si>
    <t>a3) Contratistas por Obras Públicas por Pagar a Corto Plazo</t>
  </si>
  <si>
    <t>a4) Inversiones Temporales (Hasta 3 meses)</t>
  </si>
  <si>
    <t>a4) Participaciones y Aportaciones por Pagar a Corto Plazo</t>
  </si>
  <si>
    <t>a5) Fondos con Afectación Específica</t>
  </si>
  <si>
    <t>a5) Transferencias Otorgadas por Pagar a Corto Plazo</t>
  </si>
  <si>
    <t>a6) Depósitos de Fondos de Terceros en Garantía y/o Administración</t>
  </si>
  <si>
    <t>a6) Intereses, Comisiones y Otros Gastos de la Deuda Pública por Pagar a Corto Plazo</t>
  </si>
  <si>
    <t>a7) Otros Efectivos y Equivalentes</t>
  </si>
  <si>
    <t>a7) Retenciones y Contribuciones por Pagar a Corto Plazo</t>
  </si>
  <si>
    <t>b. Derechos a Recibir Efectivo o Equivalentes (b=b1+b2+b3+b4+b5+b6+b7)</t>
  </si>
  <si>
    <t>a8) Devoluciones de la Ley de Ingresos por Pagar a Corto Plazo</t>
  </si>
  <si>
    <t>b1) Inversiones Financieras de Corto Plazo</t>
  </si>
  <si>
    <t>a9) Otras Cuentas por Pagar a Corto Plazo</t>
  </si>
  <si>
    <t>b2) Cuentas por Cobrar a Corto Plazo</t>
  </si>
  <si>
    <t>b. Documentos por Pagar a Corto Plazo (b=b1+b2+b3)</t>
  </si>
  <si>
    <t>b3) Deudores Diversos por Cobrar a Corto Plazo</t>
  </si>
  <si>
    <t>b1) Documentos Comerciales por Pagar a Corto Plazo</t>
  </si>
  <si>
    <t>b4) Ingresos por Recuperar a Corto Plazo</t>
  </si>
  <si>
    <t>b2) Documentos con Contratistas por Obras Públicas por Pagar a Corto Plazo</t>
  </si>
  <si>
    <t>b5) Deudores por Anticipos de la Tesorería a Corto Plazo</t>
  </si>
  <si>
    <t>b3) Otros Documentos por Pagar a Corto Plazo</t>
  </si>
  <si>
    <t>b6) Préstamos Otorgados a Corto Plazo</t>
  </si>
  <si>
    <t>c. Porción a Corto Plazo de la Deuda Pública a Largo Plazo (c=c1+c2)</t>
  </si>
  <si>
    <t>b7) Otros Derechos a Recibir Efectivo o Equivalentes a Corto Plazo</t>
  </si>
  <si>
    <t>c1) Porción a Corto Plazo de la Deuda Pública</t>
  </si>
  <si>
    <t>c. Derechos a Recibir Bienes o Servicios (c=c1+c2+c3+c4+c5)</t>
  </si>
  <si>
    <t>c2) Porción a Corto Plazo de Arrendamiento Financiero</t>
  </si>
  <si>
    <t>c1) Anticipo a Proveedores por Adquisición de Bienes y Prestación de Servicios a Corto Plazo</t>
  </si>
  <si>
    <t>d. Títulos y Valores a Corto Plazo</t>
  </si>
  <si>
    <t>c2) Anticipo a Proveedores por Adquisición de Bienes Inmuebles y Muebles a Corto Plazo</t>
  </si>
  <si>
    <t>e. Pasivos Diferidos a Corto Plazo (e=e1+e2+e3)</t>
  </si>
  <si>
    <t>c3) Anticipo a Proveedores por Adquisición de Bienes Intangibles a Corto Plazo</t>
  </si>
  <si>
    <t>e1) Ingresos Cobrados por Adelantado a Corto Plazo</t>
  </si>
  <si>
    <t>c4) Anticipo a Contratistas por Obras Públicas a Corto Plazo</t>
  </si>
  <si>
    <t>e2) Intereses Cobrados por Adelantado a Corto Plazo</t>
  </si>
  <si>
    <t>c5) Otros Derechos a Recibir Bienes o Servicios a Corto Plazo</t>
  </si>
  <si>
    <t>e3) Otros Pasivos Diferidos a Corto Plazo</t>
  </si>
  <si>
    <t>d. Inventarios (d=d1+d2+d3+d4+d5)</t>
  </si>
  <si>
    <t>f. Fondos y Bienes de Terceros en Garantía y/o Administración a Corto Plazo (f=f1+f2+f3+f4+f5+f6)</t>
  </si>
  <si>
    <t>d1) Inventario de Mercancías para Venta</t>
  </si>
  <si>
    <t>f1) Fondos en Garantía a Corto Plazo</t>
  </si>
  <si>
    <t>d2) Inventario de Mercancías Terminadas</t>
  </si>
  <si>
    <t>f2) Fondos en Administración a Corto Plazo</t>
  </si>
  <si>
    <t>d3) Inventario de Mercancías en Proceso de Elaboración</t>
  </si>
  <si>
    <t>f3) Fondos Contingentes a Corto Plazo</t>
  </si>
  <si>
    <t>d4) Inventario de Materias Primas, Materiales y Suministros para Producción</t>
  </si>
  <si>
    <t>f4) Fondos de Fideicomisos, Mandatos y Contratos Análogos a Corto Plazo</t>
  </si>
  <si>
    <t>d5) Bienes en Tránsito</t>
  </si>
  <si>
    <t>f5) Otros Fondos de Terceros en Garantía y/o Administración a Corto Plazo</t>
  </si>
  <si>
    <t>e. Almacenes</t>
  </si>
  <si>
    <t>f6) Valores y Bienes en Garantía a Corto Plazo</t>
  </si>
  <si>
    <t>f. Estimación por Pérdida o Deterioro de Activos Circulantes (f=f1+f2)</t>
  </si>
  <si>
    <t>g. Provisiones a Corto Plazo (g=g1+g2+g3)</t>
  </si>
  <si>
    <t>f1) Estimaciones para Cuentas Incobrables por Derechos a Recibir Efectivo o Equivalentes</t>
  </si>
  <si>
    <t>g1) Provisión para Demandas y Juicios a Corto Plazo</t>
  </si>
  <si>
    <t>f2) Estimación por Deterioro de Inventarios</t>
  </si>
  <si>
    <t>g2) Provisión para Contingencias a Corto Plazo</t>
  </si>
  <si>
    <t>g. Otros Activos Circulantes (g=g1+g2+g3+g4)</t>
  </si>
  <si>
    <t>g3) Otras Provisiones a Corto Plazo</t>
  </si>
  <si>
    <t>g1) Valores en Garantía</t>
  </si>
  <si>
    <t>h. Otros Pasivos a Corto Plazo (h=h1+h2+h3)</t>
  </si>
  <si>
    <t>g2) Bienes en Garantía (excluye depósitos de fondos)</t>
  </si>
  <si>
    <t>h1) Ingresos por Clasificar</t>
  </si>
  <si>
    <t>g3) Bienes Derivados de Embargos, Decomisos, Aseguramientos y Dación en Pago</t>
  </si>
  <si>
    <t>h2) Recaudación por Participar</t>
  </si>
  <si>
    <t>g4) Adquisición con Fondos de Terceros</t>
  </si>
  <si>
    <t>h3) Otros Pasivos Circulantes</t>
  </si>
  <si>
    <t>IA. Total de Activos Circulantes (IA = a + b + c + d + e + f + g)</t>
  </si>
  <si>
    <t>IIA. Total de Pasivos Circulantes (IIA = a + b + c + d + e + f + g + h)</t>
  </si>
  <si>
    <t>a. Inversiones Financieras a Largo Plazo</t>
  </si>
  <si>
    <t>a. Cuentas por Pagar a Largo Plazo</t>
  </si>
  <si>
    <t xml:space="preserve">b. Derechos a Recibir Efectivo o Equivalentes a Largo Plazo </t>
  </si>
  <si>
    <t>b. Documentos por Pagar a Largo Plazo</t>
  </si>
  <si>
    <t xml:space="preserve">c. Bienes Inmuebles, Infraestructura y Construcciones en Proceso </t>
  </si>
  <si>
    <t>c. Deuda Pública a Largo Plazo</t>
  </si>
  <si>
    <t xml:space="preserve">d. Bienes Muebles </t>
  </si>
  <si>
    <t>d. Pasivos Diferidos a Largo Plazo</t>
  </si>
  <si>
    <t xml:space="preserve">e. Activos Intangibles </t>
  </si>
  <si>
    <t>e. Fondos y Bienes de Terceros en Garantía y/o en Administración a Largo Plazo</t>
  </si>
  <si>
    <t xml:space="preserve">f. Depreciación, Deterioro y Amortización Acumulada de Bienes </t>
  </si>
  <si>
    <t>f. Provisiones a Largo Plazo</t>
  </si>
  <si>
    <t>g. Activos Diferidos</t>
  </si>
  <si>
    <t>h. Estimación por Pérdida o Deterioro de Activos no Circulantes</t>
  </si>
  <si>
    <t>IIB. Total de Pasivos No Circulantes (IIB = a + b + c + d + e + f)</t>
  </si>
  <si>
    <t>i. Otros Activos no Circulantes</t>
  </si>
  <si>
    <t>II. Total del Pasivo (II = IIA + IIB)</t>
  </si>
  <si>
    <t>IB. Total de Activos No Circulantes (IB = a + b + c + d + e + f + g + h + i)</t>
  </si>
  <si>
    <t>HACIENDA PÚBLICA/PATRIMONIO</t>
  </si>
  <si>
    <t>I. Total del Activo (I = IA + IB)</t>
  </si>
  <si>
    <t>IIIA. Hacienda Pública/Patrimonio Contribuido (IIIA = a + b + c)</t>
  </si>
  <si>
    <t>a. Aportaciones</t>
  </si>
  <si>
    <t>b. Donaciones de Capital</t>
  </si>
  <si>
    <t>c. Actualización de la Hacienda Pública/Patrimonio</t>
  </si>
  <si>
    <t>IIIB. Hacienda Pública/Patrimonio Generado (IIIB = a + b + c + d + e)</t>
  </si>
  <si>
    <t>a. Resultados del Ejercicio (Ahorro/ Desahorro)</t>
  </si>
  <si>
    <t>b. Resultados de Ejercicios Anteriores</t>
  </si>
  <si>
    <t>c. Revalúos</t>
  </si>
  <si>
    <t>d. Reservas</t>
  </si>
  <si>
    <t>e. Rectificaciones de Resultados de Ejercicios Anteriores</t>
  </si>
  <si>
    <t>IIIC. Exceso o Insuficiencia en la Actualización de la Hacienda Pública/Patrimonio (IIIC=a+b)</t>
  </si>
  <si>
    <t>a. Resultado por Posición Monetaria</t>
  </si>
  <si>
    <t>b. Resultado por Tenencia de Activos no Monetarios</t>
  </si>
  <si>
    <t>III. Total Hacienda Pública/Patrimonio (III = IIIA + IIIB + IIIC)</t>
  </si>
  <si>
    <t>IV. Total del Pasivo y Hacienda Pública/Patrimonio (IV = II + III)</t>
  </si>
  <si>
    <t>Informe Analítico de la Deuda Pública y Otros Pasivos - LDF</t>
  </si>
  <si>
    <t>Denominación de la Deuda Pública y Otros Pasivos (c)</t>
  </si>
  <si>
    <t>Disposiciones del Periodo (e)</t>
  </si>
  <si>
    <t>Amortizaciones del Periodo (f)</t>
  </si>
  <si>
    <t>Revaluaciones, Reclasificaciones y Otros Ajustes (g)</t>
  </si>
  <si>
    <t>Saldo Final del Periodo (h) 
h=d+e-f+g</t>
  </si>
  <si>
    <t>Pago de Intereses del Periodo (i)</t>
  </si>
  <si>
    <t>Pago de Comisiones y demás costos asociados durante el Periodo (j)</t>
  </si>
  <si>
    <t>1. Deuda Pública (1=A+B)</t>
  </si>
  <si>
    <t>A. Corto Plazo (A=a1+a2+a3)</t>
  </si>
  <si>
    <t>a1) Instituciones de Crédito</t>
  </si>
  <si>
    <t>a2) Títulos y Valores</t>
  </si>
  <si>
    <t>a3) Arrendamientos Financieros</t>
  </si>
  <si>
    <t>B. Largo Plazo (B=b1+b2+b3)</t>
  </si>
  <si>
    <t>b1) Instituciones de Crédito</t>
  </si>
  <si>
    <t>b2) Títulos y Valores</t>
  </si>
  <si>
    <t>b3) Arrendamientos Financieros</t>
  </si>
  <si>
    <t xml:space="preserve">2. Otros Pasivos </t>
  </si>
  <si>
    <t>3. Total de la Deuda Pública y Otros Pasivos (3=1+2)</t>
  </si>
  <si>
    <r>
      <t xml:space="preserve">4. Deuda Contingente </t>
    </r>
    <r>
      <rPr>
        <b/>
        <sz val="8"/>
        <color theme="1"/>
        <rFont val="Calibri"/>
        <family val="2"/>
      </rPr>
      <t>¹</t>
    </r>
    <r>
      <rPr>
        <b/>
        <sz val="8"/>
        <color theme="1"/>
        <rFont val="Arial"/>
        <family val="2"/>
      </rPr>
      <t xml:space="preserve"> (informativo)</t>
    </r>
  </si>
  <si>
    <t>A. Deuda Contingente 1</t>
  </si>
  <si>
    <t>B. Deuda Contingente 2</t>
  </si>
  <si>
    <t>C. Deuda Contingente XX</t>
  </si>
  <si>
    <r>
      <t xml:space="preserve">5. Valor de Instrumentos Bono Cupón Cero </t>
    </r>
    <r>
      <rPr>
        <b/>
        <sz val="8"/>
        <color theme="1"/>
        <rFont val="Calibri"/>
        <family val="2"/>
      </rPr>
      <t>²</t>
    </r>
    <r>
      <rPr>
        <b/>
        <sz val="8"/>
        <color theme="1"/>
        <rFont val="Arial"/>
        <family val="2"/>
      </rPr>
      <t xml:space="preserve"> (Informativo)</t>
    </r>
  </si>
  <si>
    <t>A. Instrumento Bono Cupón Cero 1</t>
  </si>
  <si>
    <t>B. Instrumento Bono Cupón Cero 2</t>
  </si>
  <si>
    <t>C. Instrumento Bono Cupón Cero XX</t>
  </si>
  <si>
    <t>Obligaciones a Corto Plazo (k)</t>
  </si>
  <si>
    <t>Monto Contratado 
(l)</t>
  </si>
  <si>
    <t>Plazo Pactado 
(m)</t>
  </si>
  <si>
    <t>Tasa de Interés 
(n)</t>
  </si>
  <si>
    <t>Comisiones y Costos Relacionados 
(o)</t>
  </si>
  <si>
    <t>Tasa Efectiva 
(p)</t>
  </si>
  <si>
    <t>6. Obligaciones a Corto Plazo (Informativo)</t>
  </si>
  <si>
    <t>A. Crédito 1</t>
  </si>
  <si>
    <t>B. Crédito 2</t>
  </si>
  <si>
    <t>C. Crédito XX</t>
  </si>
  <si>
    <t>¹</t>
  </si>
  <si>
    <t>Se refiere a cualquier Financiamiento sin fuente o garantía de pago definida que sea asumida de manera solidaria o subsidiaria por las Entidades Federativas con sus Municipios, organismos descentralizados y empresas de participación estatal mayoritaria y fideicomisos, locales o municipales, y por los Municipios con sus respectivos organismos descentralizados y empresas de participación municipal mayoritaria.</t>
  </si>
  <si>
    <t>²</t>
  </si>
  <si>
    <t>Se refiere al valor del Bono Cupón Cero que respalda el pago de los créditos asociados al mismo (Activo).</t>
  </si>
  <si>
    <t>Informe Analítico de Obligaciones Diferentes de Financiamientos – LDF</t>
  </si>
  <si>
    <t>Denominación de las Obligaciones Diferentes de Financiamiento (c)</t>
  </si>
  <si>
    <t>Fecha del Contrato 
(d)</t>
  </si>
  <si>
    <t>Fecha de inicio de operación del proyecto 
(e)</t>
  </si>
  <si>
    <t>Fecha de vencimiento 
(f)</t>
  </si>
  <si>
    <t>Monto de la inversión pactado 
(g)</t>
  </si>
  <si>
    <t>Plazo pactado 
(h)</t>
  </si>
  <si>
    <t>Monto promedio mensual del pago de la contraprestación 
(i)</t>
  </si>
  <si>
    <t>Monto promedio mensual del pago de la contraprestación correspondiente al pago de inversión 
(j)</t>
  </si>
  <si>
    <t>Monto pagado de la inversión al XX de XXXX de 20XN 
(k)</t>
  </si>
  <si>
    <t>Monto pagado de la inversión actualizado al XX de XXXX de 20XN 
(l)</t>
  </si>
  <si>
    <t>Saldo pendiente por pagar de la inversión al XX de XXXX de 20XN 
(m = g – l)</t>
  </si>
  <si>
    <t>A. Asociaciones Público Privadas (APP’s) (A=a+b+c+d)</t>
  </si>
  <si>
    <t>a) APP 1</t>
  </si>
  <si>
    <t>b) APP 2</t>
  </si>
  <si>
    <t>c) APP 3</t>
  </si>
  <si>
    <t>d) APP XX</t>
  </si>
  <si>
    <t>B. Otros Instrumentos (B=a+b+c+d)</t>
  </si>
  <si>
    <t>a) Otro Instrumento 1</t>
  </si>
  <si>
    <t>b) Otro Instrumento 2</t>
  </si>
  <si>
    <t>c) Otro Instrumento 3</t>
  </si>
  <si>
    <t>d) Otro Instrumento XX</t>
  </si>
  <si>
    <t>C. Total de Obligaciones Diferentes de Financiamiento (C=A+B)</t>
  </si>
  <si>
    <t>Balance Presupuestario - LDF</t>
  </si>
  <si>
    <t>Estimado/ Aprobado (d)</t>
  </si>
  <si>
    <t>Recaudado/ Pagado</t>
  </si>
  <si>
    <t>A. Ingresos Totales (A = A1+A2+A3)</t>
  </si>
  <si>
    <t>A1. Ingresos de Libre Disposición</t>
  </si>
  <si>
    <t>A2. Transferencias Federales Etiquetadas</t>
  </si>
  <si>
    <t>A3. Financiamiento Neto</t>
  </si>
  <si>
    <t>B. Egresos Presupuestarios1 (B = B1+B2)</t>
  </si>
  <si>
    <t>B1. Gasto No Etiquetado (sin incluir Amortización de la Deuda Pública)</t>
  </si>
  <si>
    <t xml:space="preserve">B2. Gasto Etiquetado (sin incluir Amortización de la Deuda Pública) </t>
  </si>
  <si>
    <t>C. Remanentes del Ejercicio Anterior ( C = C1 + C2 )</t>
  </si>
  <si>
    <t>C1. Remanentes de Ingresos de Libre Disposición aplicados en el periodo</t>
  </si>
  <si>
    <t>C2. Remanentes de Transferencias Federales Etiquetadas aplicados en el periodo</t>
  </si>
  <si>
    <t xml:space="preserve">I. Balance Presupuestario (I = A – B + C)  </t>
  </si>
  <si>
    <t>II. Balance Presupuestario sin Financiamiento Neto (II = I - A3)</t>
  </si>
  <si>
    <t>III. Balance Presupuestario sin Financiamiento Neto y sin Remanentes del Ejercicio Anterior 
(III= II - C)</t>
  </si>
  <si>
    <t>E. Intereses, Comisiones y Gastos de la Deuda (E = E1+E2)</t>
  </si>
  <si>
    <t>E1. Intereses, Comisiones y Gastos de la Deuda con Gasto No Etiquetado</t>
  </si>
  <si>
    <t>E2. Intereses, Comisiones y Gastos de la Deuda con Gasto Etiquetado</t>
  </si>
  <si>
    <t>IV. Balance Primario (IV = III + E)</t>
  </si>
  <si>
    <t>Estimado/ Aprobado</t>
  </si>
  <si>
    <t>Recaudado/</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</si>
  <si>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</si>
  <si>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</si>
  <si>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</si>
  <si>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</si>
  <si>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</si>
  <si>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</si>
  <si>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 )</t>
  </si>
  <si>
    <t>Estimado/</t>
  </si>
  <si>
    <t xml:space="preserve">A1. Ingresos de Libre Disposición </t>
  </si>
  <si>
    <t>A3.1 Financiamiento Neto con Fuente de Pago de Ingresos de Libre Disposición (A3.1 = F1 – G1)</t>
  </si>
  <si>
    <t>V. Balance Presupuestario de Recursos Disponibles (V = A1 + A3.1 – B 1 + C1)</t>
  </si>
  <si>
    <t>VI. Balance Presupuestario de Recursos Disponibles sin Financiamiento Neto (VI = V – A3.1)</t>
  </si>
  <si>
    <t>A3.2 Financiamiento Neto con Fuente de Pago de Transferencias Federales Etiquetadas (A3.2 = F2 – G2)</t>
  </si>
  <si>
    <t>B2. Gasto Etiquetado (sin incluir Amortización de la Deuda Pública)</t>
  </si>
  <si>
    <t>VII. Balance Presupuestario de Recursos Etiquetados (VII = A2 + A3.2 – B2 + C2)</t>
  </si>
  <si>
    <t>VIII. Balance Presupuestario de Recursos Etiquetados sin Financiamiento Neto (VIII = VII – A3.2)</t>
  </si>
  <si>
    <t>Estado Analítico de Ingresos Detallado - LDF</t>
  </si>
  <si>
    <t xml:space="preserve">Concepto (c) </t>
  </si>
  <si>
    <t>Diferencia (e)</t>
  </si>
  <si>
    <t>Estimado (d)</t>
  </si>
  <si>
    <t>Ampliaciones/
 (Reducciones)</t>
  </si>
  <si>
    <t>Ingresos de Libre Disposición</t>
  </si>
  <si>
    <t>A. Impuestos</t>
  </si>
  <si>
    <t>B. Cuotas y Aportaciones de Seguridad Social</t>
  </si>
  <si>
    <t>C. Contribuciones de Mejoras</t>
  </si>
  <si>
    <t>D. Derechos</t>
  </si>
  <si>
    <t>E. Productos</t>
  </si>
  <si>
    <t>F. Aprovechamientos</t>
  </si>
  <si>
    <t>G. Ingresos por Ventas de Bienes y Servicios</t>
  </si>
  <si>
    <t>H. Participaciones</t>
  </si>
  <si>
    <t>(H=h1+h2+h3+h4+h5+h6+h7+h8+h9+h10+h11)</t>
  </si>
  <si>
    <t xml:space="preserve">h1) Fondo General de Participaciones </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</si>
  <si>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</si>
  <si>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</si>
  <si>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</si>
  <si>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</si>
  <si>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</si>
  <si>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</si>
  <si>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</si>
  <si>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</si>
  <si>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del Impuesto Sobre la Renta</t>
  </si>
  <si>
    <t>h11) Fondo de Estabilización de los Ingresos de las Entidades Federativas</t>
  </si>
  <si>
    <t>I. Incentivos Derivados de la Colaboración Fiscal (I=i1+i2+i3+i4+i5)</t>
  </si>
  <si>
    <t>i1) Tenencia o Uso de Vehículos</t>
  </si>
  <si>
    <t>i2) Fondo de Compensación ISAN</t>
  </si>
  <si>
    <t>i3) Impuesto Sobre Automóviles Nuevos</t>
  </si>
  <si>
    <t>i4) Fondo de Compensación de Repecos-Intermedios</t>
  </si>
  <si>
    <t>i5) Otros Incentivos Económicos</t>
  </si>
  <si>
    <t>J. Transferencias</t>
  </si>
  <si>
    <t>K. Convenios</t>
  </si>
  <si>
    <t>k1) Otros Convenios y Subsidios</t>
  </si>
  <si>
    <t>L. Otros Ingresos de Libre Disposición (L=l1+l2)</t>
  </si>
  <si>
    <t xml:space="preserve">l1) Participaciones en Ingresos Locales </t>
  </si>
  <si>
    <t>l2) Otros Ingresos de Libre Disposición</t>
  </si>
  <si>
    <t>I. Total de Ingresos de Libre Disposición</t>
  </si>
  <si>
    <t>(I=A+B+C+D+E+F+G+H+I+J+K+L)</t>
  </si>
  <si>
    <t>Ingresos Excedentes de Ingresos de Libre Disposición</t>
  </si>
  <si>
    <t xml:space="preserve">Transferencias Federales Etiquetadas </t>
  </si>
  <si>
    <t>A. Aportaciones (A=a1+a2+a3+a4+a5+a6+a7+a8)</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</si>
  <si>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</si>
  <si>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</si>
  <si>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</si>
  <si>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</si>
  <si>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</si>
  <si>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</si>
  <si>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</si>
  <si>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</si>
  <si>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 (B=b1+b2+b3+b4)</t>
  </si>
  <si>
    <t>b1) Convenios de Protección Social en Salud</t>
  </si>
  <si>
    <t>b2) Convenios de Descentralización</t>
  </si>
  <si>
    <t>b3) Convenios de Reasignación</t>
  </si>
  <si>
    <t>b4) Otros Convenios y Subsidios</t>
  </si>
  <si>
    <t>C. Fondos Distintos de Aportaciones (C=c1+c2)</t>
  </si>
  <si>
    <t>c1) Fondo para Entidades Federativas y Municipios Productores de Hidrocarburos</t>
  </si>
  <si>
    <t>c2) Fondo Minero</t>
  </si>
  <si>
    <t>D. Transferencias, Subsidios y Subvenciones, y Pensiones y Jubilaciones</t>
  </si>
  <si>
    <t>E. Otras Transferencias Federales Etiquetadas</t>
  </si>
  <si>
    <t>II. Total de Transferencias Federales Etiquetadas (II = A + B + C + D + E)</t>
  </si>
  <si>
    <t>III. Ingresos Derivados de Financiamientos (III = A)</t>
  </si>
  <si>
    <t>A. Ingresos Derivados de Financiamientos</t>
  </si>
  <si>
    <t>IV. Total de Ingresos (IV = I + II + III)</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</si>
  <si>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</si>
  <si>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</si>
  <si>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</si>
  <si>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 (3 = 1 + 2)</t>
  </si>
  <si>
    <t>Estado Analítico del Ejercicio del Presupuesto de Egresos Detallado - LDF</t>
  </si>
  <si>
    <t xml:space="preserve">Clasificación por Objeto del Gasto (Capítulo y Concepto) </t>
  </si>
  <si>
    <t>Subejercicio (e)</t>
  </si>
  <si>
    <t>Aprobado (d)</t>
  </si>
  <si>
    <t xml:space="preserve">Ampliaciones/ (Reducciones) </t>
  </si>
  <si>
    <t xml:space="preserve">Pagado </t>
  </si>
  <si>
    <t>I. Gasto No Etiquetado (I=A+B+C+D+E+F+G+H+I)</t>
  </si>
  <si>
    <t>A. Servicios Personales (A=a1+a2+a3+a4+a5+a6+a7)</t>
  </si>
  <si>
    <t>a1) Remuneraciones al Personal de Carácter Permanente</t>
  </si>
  <si>
    <t>a2) Remuneraciones al Personal de Carácter Transitorio</t>
  </si>
  <si>
    <t>a3) Remuneraciones Adicionales y Especiales</t>
  </si>
  <si>
    <t>a4) Seguridad Social</t>
  </si>
  <si>
    <t>a5) Otras Prestaciones Sociales y Económicas</t>
  </si>
  <si>
    <t>a6) Previsiones</t>
  </si>
  <si>
    <t>a7) Pago de Estímulos a Servidores Públicos</t>
  </si>
  <si>
    <t>B. Materiales y Suministros (B=b1+b2+b3+b4+b5+b6+b7+b8+b9)</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</si>
  <si>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</si>
  <si>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</si>
  <si>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</si>
  <si>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</si>
  <si>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</si>
  <si>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</si>
  <si>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</si>
  <si>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</si>
  <si>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</si>
  <si>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 Servicios Generales (C=c1+c2+c3+c4+c5+c6+c7+c8+c9)</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</si>
  <si>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</si>
  <si>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</si>
  <si>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</si>
  <si>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</si>
  <si>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</si>
  <si>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</si>
  <si>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</si>
  <si>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</si>
  <si>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</si>
  <si>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 Transferencias, Asignaciones, Subsidios y Otras Ayudas (D=d1+d2+d3+d4+d5+d6+d7+d8+d9)</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</si>
  <si>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</si>
  <si>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</si>
  <si>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</si>
  <si>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</si>
  <si>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</si>
  <si>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</si>
  <si>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</si>
  <si>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</si>
  <si>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</si>
  <si>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 Bienes Muebles, Inmuebles e Intangibles (E=e1+e2+e3+e4+e5+e6+e7+e8+e9)</t>
  </si>
  <si>
    <t>e1) Mobiliario y Equipo de Administración</t>
  </si>
  <si>
    <t>e2) Mobiliario y Equipo Educacional y Recreativo</t>
  </si>
  <si>
    <t>e3) Equipo e Instrumental Médico y de Laboratorio</t>
  </si>
  <si>
    <t>e4) Vehículos y Equipo de Transporte</t>
  </si>
  <si>
    <t>e5) Equipo de Defensa y Seguridad</t>
  </si>
  <si>
    <t>e6) Maquinaria, Otros Equipos y Herramientas</t>
  </si>
  <si>
    <t>e7) Activos Biológicos</t>
  </si>
  <si>
    <t>e8) Bienes Inmuebles</t>
  </si>
  <si>
    <t>e9) Activos Intangibles</t>
  </si>
  <si>
    <t>F. Inversión Pública (F=f1+f2+f3)</t>
  </si>
  <si>
    <t>f1) Obra Pública en Bienes de Dominio Público</t>
  </si>
  <si>
    <t>f2) Obra Pública en Bienes Propios</t>
  </si>
  <si>
    <t>f3) Proyectos Productivos y Acciones de Fomento</t>
  </si>
  <si>
    <t>G. Inversiones Financieras y Otras Provisiones (G=g1+g2+g3+g4+g5+g6+g7)</t>
  </si>
  <si>
    <t>g1) Inversiones Para el Fomento de Actividades Productivas</t>
  </si>
  <si>
    <t>g2) Acciones y Participaciones de Capital</t>
  </si>
  <si>
    <t>g3) Compra de Títulos y Valores</t>
  </si>
  <si>
    <t>g4) Concesión de Préstamos</t>
  </si>
  <si>
    <t>g5) Inversiones en Fideicomisos, Mandatos y Otros Análogos</t>
  </si>
  <si>
    <t>Fideicomiso de Desastres Naturales (Informativo)</t>
  </si>
  <si>
    <t>g6) Otras Inversiones Financieras</t>
  </si>
  <si>
    <t>g7) Provisiones para Contingencias y Otras Erogaciones Especiales</t>
  </si>
  <si>
    <t>H. Participaciones y Aportaciones (H=h1+h2+h3)</t>
  </si>
  <si>
    <t>h1) Participaciones</t>
  </si>
  <si>
    <t>h2) Aportaciones</t>
  </si>
  <si>
    <t>h3) Convenios</t>
  </si>
  <si>
    <t>I. Deuda Pública (I=i1+i2+i3+i4+i5+i6+i7)</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</si>
  <si>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</si>
  <si>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</si>
  <si>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</si>
  <si>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</si>
  <si>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</si>
  <si>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</si>
  <si>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</si>
  <si>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 Gasto Etiquetado (II=A+B+C+D+E+F+G+H+I)</t>
  </si>
  <si>
    <t>III. Total de Egresos (III = I + II)</t>
  </si>
  <si>
    <t>Ampliaciones/ (Reducciones)</t>
  </si>
  <si>
    <t>I. Gasto No Etiquetado
(I=A+B+C+D+E+F+G+H)</t>
  </si>
  <si>
    <t>A. Dependencia o Unidad Administrativa 1</t>
  </si>
  <si>
    <t>B. Dependencia o Unidad Administrativa 2</t>
  </si>
  <si>
    <t>C. Dependencia o Unidad Administrativa 3</t>
  </si>
  <si>
    <t>D. Dependencia o Unidad Administrativa 4</t>
  </si>
  <si>
    <t>E. Dependencia o Unidad Administrativa 5</t>
  </si>
  <si>
    <t>F. Dependencia o Unidad Administrativa 6</t>
  </si>
  <si>
    <t>G. Dependencia o Unidad Administrativa 7</t>
  </si>
  <si>
    <t>H. Dependencia o Unidad Administrativa xx</t>
  </si>
  <si>
    <t>II. Gasto Etiquetado
(II=A+B+C+D+E+F+G+H)</t>
  </si>
  <si>
    <t>I. Gasto No Etiquetado (I=A+B+C+D)</t>
  </si>
  <si>
    <t>A. Gobierno (A=a1+a2+a3+a4+a5+a6+a7+a8)</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</si>
  <si>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</si>
  <si>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</si>
  <si>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</si>
  <si>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</si>
  <si>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</si>
  <si>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</si>
  <si>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</si>
  <si>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</si>
  <si>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 (B=b1+b2+b3+b4+b5+b6+b7)</t>
  </si>
  <si>
    <t>b1) Protección Ambiental</t>
  </si>
  <si>
    <t>b2) Vivienda y Servicios a la Comunidad</t>
  </si>
  <si>
    <t>b3) Salud</t>
  </si>
  <si>
    <t>b4) Recreación, Cultura y Otras Manifestaciones Sociales</t>
  </si>
  <si>
    <t>b5) Educación</t>
  </si>
  <si>
    <t>b6) Protección Social</t>
  </si>
  <si>
    <t>b7) Otros Asuntos Sociales</t>
  </si>
  <si>
    <t>C. Desarrollo Económico (C=c1+c2+c3+c4+c5+c6+c7+c8+c9)</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</si>
  <si>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</si>
  <si>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</si>
  <si>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</si>
  <si>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</si>
  <si>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</si>
  <si>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</si>
  <si>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</si>
  <si>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</si>
  <si>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</si>
  <si>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 (D=d1+d2+d3+d4)</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</si>
  <si>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</si>
  <si>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</si>
  <si>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</si>
  <si>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</si>
  <si>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 Gasto Etiquetado (II=A+B+C+D)</t>
  </si>
  <si>
    <t>Clasificación de Servicios Personales por Categoría</t>
  </si>
  <si>
    <t xml:space="preserve">Devengado </t>
  </si>
  <si>
    <t>I. Gasto No Etiquetado (I=A+B+C+D+E+F)</t>
  </si>
  <si>
    <t>A. Personal Administrativo y de Servicio Público</t>
  </si>
  <si>
    <t>B. Magisterio</t>
  </si>
  <si>
    <t>C. Servicios de Salud (C=c1+c2)</t>
  </si>
  <si>
    <t>c1) Personal Administrativo</t>
  </si>
  <si>
    <t>c2) Personal Médico, Paramédico y afín</t>
  </si>
  <si>
    <t>D. Seguridad Pública</t>
  </si>
  <si>
    <t>E. Gastos asociados a la implementación de nuevas leyes federales o reformas a las mismas (E = e1 + e2)</t>
  </si>
  <si>
    <t>e1) Nombre del Programa o Ley 1</t>
  </si>
  <si>
    <t>e2) Nombre del Programa o Ley 2</t>
  </si>
  <si>
    <t>F. Sentencias laborales definitivas</t>
  </si>
  <si>
    <t>II. Gasto Etiquetado (II=A+B+C+D+E+F)</t>
  </si>
  <si>
    <t>III. Total del Gasto en Servicios Personales (III = I + II)</t>
  </si>
  <si>
    <t>Proyecciones de Ingresos - LDF</t>
  </si>
  <si>
    <t xml:space="preserve">(CIFRAS NOMINALES) </t>
  </si>
  <si>
    <t>Concepto (b)</t>
  </si>
  <si>
    <t xml:space="preserve">Año en Cuestión </t>
  </si>
  <si>
    <t>Año 1 (d)</t>
  </si>
  <si>
    <t>Año 2 (d)</t>
  </si>
  <si>
    <t>Año 3 (d)</t>
  </si>
  <si>
    <t>Año 4 (d)</t>
  </si>
  <si>
    <t>Año 5 (d)</t>
  </si>
  <si>
    <t>(de iniciativa de Ley) (c)</t>
  </si>
  <si>
    <r>
      <t>1.</t>
    </r>
    <r>
      <rPr>
        <b/>
        <sz val="8"/>
        <color theme="1"/>
        <rFont val="Times New Roman"/>
        <family val="1"/>
      </rPr>
      <t xml:space="preserve">   </t>
    </r>
    <r>
      <rPr>
        <b/>
        <sz val="8"/>
        <color theme="1"/>
        <rFont val="Arial"/>
        <family val="2"/>
      </rPr>
      <t>Ingresos de Libre Disposición (1=A+B+C+D+E+F+G+H+I+J+K+L)</t>
    </r>
  </si>
  <si>
    <r>
      <t>A.</t>
    </r>
    <r>
      <rPr>
        <sz val="8"/>
        <color theme="1"/>
        <rFont val="Times New Roman"/>
        <family val="1"/>
      </rPr>
      <t xml:space="preserve">     </t>
    </r>
    <r>
      <rPr>
        <sz val="8"/>
        <color theme="1"/>
        <rFont val="Arial"/>
        <family val="2"/>
      </rPr>
      <t>Impuestos</t>
    </r>
  </si>
  <si>
    <r>
      <t>B.</t>
    </r>
    <r>
      <rPr>
        <sz val="8"/>
        <color theme="1"/>
        <rFont val="Times New Roman"/>
        <family val="1"/>
      </rPr>
      <t xml:space="preserve">     </t>
    </r>
    <r>
      <rPr>
        <sz val="8"/>
        <color theme="1"/>
        <rFont val="Arial"/>
        <family val="2"/>
      </rPr>
      <t>Cuotas y Aportaciones de Seguridad Social</t>
    </r>
  </si>
  <si>
    <r>
      <t>C.</t>
    </r>
    <r>
      <rPr>
        <sz val="8"/>
        <color theme="1"/>
        <rFont val="Times New Roman"/>
        <family val="1"/>
      </rPr>
      <t xml:space="preserve">    </t>
    </r>
    <r>
      <rPr>
        <sz val="8"/>
        <color theme="1"/>
        <rFont val="Arial"/>
        <family val="2"/>
      </rPr>
      <t>Contribuciones de Mejoras</t>
    </r>
  </si>
  <si>
    <r>
      <t>D.</t>
    </r>
    <r>
      <rPr>
        <sz val="8"/>
        <color theme="1"/>
        <rFont val="Times New Roman"/>
        <family val="1"/>
      </rPr>
      <t xml:space="preserve">    </t>
    </r>
    <r>
      <rPr>
        <sz val="8"/>
        <color theme="1"/>
        <rFont val="Arial"/>
        <family val="2"/>
      </rPr>
      <t>Derechos</t>
    </r>
  </si>
  <si>
    <r>
      <t>E.</t>
    </r>
    <r>
      <rPr>
        <sz val="8"/>
        <color theme="1"/>
        <rFont val="Times New Roman"/>
        <family val="1"/>
      </rPr>
      <t xml:space="preserve">     </t>
    </r>
    <r>
      <rPr>
        <sz val="8"/>
        <color theme="1"/>
        <rFont val="Arial"/>
        <family val="2"/>
      </rPr>
      <t>Productos</t>
    </r>
  </si>
  <si>
    <r>
      <t>F.</t>
    </r>
    <r>
      <rPr>
        <sz val="8"/>
        <color theme="1"/>
        <rFont val="Times New Roman"/>
        <family val="1"/>
      </rPr>
      <t xml:space="preserve">     </t>
    </r>
    <r>
      <rPr>
        <sz val="8"/>
        <color theme="1"/>
        <rFont val="Arial"/>
        <family val="2"/>
      </rPr>
      <t>Aprovechamientos</t>
    </r>
  </si>
  <si>
    <r>
      <t>G.</t>
    </r>
    <r>
      <rPr>
        <sz val="8"/>
        <color theme="1"/>
        <rFont val="Times New Roman"/>
        <family val="1"/>
      </rPr>
      <t xml:space="preserve">    </t>
    </r>
    <r>
      <rPr>
        <sz val="8"/>
        <color theme="1"/>
        <rFont val="Arial"/>
        <family val="2"/>
      </rPr>
      <t>Ingresos por Ventas de Bienes y Servicios</t>
    </r>
  </si>
  <si>
    <r>
      <t>H.</t>
    </r>
    <r>
      <rPr>
        <sz val="8"/>
        <color theme="1"/>
        <rFont val="Times New Roman"/>
        <family val="1"/>
      </rPr>
      <t xml:space="preserve">    </t>
    </r>
    <r>
      <rPr>
        <sz val="8"/>
        <color theme="1"/>
        <rFont val="Arial"/>
        <family val="2"/>
      </rPr>
      <t>Participaciones</t>
    </r>
  </si>
  <si>
    <r>
      <t>I.</t>
    </r>
    <r>
      <rPr>
        <sz val="8"/>
        <color theme="1"/>
        <rFont val="Times New Roman"/>
        <family val="1"/>
      </rPr>
      <t xml:space="preserve">      </t>
    </r>
    <r>
      <rPr>
        <sz val="8"/>
        <color theme="1"/>
        <rFont val="Arial"/>
        <family val="2"/>
      </rPr>
      <t>Incentivos Derivados de la Colaboración Fiscal</t>
    </r>
  </si>
  <si>
    <r>
      <t>J.</t>
    </r>
    <r>
      <rPr>
        <sz val="8"/>
        <color theme="1"/>
        <rFont val="Times New Roman"/>
        <family val="1"/>
      </rPr>
      <t xml:space="preserve">     </t>
    </r>
    <r>
      <rPr>
        <sz val="8"/>
        <color theme="1"/>
        <rFont val="Arial"/>
        <family val="2"/>
      </rPr>
      <t>Transferencias</t>
    </r>
  </si>
  <si>
    <r>
      <t>K.</t>
    </r>
    <r>
      <rPr>
        <sz val="8"/>
        <color theme="1"/>
        <rFont val="Times New Roman"/>
        <family val="1"/>
      </rPr>
      <t xml:space="preserve">     </t>
    </r>
    <r>
      <rPr>
        <sz val="8"/>
        <color theme="1"/>
        <rFont val="Arial"/>
        <family val="2"/>
      </rPr>
      <t>Convenios</t>
    </r>
  </si>
  <si>
    <r>
      <t>L.</t>
    </r>
    <r>
      <rPr>
        <sz val="8"/>
        <color theme="1"/>
        <rFont val="Times New Roman"/>
        <family val="1"/>
      </rPr>
      <t xml:space="preserve">     </t>
    </r>
    <r>
      <rPr>
        <sz val="8"/>
        <color theme="1"/>
        <rFont val="Arial"/>
        <family val="2"/>
      </rPr>
      <t>Otros Ingresos de Libre Disposición</t>
    </r>
  </si>
  <si>
    <r>
      <t>2.</t>
    </r>
    <r>
      <rPr>
        <b/>
        <sz val="8"/>
        <color theme="1"/>
        <rFont val="Times New Roman"/>
        <family val="1"/>
      </rPr>
      <t xml:space="preserve">   </t>
    </r>
    <r>
      <rPr>
        <b/>
        <sz val="8"/>
        <color theme="1"/>
        <rFont val="Arial"/>
        <family val="2"/>
      </rPr>
      <t>Transferencias Federales Etiquetadas (2=A+B+C+D+E)</t>
    </r>
  </si>
  <si>
    <r>
      <t>A.</t>
    </r>
    <r>
      <rPr>
        <sz val="8"/>
        <color theme="1"/>
        <rFont val="Times New Roman"/>
        <family val="1"/>
      </rPr>
      <t xml:space="preserve">     </t>
    </r>
    <r>
      <rPr>
        <sz val="8"/>
        <color theme="1"/>
        <rFont val="Arial"/>
        <family val="2"/>
      </rPr>
      <t>Aportaciones</t>
    </r>
  </si>
  <si>
    <r>
      <t>B.</t>
    </r>
    <r>
      <rPr>
        <sz val="8"/>
        <color theme="1"/>
        <rFont val="Times New Roman"/>
        <family val="1"/>
      </rPr>
      <t xml:space="preserve">    </t>
    </r>
    <r>
      <rPr>
        <sz val="8"/>
        <color theme="1"/>
        <rFont val="Arial"/>
        <family val="2"/>
      </rPr>
      <t>Convenios</t>
    </r>
  </si>
  <si>
    <r>
      <t>C.</t>
    </r>
    <r>
      <rPr>
        <sz val="8"/>
        <color theme="1"/>
        <rFont val="Times New Roman"/>
        <family val="1"/>
      </rPr>
      <t xml:space="preserve">    </t>
    </r>
    <r>
      <rPr>
        <sz val="8"/>
        <color theme="1"/>
        <rFont val="Arial"/>
        <family val="2"/>
      </rPr>
      <t>Fondos Distintos de Aportaciones</t>
    </r>
  </si>
  <si>
    <r>
      <t>D.</t>
    </r>
    <r>
      <rPr>
        <sz val="8"/>
        <color theme="1"/>
        <rFont val="Times New Roman"/>
        <family val="1"/>
      </rPr>
      <t xml:space="preserve">    </t>
    </r>
    <r>
      <rPr>
        <sz val="8"/>
        <color theme="1"/>
        <rFont val="Arial"/>
        <family val="2"/>
      </rPr>
      <t>Transferencias, Subsidios y Subvenciones, y Pensiones y Jubilaciones</t>
    </r>
  </si>
  <si>
    <r>
      <t>E.</t>
    </r>
    <r>
      <rPr>
        <sz val="8"/>
        <color theme="1"/>
        <rFont val="Times New Roman"/>
        <family val="1"/>
      </rPr>
      <t xml:space="preserve">    </t>
    </r>
    <r>
      <rPr>
        <sz val="8"/>
        <color theme="1"/>
        <rFont val="Arial"/>
        <family val="2"/>
      </rPr>
      <t>Otras Transferencias Federales Etiquetadas</t>
    </r>
  </si>
  <si>
    <r>
      <t>3.</t>
    </r>
    <r>
      <rPr>
        <b/>
        <sz val="8"/>
        <color theme="1"/>
        <rFont val="Times New Roman"/>
        <family val="1"/>
      </rPr>
      <t xml:space="preserve">   </t>
    </r>
    <r>
      <rPr>
        <b/>
        <sz val="8"/>
        <color theme="1"/>
        <rFont val="Arial"/>
        <family val="2"/>
      </rPr>
      <t>Ingresos Derivados de Financiamientos (3=A)</t>
    </r>
  </si>
  <si>
    <r>
      <t>A.</t>
    </r>
    <r>
      <rPr>
        <sz val="8"/>
        <color theme="1"/>
        <rFont val="Times New Roman"/>
        <family val="1"/>
      </rPr>
      <t xml:space="preserve">    </t>
    </r>
    <r>
      <rPr>
        <sz val="8"/>
        <color theme="1"/>
        <rFont val="Arial"/>
        <family val="2"/>
      </rPr>
      <t>Ingresos Derivados de Financiamientos</t>
    </r>
  </si>
  <si>
    <r>
      <t>4.</t>
    </r>
    <r>
      <rPr>
        <b/>
        <sz val="8"/>
        <color theme="1"/>
        <rFont val="Times New Roman"/>
        <family val="1"/>
      </rPr>
      <t xml:space="preserve">   </t>
    </r>
    <r>
      <rPr>
        <b/>
        <sz val="8"/>
        <color theme="1"/>
        <rFont val="Arial"/>
        <family val="2"/>
      </rPr>
      <t>Total de Ingresos Proyectados (4=1+2+3)</t>
    </r>
  </si>
  <si>
    <t>1. Ingresos Derivados de Financiamientos con Fuente de Pago de Recursos de Libre Disposición</t>
  </si>
  <si>
    <t>2. Ingresos derivados de Financiamientos con Fuente de Pago de Transferencias Federales Etiquetadas</t>
  </si>
  <si>
    <t>3. Ingresos Derivados de Financiamiento (3 = 1 + 2)</t>
  </si>
  <si>
    <t>Proyecciones de Egresos - LDF</t>
  </si>
  <si>
    <t>(CIFRAS NOMINALES)</t>
  </si>
  <si>
    <t xml:space="preserve">Año en Cuestión  
(de proyecto de presupuesto) (c) </t>
  </si>
  <si>
    <r>
      <t>1.</t>
    </r>
    <r>
      <rPr>
        <b/>
        <sz val="8"/>
        <color theme="1"/>
        <rFont val="Times New Roman"/>
        <family val="1"/>
      </rPr>
      <t xml:space="preserve">  </t>
    </r>
    <r>
      <rPr>
        <b/>
        <sz val="8"/>
        <color theme="1"/>
        <rFont val="Arial"/>
        <family val="2"/>
      </rPr>
      <t>Gasto No Etiquetado</t>
    </r>
    <r>
      <rPr>
        <sz val="8"/>
        <color theme="1"/>
        <rFont val="Arial"/>
        <family val="2"/>
      </rPr>
      <t xml:space="preserve"> </t>
    </r>
    <r>
      <rPr>
        <b/>
        <sz val="8"/>
        <color theme="1"/>
        <rFont val="Arial"/>
        <family val="2"/>
      </rPr>
      <t>(1=A+B+C+D+E+F+G+H+I)</t>
    </r>
  </si>
  <si>
    <r>
      <t>A.</t>
    </r>
    <r>
      <rPr>
        <sz val="8"/>
        <color theme="1"/>
        <rFont val="Times New Roman"/>
        <family val="1"/>
      </rPr>
      <t xml:space="preserve">     </t>
    </r>
    <r>
      <rPr>
        <sz val="8"/>
        <color theme="1"/>
        <rFont val="Arial"/>
        <family val="2"/>
      </rPr>
      <t>Servicios Personales</t>
    </r>
  </si>
  <si>
    <r>
      <t>B.</t>
    </r>
    <r>
      <rPr>
        <sz val="8"/>
        <color theme="1"/>
        <rFont val="Times New Roman"/>
        <family val="1"/>
      </rPr>
      <t xml:space="preserve">     </t>
    </r>
    <r>
      <rPr>
        <sz val="8"/>
        <color theme="1"/>
        <rFont val="Arial"/>
        <family val="2"/>
      </rPr>
      <t>Materiales y Suministros</t>
    </r>
  </si>
  <si>
    <r>
      <t>C.</t>
    </r>
    <r>
      <rPr>
        <sz val="8"/>
        <color theme="1"/>
        <rFont val="Times New Roman"/>
        <family val="1"/>
      </rPr>
      <t xml:space="preserve">    </t>
    </r>
    <r>
      <rPr>
        <sz val="8"/>
        <color theme="1"/>
        <rFont val="Arial"/>
        <family val="2"/>
      </rPr>
      <t>Servicios Generales</t>
    </r>
  </si>
  <si>
    <r>
      <t>D.</t>
    </r>
    <r>
      <rPr>
        <sz val="8"/>
        <color theme="1"/>
        <rFont val="Times New Roman"/>
        <family val="1"/>
      </rPr>
      <t xml:space="preserve">    </t>
    </r>
    <r>
      <rPr>
        <sz val="8"/>
        <color theme="1"/>
        <rFont val="Arial"/>
        <family val="2"/>
      </rPr>
      <t>Transferencias, Asignaciones, Subsidios y Otras Ayudas</t>
    </r>
  </si>
  <si>
    <r>
      <t>E.</t>
    </r>
    <r>
      <rPr>
        <sz val="8"/>
        <color theme="1"/>
        <rFont val="Times New Roman"/>
        <family val="1"/>
      </rPr>
      <t xml:space="preserve">     </t>
    </r>
    <r>
      <rPr>
        <sz val="8"/>
        <color theme="1"/>
        <rFont val="Arial"/>
        <family val="2"/>
      </rPr>
      <t>Bienes Muebles, Inmuebles e Intangibles</t>
    </r>
  </si>
  <si>
    <r>
      <t>F.</t>
    </r>
    <r>
      <rPr>
        <sz val="8"/>
        <color theme="1"/>
        <rFont val="Times New Roman"/>
        <family val="1"/>
      </rPr>
      <t xml:space="preserve">     </t>
    </r>
    <r>
      <rPr>
        <sz val="8"/>
        <color theme="1"/>
        <rFont val="Arial"/>
        <family val="2"/>
      </rPr>
      <t>Inversión Pública</t>
    </r>
  </si>
  <si>
    <r>
      <t>G.</t>
    </r>
    <r>
      <rPr>
        <sz val="8"/>
        <color theme="1"/>
        <rFont val="Times New Roman"/>
        <family val="1"/>
      </rPr>
      <t xml:space="preserve">    </t>
    </r>
    <r>
      <rPr>
        <sz val="8"/>
        <color theme="1"/>
        <rFont val="Arial"/>
        <family val="2"/>
      </rPr>
      <t>Inversiones Financieras y Otras Provisiones</t>
    </r>
  </si>
  <si>
    <r>
      <t>H.</t>
    </r>
    <r>
      <rPr>
        <sz val="8"/>
        <color theme="1"/>
        <rFont val="Times New Roman"/>
        <family val="1"/>
      </rPr>
      <t xml:space="preserve">    </t>
    </r>
    <r>
      <rPr>
        <sz val="8"/>
        <color theme="1"/>
        <rFont val="Arial"/>
        <family val="2"/>
      </rPr>
      <t xml:space="preserve">Participaciones y Aportaciones </t>
    </r>
  </si>
  <si>
    <r>
      <t>I.</t>
    </r>
    <r>
      <rPr>
        <sz val="8"/>
        <color theme="1"/>
        <rFont val="Times New Roman"/>
        <family val="1"/>
      </rPr>
      <t xml:space="preserve">      </t>
    </r>
    <r>
      <rPr>
        <sz val="8"/>
        <color theme="1"/>
        <rFont val="Arial"/>
        <family val="2"/>
      </rPr>
      <t>Deuda Pública</t>
    </r>
  </si>
  <si>
    <r>
      <t>2.</t>
    </r>
    <r>
      <rPr>
        <b/>
        <sz val="8"/>
        <color theme="1"/>
        <rFont val="Times New Roman"/>
        <family val="1"/>
      </rPr>
      <t xml:space="preserve">  </t>
    </r>
    <r>
      <rPr>
        <b/>
        <sz val="8"/>
        <color theme="1"/>
        <rFont val="Arial"/>
        <family val="2"/>
      </rPr>
      <t>Gasto Etiquetado (2=A+B+C+D+E+F+G+H+I)</t>
    </r>
  </si>
  <si>
    <r>
      <t>H.</t>
    </r>
    <r>
      <rPr>
        <sz val="8"/>
        <color theme="1"/>
        <rFont val="Times New Roman"/>
        <family val="1"/>
      </rPr>
      <t xml:space="preserve">    </t>
    </r>
    <r>
      <rPr>
        <sz val="8"/>
        <color theme="1"/>
        <rFont val="Arial"/>
        <family val="2"/>
      </rPr>
      <t>Participaciones y Aportaciones</t>
    </r>
  </si>
  <si>
    <r>
      <t>3.</t>
    </r>
    <r>
      <rPr>
        <b/>
        <sz val="8"/>
        <color theme="1"/>
        <rFont val="Times New Roman"/>
        <family val="1"/>
      </rPr>
      <t xml:space="preserve">  </t>
    </r>
    <r>
      <rPr>
        <b/>
        <sz val="8"/>
        <color theme="1"/>
        <rFont val="Arial"/>
        <family val="2"/>
      </rPr>
      <t>Total de Egresos Proyectados (3 = 1 + 2)</t>
    </r>
  </si>
  <si>
    <t>Resultados de Ingresos - LDF</t>
  </si>
  <si>
    <r>
      <t xml:space="preserve">Año 5 </t>
    </r>
    <r>
      <rPr>
        <b/>
        <vertAlign val="superscript"/>
        <sz val="8"/>
        <color theme="1"/>
        <rFont val="Arial"/>
        <family val="2"/>
      </rPr>
      <t xml:space="preserve">1 </t>
    </r>
    <r>
      <rPr>
        <b/>
        <sz val="8"/>
        <color theme="1"/>
        <rFont val="Arial"/>
        <family val="2"/>
      </rPr>
      <t>(c)</t>
    </r>
  </si>
  <si>
    <r>
      <t xml:space="preserve">Año 4 </t>
    </r>
    <r>
      <rPr>
        <b/>
        <vertAlign val="superscript"/>
        <sz val="8"/>
        <color theme="1"/>
        <rFont val="Arial"/>
        <family val="2"/>
      </rPr>
      <t xml:space="preserve">1 </t>
    </r>
    <r>
      <rPr>
        <b/>
        <sz val="8"/>
        <color theme="1"/>
        <rFont val="Arial"/>
        <family val="2"/>
      </rPr>
      <t>(c)</t>
    </r>
  </si>
  <si>
    <r>
      <t xml:space="preserve">Año 3 </t>
    </r>
    <r>
      <rPr>
        <b/>
        <vertAlign val="superscript"/>
        <sz val="8"/>
        <color theme="1"/>
        <rFont val="Arial"/>
        <family val="2"/>
      </rPr>
      <t xml:space="preserve">1 </t>
    </r>
    <r>
      <rPr>
        <b/>
        <sz val="8"/>
        <color theme="1"/>
        <rFont val="Arial"/>
        <family val="2"/>
      </rPr>
      <t>(c)</t>
    </r>
  </si>
  <si>
    <r>
      <t xml:space="preserve">Año 2 </t>
    </r>
    <r>
      <rPr>
        <b/>
        <vertAlign val="superscript"/>
        <sz val="8"/>
        <color theme="1"/>
        <rFont val="Arial"/>
        <family val="2"/>
      </rPr>
      <t xml:space="preserve">1 </t>
    </r>
    <r>
      <rPr>
        <b/>
        <sz val="8"/>
        <color theme="1"/>
        <rFont val="Arial"/>
        <family val="2"/>
      </rPr>
      <t>(c)</t>
    </r>
  </si>
  <si>
    <r>
      <t xml:space="preserve">Año 1 </t>
    </r>
    <r>
      <rPr>
        <b/>
        <vertAlign val="superscript"/>
        <sz val="8"/>
        <color theme="1"/>
        <rFont val="Arial"/>
        <family val="2"/>
      </rPr>
      <t xml:space="preserve">1 </t>
    </r>
    <r>
      <rPr>
        <b/>
        <sz val="8"/>
        <color theme="1"/>
        <rFont val="Arial"/>
        <family val="2"/>
      </rPr>
      <t>(c)</t>
    </r>
  </si>
  <si>
    <r>
      <t xml:space="preserve">Año del Ejercicio Vigente </t>
    </r>
    <r>
      <rPr>
        <b/>
        <vertAlign val="superscript"/>
        <sz val="8"/>
        <color theme="1"/>
        <rFont val="Arial"/>
        <family val="2"/>
      </rPr>
      <t xml:space="preserve">2 </t>
    </r>
    <r>
      <rPr>
        <b/>
        <sz val="8"/>
        <color theme="1"/>
        <rFont val="Arial"/>
        <family val="2"/>
      </rPr>
      <t>(d)</t>
    </r>
  </si>
  <si>
    <r>
      <t>1.</t>
    </r>
    <r>
      <rPr>
        <b/>
        <sz val="8"/>
        <color theme="1"/>
        <rFont val="Times New Roman"/>
        <family val="1"/>
      </rPr>
      <t xml:space="preserve">  </t>
    </r>
    <r>
      <rPr>
        <b/>
        <sz val="8"/>
        <color theme="1"/>
        <rFont val="Arial"/>
        <family val="2"/>
      </rPr>
      <t>Ingresos de Libre Disposición (1=A+B+C+D+E+F+G+H+I+J+K+L)</t>
    </r>
  </si>
  <si>
    <r>
      <t>A.</t>
    </r>
    <r>
      <rPr>
        <sz val="8"/>
        <color theme="1"/>
        <rFont val="Times New Roman"/>
        <family val="1"/>
      </rPr>
      <t xml:space="preserve">    </t>
    </r>
    <r>
      <rPr>
        <sz val="8"/>
        <color theme="1"/>
        <rFont val="Arial"/>
        <family val="2"/>
      </rPr>
      <t>Impuestos</t>
    </r>
  </si>
  <si>
    <r>
      <t>B.</t>
    </r>
    <r>
      <rPr>
        <sz val="8"/>
        <color theme="1"/>
        <rFont val="Times New Roman"/>
        <family val="1"/>
      </rPr>
      <t xml:space="preserve">    </t>
    </r>
    <r>
      <rPr>
        <sz val="8"/>
        <color theme="1"/>
        <rFont val="Arial"/>
        <family val="2"/>
      </rPr>
      <t>Cuotas y Aportaciones de Seguridad Social</t>
    </r>
  </si>
  <si>
    <r>
      <t>E.</t>
    </r>
    <r>
      <rPr>
        <sz val="8"/>
        <color theme="1"/>
        <rFont val="Times New Roman"/>
        <family val="1"/>
      </rPr>
      <t xml:space="preserve">    </t>
    </r>
    <r>
      <rPr>
        <sz val="8"/>
        <color theme="1"/>
        <rFont val="Arial"/>
        <family val="2"/>
      </rPr>
      <t>Productos</t>
    </r>
  </si>
  <si>
    <r>
      <t>F.</t>
    </r>
    <r>
      <rPr>
        <sz val="8"/>
        <color theme="1"/>
        <rFont val="Times New Roman"/>
        <family val="1"/>
      </rPr>
      <t xml:space="preserve">    </t>
    </r>
    <r>
      <rPr>
        <sz val="8"/>
        <color theme="1"/>
        <rFont val="Arial"/>
        <family val="2"/>
      </rPr>
      <t>Aprovechamientos</t>
    </r>
  </si>
  <si>
    <r>
      <t>I.</t>
    </r>
    <r>
      <rPr>
        <sz val="8"/>
        <color theme="1"/>
        <rFont val="Times New Roman"/>
        <family val="1"/>
      </rPr>
      <t xml:space="preserve">     </t>
    </r>
    <r>
      <rPr>
        <sz val="8"/>
        <color theme="1"/>
        <rFont val="Arial"/>
        <family val="2"/>
      </rPr>
      <t>Incentivos Derivados de la Colaboración Fiscal</t>
    </r>
  </si>
  <si>
    <r>
      <t>J.</t>
    </r>
    <r>
      <rPr>
        <sz val="8"/>
        <color theme="1"/>
        <rFont val="Times New Roman"/>
        <family val="1"/>
      </rPr>
      <t xml:space="preserve">     </t>
    </r>
    <r>
      <rPr>
        <sz val="8"/>
        <color theme="1"/>
        <rFont val="Arial"/>
        <family val="2"/>
      </rPr>
      <t xml:space="preserve">Transferencias </t>
    </r>
  </si>
  <si>
    <r>
      <t>K.</t>
    </r>
    <r>
      <rPr>
        <sz val="8"/>
        <color theme="1"/>
        <rFont val="Times New Roman"/>
        <family val="1"/>
      </rPr>
      <t xml:space="preserve">    </t>
    </r>
    <r>
      <rPr>
        <sz val="8"/>
        <color theme="1"/>
        <rFont val="Arial"/>
        <family val="2"/>
      </rPr>
      <t>Convenios</t>
    </r>
  </si>
  <si>
    <r>
      <t>2.</t>
    </r>
    <r>
      <rPr>
        <b/>
        <sz val="8"/>
        <color theme="1"/>
        <rFont val="Times New Roman"/>
        <family val="1"/>
      </rPr>
      <t xml:space="preserve">  </t>
    </r>
    <r>
      <rPr>
        <b/>
        <sz val="8"/>
        <color theme="1"/>
        <rFont val="Arial"/>
        <family val="2"/>
      </rPr>
      <t>Transferencias Federales Etiquetadas</t>
    </r>
    <r>
      <rPr>
        <b/>
        <vertAlign val="superscript"/>
        <sz val="8"/>
        <color theme="1"/>
        <rFont val="Arial"/>
        <family val="2"/>
      </rPr>
      <t xml:space="preserve"> </t>
    </r>
    <r>
      <rPr>
        <b/>
        <sz val="8"/>
        <color theme="1"/>
        <rFont val="Arial"/>
        <family val="2"/>
      </rPr>
      <t>(2=A+B+C+D+E)</t>
    </r>
  </si>
  <si>
    <r>
      <t>A.</t>
    </r>
    <r>
      <rPr>
        <sz val="8"/>
        <color theme="1"/>
        <rFont val="Times New Roman"/>
        <family val="1"/>
      </rPr>
      <t xml:space="preserve">    </t>
    </r>
    <r>
      <rPr>
        <sz val="8"/>
        <color theme="1"/>
        <rFont val="Arial"/>
        <family val="2"/>
      </rPr>
      <t>Aportaciones</t>
    </r>
  </si>
  <si>
    <r>
      <t>3.</t>
    </r>
    <r>
      <rPr>
        <b/>
        <sz val="8"/>
        <color theme="1"/>
        <rFont val="Times New Roman"/>
        <family val="1"/>
      </rPr>
      <t xml:space="preserve">  </t>
    </r>
    <r>
      <rPr>
        <b/>
        <sz val="8"/>
        <color theme="1"/>
        <rFont val="Arial"/>
        <family val="2"/>
      </rPr>
      <t>Ingresos Derivados de Financiamientos (3=A)</t>
    </r>
  </si>
  <si>
    <r>
      <t>4.</t>
    </r>
    <r>
      <rPr>
        <b/>
        <sz val="8"/>
        <color theme="1"/>
        <rFont val="Times New Roman"/>
        <family val="1"/>
      </rPr>
      <t xml:space="preserve">  </t>
    </r>
    <r>
      <rPr>
        <b/>
        <sz val="8"/>
        <color theme="1"/>
        <rFont val="Arial"/>
        <family val="2"/>
      </rPr>
      <t>Total de Resultados de Ingresos (4=1+2+3)</t>
    </r>
  </si>
  <si>
    <t>1. Los importes corresponden al momento contable de los ingresos devengados.</t>
  </si>
  <si>
    <t xml:space="preserve"> 2. Los importes corresponden a los ingresos devengados al cierre trimestral más reciente disponible y estimados para el resto del ejercicio.</t>
  </si>
  <si>
    <t>Resultados de Egresos - LDF</t>
  </si>
  <si>
    <r>
      <t>3.</t>
    </r>
    <r>
      <rPr>
        <b/>
        <sz val="8"/>
        <color theme="1"/>
        <rFont val="Times New Roman"/>
        <family val="1"/>
      </rPr>
      <t xml:space="preserve">  </t>
    </r>
    <r>
      <rPr>
        <b/>
        <sz val="8"/>
        <color theme="1"/>
        <rFont val="Arial"/>
        <family val="2"/>
      </rPr>
      <t>Total del Resultado de Egresos (3=1+2)</t>
    </r>
  </si>
  <si>
    <t>Informe sobre Estudios Actuariales - LDF</t>
  </si>
  <si>
    <t>Pensiones y jubilaciones</t>
  </si>
  <si>
    <t>Riesgos de trabajo</t>
  </si>
  <si>
    <t>Invalidez y vida</t>
  </si>
  <si>
    <t>Otras prestaciones sociales</t>
  </si>
  <si>
    <t>Tipo de Sistema</t>
  </si>
  <si>
    <t>Prestación laboral o Fondo general para trabajadores del estado o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</si>
  <si>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</si>
  <si>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</si>
  <si>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</si>
  <si>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</si>
  <si>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</si>
  <si>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</si>
  <si>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</si>
  <si>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</si>
  <si>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</si>
  <si>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</si>
  <si>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</si>
  <si>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</si>
  <si>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</si>
  <si>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</si>
  <si>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</si>
  <si>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</si>
  <si>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</si>
  <si>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</si>
  <si>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</si>
  <si>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</si>
  <si>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</si>
  <si>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</si>
  <si>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</si>
  <si>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</si>
  <si>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</si>
  <si>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</si>
  <si>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</si>
  <si>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</si>
  <si>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</si>
  <si>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Valor presente de aportaciones futuras</t>
  </si>
  <si>
    <t>Déficit/superávit actuarial</t>
  </si>
  <si>
    <t>Periodo de suficiencia</t>
  </si>
  <si>
    <t>Año de descapitalización</t>
  </si>
  <si>
    <t>Tasa de rendimiento</t>
  </si>
  <si>
    <t>Estudio actuarial</t>
  </si>
  <si>
    <t>Año de elaboración del estudio actuarial</t>
  </si>
  <si>
    <t>Empresa que elaboró el estudio actuarial</t>
  </si>
  <si>
    <t>Ley de Disciplina Financiera</t>
  </si>
  <si>
    <t>Estado de Situación Financiera Detallado</t>
  </si>
  <si>
    <t>Informe Analítico de la Deuda Pública y Otros Pasivos</t>
  </si>
  <si>
    <t>Informe Analítico de Obligacioines Diferentes de Financiamientos</t>
  </si>
  <si>
    <t>Balance Presupuestario</t>
  </si>
  <si>
    <t>Estado Analítico de Ingresos Detallado</t>
  </si>
  <si>
    <t xml:space="preserve">Proyecciones de Ingresos </t>
  </si>
  <si>
    <t>Proyecciones de  Egresos</t>
  </si>
  <si>
    <t xml:space="preserve">Resultados de Ingresos </t>
  </si>
  <si>
    <t>Resultados de  Egresos</t>
  </si>
  <si>
    <t>Informe sobre Estudios  Actuariales</t>
  </si>
  <si>
    <t>LDF-1</t>
  </si>
  <si>
    <t>LDF-2</t>
  </si>
  <si>
    <t>LDF-3</t>
  </si>
  <si>
    <t>LDF-4</t>
  </si>
  <si>
    <t>LDF-5</t>
  </si>
  <si>
    <t xml:space="preserve">LDF-7 a) </t>
  </si>
  <si>
    <t>LDF-7 b)</t>
  </si>
  <si>
    <t xml:space="preserve">LDF-7 c) </t>
  </si>
  <si>
    <t>LDF-7 d)</t>
  </si>
  <si>
    <t>LDF-8</t>
  </si>
  <si>
    <t>LDF-6 a)</t>
  </si>
  <si>
    <t>LDF-6 b)</t>
  </si>
  <si>
    <t>LDF-6 c)</t>
  </si>
  <si>
    <t>LDF-6 d)</t>
  </si>
  <si>
    <t>INFORME Y AVANCE DE OBRAS PÚBLICAS Y SERVICIOS RELACIONADOS CON LAS MISMAS</t>
  </si>
  <si>
    <t>INFORMACIÓN DE LA OBRA</t>
  </si>
  <si>
    <t>FINANCIERO</t>
  </si>
  <si>
    <t>NUM.
BENEF.</t>
  </si>
  <si>
    <t xml:space="preserve">Programa </t>
  </si>
  <si>
    <t>Inversión autorizada</t>
  </si>
  <si>
    <t>Número de Contrato</t>
  </si>
  <si>
    <t>Objeto del Contrato</t>
  </si>
  <si>
    <t>Importe del Contrato</t>
  </si>
  <si>
    <t>Contratista</t>
  </si>
  <si>
    <t>Plazo de ejecución</t>
  </si>
  <si>
    <t xml:space="preserve"> plazo de ejecución N*              (en su caso)</t>
  </si>
  <si>
    <t>Estatus</t>
  </si>
  <si>
    <t>Porcentaje de avance</t>
  </si>
  <si>
    <t>Número de cuenta contable</t>
  </si>
  <si>
    <t>Saldo devengado</t>
  </si>
  <si>
    <t>Partida presupuestal. COG</t>
  </si>
  <si>
    <t>Comprometido</t>
  </si>
  <si>
    <t>Ejercido</t>
  </si>
  <si>
    <t>Federal</t>
  </si>
  <si>
    <t>Estatal</t>
  </si>
  <si>
    <t>Municipal / otro</t>
  </si>
  <si>
    <t>Termino</t>
  </si>
  <si>
    <t>N= AMPLIACIÓN, CONVENIO, PRORROGA, ETC.</t>
  </si>
  <si>
    <t>"Bajo protesta de decir verdad declaramos que los Estados Financieros y sus Notas, son razonablemente correctos y son responsabilidad del emisor"</t>
  </si>
  <si>
    <t>1.- Terminada y operando</t>
  </si>
  <si>
    <t>2.- Terminada sin operación</t>
  </si>
  <si>
    <t>3.- En proceso</t>
  </si>
  <si>
    <t>4.- Suspendida</t>
  </si>
  <si>
    <t>5.- Cancelada</t>
  </si>
  <si>
    <t>6.- Otro especificar</t>
  </si>
  <si>
    <t>Informe y Avance de Obras Públicas y Servicios Relacionados con las mismas</t>
  </si>
  <si>
    <t>COMISION MUNICIPAL DE AGUA POTABLE Y ALCANTARILLADO DEL MUNICIPIO DE GVO. DÍAZ ORDAZ, TAMPS</t>
  </si>
  <si>
    <t>COMISION MUNICIPAL DE AGUA POTABLE Y ALCANTARILLADO DEL MUNICIPIO DE GUSTAVO DÍAZ ORDAZ, TAMPS.</t>
  </si>
  <si>
    <t>COMISION MUNICIPAL DE AGUA POTABLE Y ALCANTARILLADO DEL MUNICIPIO</t>
  </si>
  <si>
    <t>DE GUSTAVO DÍAZ ORDAZ, TAMPS.</t>
  </si>
  <si>
    <t>COMISION DE AGUA POTABLE Y ALCANTARILLADO DEL</t>
  </si>
  <si>
    <t>MUNICIPIO DE GUSTAVO DÍAZ ORDAZ, TAMPS</t>
  </si>
  <si>
    <t>COMISION MUNICIPAL DE AGUA POTABLE Y ALCANTARILLADO</t>
  </si>
  <si>
    <t>COMISION MUNICIPAL DE AGUA POTABLE Y ALCANTARILLADO DEL</t>
  </si>
  <si>
    <t>MUNICIPIO DE GUSTAVO DÍAZ ORDAZ, TAMPS.</t>
  </si>
  <si>
    <t>COMISION MUNICIPAL DE AGUA POTABLE Y ALCANTARILLADO DEL MUNICIPIO DE GUSTAVO DÍAZ ODAZ, TAMPS.</t>
  </si>
  <si>
    <t>DEL MUNICIPIO DE GUSTAVO DÍAZ ORDAZ, TAMPS.</t>
  </si>
  <si>
    <t>COMISION MUNICIPAL DE AGUA POTABLE Y ALCANTARILLADO DEL MUNICPIO DE GUSTAVO DÍAZ ORDAZ, TAMPS.</t>
  </si>
  <si>
    <t>COMISION MUNCIPAL DE AGUA POTABLE Y ALCANTARILLADO DEL</t>
  </si>
  <si>
    <t xml:space="preserve">MUNICIPIO DE GUSTAVO DÍAZ ORDAZ, TAMPS.                                                      </t>
  </si>
  <si>
    <t>COMISION MUNICIPAL D AGUA POTABLE Y ALCANTARILLADO DEL</t>
  </si>
  <si>
    <t xml:space="preserve">MUNICIPIO DE GUSTAVO DÍAZ ORDAZ, TAMPS                    </t>
  </si>
  <si>
    <t>COMISION MUNICIPAL DE AGUA POTABLE Y ALCANTARILLADO DEL MUNICIPIO DE GUSTAVO DÍAZ ORDAZ, TAMPS</t>
  </si>
  <si>
    <t>COMIISON MUNICIPAL DE AGUA POTABLE Y ALCANTARILLADO DEL</t>
  </si>
  <si>
    <t xml:space="preserve">COMISION MUNICIPAL DE AGUA POTABLE Y ALCANTARILLADO DEL MUNICIPIO DE </t>
  </si>
  <si>
    <t>GUSTAVO DÍAZ ORDAZ, TAMPS.</t>
  </si>
  <si>
    <t>COMIISON MUNICIPAL DE AGUA POTABLE Y ALCANTARILLADO</t>
  </si>
  <si>
    <t>DEL MUNICPIO DE GUSTAVO DÍAZ ORDAZ, TAMPS.</t>
  </si>
  <si>
    <t>DEL MUNCIIPIO DE GUSTAVO DÍAZ ORDAZ, TAMPS.</t>
  </si>
  <si>
    <t>COMISION MUNCIPAL DE AGUA POTABLE Y ALCANTARILLADO</t>
  </si>
  <si>
    <t xml:space="preserve">COMISION MUNICIPAL DE AGUA POTABLE Y ALCANTARILLADO DEL </t>
  </si>
  <si>
    <t xml:space="preserve">COMISION MUNICIPAL DE AGUA POTABLE Y ALCANTARILLADO DEL       </t>
  </si>
  <si>
    <t xml:space="preserve">COMISION MUNICIPAL DE AGUA POTABLE Y ALCANTARILLADO DEL   </t>
  </si>
  <si>
    <t xml:space="preserve">COMISION MUNICIPAL DE AGUA POATBLE Y ALCANTARILLADO DEL </t>
  </si>
  <si>
    <t xml:space="preserve">COMISION MUNICIPAL DE AGUA POTABLE Y ALCANTARILLADO </t>
  </si>
  <si>
    <t>COMISION MUNICPAL DE AGUA POTABLE Y ALCANTARILLADO</t>
  </si>
  <si>
    <t>____________________________________</t>
  </si>
  <si>
    <t xml:space="preserve">Autorizó </t>
  </si>
  <si>
    <t>_____________________________________</t>
  </si>
  <si>
    <t xml:space="preserve">Elaboró y Presentó </t>
  </si>
  <si>
    <t>___________________________________</t>
  </si>
  <si>
    <t>C.P. JUAN CARLOS ROSAS HERNANDEZ</t>
  </si>
  <si>
    <t xml:space="preserve">Responsable de Elaboración </t>
  </si>
  <si>
    <t>COMISION MUNICIPAL DE AGUA POTABLE Y ALCANTARILLADO DEL MUNICIPIO DE GUSTAVO Díaz ORDAZ, TAMPS.</t>
  </si>
  <si>
    <t>____________________________</t>
  </si>
  <si>
    <t>_______________________________________________________</t>
  </si>
  <si>
    <t>_______________________________</t>
  </si>
  <si>
    <t>MUNICIPIO DE GUSTAVO DÍAZ ORDAZ,TAMPS.</t>
  </si>
  <si>
    <t>______________________________________________________</t>
  </si>
  <si>
    <t>COMISION MUNICIPAL DE AGUA POTABLE YALCANTARILLADO DEL MUNICIPIO DE GUSTAVO DÍAZ ORDAZ, TAMPS.</t>
  </si>
  <si>
    <t>Rectificaciones de resultados anteriores</t>
  </si>
  <si>
    <t>BANORTE</t>
  </si>
  <si>
    <t>RECURSOS PROPIOS</t>
  </si>
  <si>
    <t>Nombre del Banco: Banorte</t>
  </si>
  <si>
    <t>Número de Cuenta: 075019785</t>
  </si>
  <si>
    <t>AL 31 DE ENERO</t>
  </si>
  <si>
    <t>otros ingresos y beneficios varios</t>
  </si>
  <si>
    <t>Impuestos sobre nomina y otros que se deriven de una relacion laboral</t>
  </si>
  <si>
    <t xml:space="preserve">impuestos sobre nomina  </t>
  </si>
  <si>
    <t>AL 28 DE FEBRERO</t>
  </si>
  <si>
    <t>AL 31 DE MARZO</t>
  </si>
  <si>
    <t>Número de Cuenta: 0312831228</t>
  </si>
  <si>
    <t>Número de Cuenta:0312831228</t>
  </si>
  <si>
    <t>1261-00</t>
  </si>
  <si>
    <t>Bienes Inmueble,Infraestructura</t>
  </si>
  <si>
    <t>1261-01</t>
  </si>
  <si>
    <t>1261-02</t>
  </si>
  <si>
    <t>Edificios habitacionales</t>
  </si>
  <si>
    <t>1261-03</t>
  </si>
  <si>
    <t>Infraestructura</t>
  </si>
  <si>
    <t>1262-00</t>
  </si>
  <si>
    <t>Mov. Y Eq. De Adm.</t>
  </si>
  <si>
    <t>1262-02</t>
  </si>
  <si>
    <t>1262-01</t>
  </si>
  <si>
    <t>Equipo de Transporte</t>
  </si>
  <si>
    <t>1262-03</t>
  </si>
  <si>
    <t>Maquinaria y otros equipos</t>
  </si>
  <si>
    <t>1263-00</t>
  </si>
  <si>
    <t>1263-01</t>
  </si>
  <si>
    <t>Sofware</t>
  </si>
  <si>
    <t>Licencias</t>
  </si>
  <si>
    <t>BUENO</t>
  </si>
  <si>
    <t>MAL</t>
  </si>
  <si>
    <t>Método de Depreciación: Parametros de estimacion de vida util utilizado por la secretaria de hacienda</t>
  </si>
  <si>
    <t>Método Aplicado:Parametros de estimacion de vida util utilizado por la secretaria de hacienda</t>
  </si>
  <si>
    <t>Cuentas por cobrar a corto plazo</t>
  </si>
  <si>
    <t>Rezago</t>
  </si>
  <si>
    <t>Corte del servicio</t>
  </si>
  <si>
    <t>Usuarios</t>
  </si>
  <si>
    <t>Rezago Ej.Anteriores</t>
  </si>
  <si>
    <t>Deudores Diversos por anticipo de la tesoreria</t>
  </si>
  <si>
    <t>Anticipo a viaticos</t>
  </si>
  <si>
    <t>1125-03</t>
  </si>
  <si>
    <t>Juan Carlos Rosas Hernandez</t>
  </si>
  <si>
    <t>Aguinaldos</t>
  </si>
  <si>
    <t>Comprobacion</t>
  </si>
  <si>
    <t>Otros Derechos a recibir en efectivo o equivalentes</t>
  </si>
  <si>
    <t>1129-01</t>
  </si>
  <si>
    <t>SAT</t>
  </si>
  <si>
    <t>IVA Acreditable</t>
  </si>
  <si>
    <t>1129-02</t>
  </si>
  <si>
    <t>credito al Salario</t>
  </si>
  <si>
    <t>1129-03</t>
  </si>
  <si>
    <t>Impuesto s/ Depositos</t>
  </si>
  <si>
    <t>1129-04</t>
  </si>
  <si>
    <t>Subsidio al Salario</t>
  </si>
  <si>
    <t>1129-05</t>
  </si>
  <si>
    <t>COMAPA</t>
  </si>
  <si>
    <t>Ajuste al Neto Nomina</t>
  </si>
  <si>
    <t>Solicitud de Devolucion</t>
  </si>
  <si>
    <t>Acreditacion ISR</t>
  </si>
  <si>
    <t>Solicitud de devolucion</t>
  </si>
  <si>
    <t>Compensacion</t>
  </si>
  <si>
    <t>5 años</t>
  </si>
  <si>
    <t>Anticipos A proveedores por adquisicion de Bienes y Prestacion de Servicios</t>
  </si>
  <si>
    <t>Ricardo Ramirez Cirilo</t>
  </si>
  <si>
    <t>Perforacion de pozo</t>
  </si>
  <si>
    <t>Entrega de CFDI</t>
  </si>
  <si>
    <t>Julio Cesar Garza Cruz</t>
  </si>
  <si>
    <t>Compra de Computadora</t>
  </si>
  <si>
    <t>1131-09</t>
  </si>
  <si>
    <t>1131-11</t>
  </si>
  <si>
    <t>Laudo</t>
  </si>
  <si>
    <t>2111-01</t>
  </si>
  <si>
    <t>Biol.Angel Javier Tamez Galvan</t>
  </si>
  <si>
    <t>Indenizacion Laboral</t>
  </si>
  <si>
    <t>2111-02</t>
  </si>
  <si>
    <t>2111-03</t>
  </si>
  <si>
    <t>Sueldos</t>
  </si>
  <si>
    <t>2111-04</t>
  </si>
  <si>
    <t>PERSONAL COMAPA</t>
  </si>
  <si>
    <t>Prima Vacacional</t>
  </si>
  <si>
    <t>S/N</t>
  </si>
  <si>
    <t>Cuotas Obrero Patronales</t>
  </si>
  <si>
    <t>2117-03</t>
  </si>
  <si>
    <t>2117-03 211705-2117-06 2117-07 2117-08 2117-09</t>
  </si>
  <si>
    <t>RET ISR, IVA, ISR ARRENDAMIENTO, HONORARIOS,</t>
  </si>
  <si>
    <t>Infonavit</t>
  </si>
  <si>
    <t>Retenciones y Contribucciones</t>
  </si>
  <si>
    <t>2112-03</t>
  </si>
  <si>
    <t>facts</t>
  </si>
  <si>
    <t>Maria del Socorro Granat</t>
  </si>
  <si>
    <t>Fletes</t>
  </si>
  <si>
    <t>2112-21</t>
  </si>
  <si>
    <t>Juan Jaime Rodriguez</t>
  </si>
  <si>
    <t>Reparacion de Bombas</t>
  </si>
  <si>
    <t>fact</t>
  </si>
  <si>
    <t>Proveedores por pagar</t>
  </si>
  <si>
    <t>S/P</t>
  </si>
  <si>
    <t>Cuentas por Cobrar a Corto Plazo</t>
  </si>
  <si>
    <t>Deudores Diversos por cobrar a corto plazo</t>
  </si>
  <si>
    <t>Deudores por antiicpos de la tesoreria</t>
  </si>
  <si>
    <t>otros derechos a recibir en efectivo o equivalentes</t>
  </si>
  <si>
    <t>Lote agricola 623 y 624 a orillas del rio bravo (Lagunas de Oxidacion)</t>
  </si>
  <si>
    <t>Lote 14 calle emilio portes gil (Antiguo Tinaco)</t>
  </si>
  <si>
    <t>Lote 8 Calle Quinta  (Carcamo de bombeo de aguas negras)</t>
  </si>
  <si>
    <t>Lote s/n Calle Treceava (Planta Potabilizadora)</t>
  </si>
  <si>
    <t>Lote 710 Seccion 18 de la segunda Unidad (Planta Tratadora</t>
  </si>
  <si>
    <t>COG</t>
  </si>
  <si>
    <t>Sector</t>
  </si>
  <si>
    <t>Beneficiario</t>
  </si>
  <si>
    <t>CURP</t>
  </si>
  <si>
    <t>RFC</t>
  </si>
  <si>
    <t>Social
(ayudas)</t>
  </si>
  <si>
    <t>Economico
(subsidio)</t>
  </si>
  <si>
    <t>DESCUENTO 50%</t>
  </si>
  <si>
    <t>N/A</t>
  </si>
  <si>
    <t>ISSSTE</t>
  </si>
  <si>
    <t>XAXX010101000</t>
  </si>
  <si>
    <t>MARA ANETH PALACIOS TREVIÑO</t>
  </si>
  <si>
    <t>INAPAM</t>
  </si>
  <si>
    <t>RAUL TREVIÑO GARCIA</t>
  </si>
  <si>
    <t>TEGR550806HTSRRL04</t>
  </si>
  <si>
    <t>PABLO DZIB PAT</t>
  </si>
  <si>
    <t>DIPP360314HCCZTB00</t>
  </si>
  <si>
    <t>FRANCISCO ALONSO VAZQUEZ</t>
  </si>
  <si>
    <t>EUGENIO GONZALEZ GUTIERREZ</t>
  </si>
  <si>
    <t>OELG460813MGTLLD01</t>
  </si>
  <si>
    <t>ELIEZER LOPEZ QUIROGA</t>
  </si>
  <si>
    <t>LOQE390824HNLPRL04</t>
  </si>
  <si>
    <t>CRUZ SERGIO VERA PEREZ</t>
  </si>
  <si>
    <t>VERONICA VELAZQUEZ PEREZ</t>
  </si>
  <si>
    <t>ZARI581026MTSPML03</t>
  </si>
  <si>
    <t>ESTELA GARCIA DURON</t>
  </si>
  <si>
    <t>ELENA LLAMAS AGUILAR</t>
  </si>
  <si>
    <t>LAAE510521MSPLGL08</t>
  </si>
  <si>
    <t>CUMS560916HTSLCR02</t>
  </si>
  <si>
    <t>DORA OLIVARES GARCIA</t>
  </si>
  <si>
    <t>OIGD520918MTSLRR05</t>
  </si>
  <si>
    <t>JOSE LEONARDO MARTINEZ CAMARILLO</t>
  </si>
  <si>
    <t>MACL461106HTSRMN09</t>
  </si>
  <si>
    <t>FIDENCIA LOPEZ LOPEZ</t>
  </si>
  <si>
    <t>MARIA DOMINGA GONZALEZ ALEMAN</t>
  </si>
  <si>
    <t>GOAD470425MZSNLM09</t>
  </si>
  <si>
    <t>HORACIO OCHOA GARZA</t>
  </si>
  <si>
    <t>OOGH390928HTSCRR08</t>
  </si>
  <si>
    <t>MARIA DEL ROSARIO LEOS OLIVAN</t>
  </si>
  <si>
    <t>HAFD480826MTSSLN09</t>
  </si>
  <si>
    <t>RIFL440213MTSVLD05</t>
  </si>
  <si>
    <t>YEGL450220HGTRZZ08</t>
  </si>
  <si>
    <t>MARIA DEL SOCORRO PEREZ SALINAS</t>
  </si>
  <si>
    <t>ABEL HERNANDEZ VAZQUEZ</t>
  </si>
  <si>
    <t>AURELIA MORALES MOTA</t>
  </si>
  <si>
    <t>MOMA570925MDGRTR05</t>
  </si>
  <si>
    <t>MARIA CONCEPCION GROSSO MONTEMAYOR</t>
  </si>
  <si>
    <t>MARCELO GONZALEZ BRISEÑO</t>
  </si>
  <si>
    <t>GOBM420820HSPNRR05</t>
  </si>
  <si>
    <t>MATIAS ANGELES OLGUIN</t>
  </si>
  <si>
    <t>LAURA ELENA ACOSTA ZUÑIGA</t>
  </si>
  <si>
    <t>AOZL731120MTSCXR04</t>
  </si>
  <si>
    <t>DIGC470223MNLZRR09</t>
  </si>
  <si>
    <t>AMADEO MADRIGAL BUSTAMANTE</t>
  </si>
  <si>
    <t>COAH480127HZSNLR05</t>
  </si>
  <si>
    <t>LUCIA RIVAS FLORES</t>
  </si>
  <si>
    <t>MARCELO MARTINEZ RINCON</t>
  </si>
  <si>
    <t>MARM470116HVZRNR02</t>
  </si>
  <si>
    <t>BELVA CASTRO FLORES</t>
  </si>
  <si>
    <t>CAFB501026MTSSLL01</t>
  </si>
  <si>
    <t>GAEE410904MNLRLL04</t>
  </si>
  <si>
    <t>BERNARDINO SANCHEZ OVALLE</t>
  </si>
  <si>
    <t>BULMARO DEL PINO CABRERA</t>
  </si>
  <si>
    <t>PICB381110HOCNBL05</t>
  </si>
  <si>
    <t>LEOPOLDO DE LOS SANTOS RAMIREZ</t>
  </si>
  <si>
    <t>SARL440107HTSNMP02</t>
  </si>
  <si>
    <t>JUAN RAMON FLORES</t>
  </si>
  <si>
    <t>ZAVA410717MTSPLL04</t>
  </si>
  <si>
    <t>LEONILA MIRELES JUAREZ</t>
  </si>
  <si>
    <t>JESUS VALDIVIA GARCIA</t>
  </si>
  <si>
    <t>SAGC380421HTSNRR02</t>
  </si>
  <si>
    <t>FAUSTINO GUERRERO SOLIS</t>
  </si>
  <si>
    <t>GUSF460913HTSRLS05</t>
  </si>
  <si>
    <t>JUAN OLVERA SAMANIEGO</t>
  </si>
  <si>
    <t>LOMD440308HGTPCN02</t>
  </si>
  <si>
    <t>FEBRONIO ALANIS GARZA</t>
  </si>
  <si>
    <t>MARTHA MORENO MORA</t>
  </si>
  <si>
    <t>BALDEMAR VILLARREAL FLORES</t>
  </si>
  <si>
    <t>VIFB470710HTSLLL07</t>
  </si>
  <si>
    <t>JOSE GUADALUPE SEGURA TORRES</t>
  </si>
  <si>
    <t>ALICIA SALINAS CHAPA</t>
  </si>
  <si>
    <t>COSME GONZALEZ SALINAS</t>
  </si>
  <si>
    <t>GOAA380913HNLNRN06</t>
  </si>
  <si>
    <t>DOROTEA GARZA LOPEZ</t>
  </si>
  <si>
    <t>MARIA ELENA FERNANDEZ TOVAR</t>
  </si>
  <si>
    <t>CELIA RAMIREZ DE RAMOS</t>
  </si>
  <si>
    <t>RAMC390311MCLMNL02</t>
  </si>
  <si>
    <t>EZEQUIEL GARCIA CORTINA</t>
  </si>
  <si>
    <t>HERIBERTO PEÑA PEÑA</t>
  </si>
  <si>
    <t>PEPH560309HTSXXR01</t>
  </si>
  <si>
    <t>LUSH460413MTSCLR03</t>
  </si>
  <si>
    <t>GAZJ530503HTSRVN03</t>
  </si>
  <si>
    <t>IAMD510316HGTBRL01</t>
  </si>
  <si>
    <t>SOLEDAD AGUIÑAGA GUERRA</t>
  </si>
  <si>
    <t>AUGS490702MTSGRL09</t>
  </si>
  <si>
    <t>ABEL LOZANO OCHOA</t>
  </si>
  <si>
    <t>JUAN GODINEZ GOMEZ</t>
  </si>
  <si>
    <t>JOSE ANGEL CASTRO GONZALEZ</t>
  </si>
  <si>
    <t>BEATRIZ DE LA CRUZ GARCIA</t>
  </si>
  <si>
    <t>CUGB510806MTSRRT09</t>
  </si>
  <si>
    <t>ELIDA GUAJARDO SANCHEZ</t>
  </si>
  <si>
    <t>ARTEMIO ELIZONDO VEGA</t>
  </si>
  <si>
    <t>EIVA540301HTSLGR03</t>
  </si>
  <si>
    <t>JOSE LUIS PEREZ FLORES</t>
  </si>
  <si>
    <t>PEFL510515HTSRLS05</t>
  </si>
  <si>
    <t>BALDEMAR NAVA FLORES</t>
  </si>
  <si>
    <t>ELMO CANALES LOPEZ</t>
  </si>
  <si>
    <t>CALE461205HNLNPL00</t>
  </si>
  <si>
    <t>FRANCISCO CRUZ PEDRAZA</t>
  </si>
  <si>
    <t>CUPF490616HNLRDR04</t>
  </si>
  <si>
    <t>URBANO FABIAN ERASMO</t>
  </si>
  <si>
    <t>FAEU441219HVZBRR01</t>
  </si>
  <si>
    <t>HECTOR ALAFFA LUCERO</t>
  </si>
  <si>
    <t>RUBEN TREVIÑO GARZA</t>
  </si>
  <si>
    <t>TEGR570528HNLRRB00</t>
  </si>
  <si>
    <t>MARIO CARRILLO OLVERA</t>
  </si>
  <si>
    <t>CAOM540313HTSRLR04</t>
  </si>
  <si>
    <t>TOMAS HINOJOSA PEÑA</t>
  </si>
  <si>
    <t>ADALBERTO GALAVIZ GONZALEZ</t>
  </si>
  <si>
    <t>GAGA530703HTSLND07</t>
  </si>
  <si>
    <t>DIMAS GONZALEZ FLORES</t>
  </si>
  <si>
    <t>GULM640805MTSTZY01</t>
  </si>
  <si>
    <t>PECR530614MTSRVS06</t>
  </si>
  <si>
    <t>JUANA BAUTISTA DE ARELLANO</t>
  </si>
  <si>
    <t>BARJ430805MCLTVN08</t>
  </si>
  <si>
    <t>GUILLERMO RODRIGUEZ MARIN</t>
  </si>
  <si>
    <t>ROMG420210HNLDRL02</t>
  </si>
  <si>
    <t>NORA ELIA GARCIA CHAPA</t>
  </si>
  <si>
    <t>GACN560219MTSRHR02</t>
  </si>
  <si>
    <t>EIBY530608MNLLTM00</t>
  </si>
  <si>
    <t>ANGELICA CASTAÑEDA CORREA</t>
  </si>
  <si>
    <t>FRANCISCO GONZALEZ ANDRADE</t>
  </si>
  <si>
    <t>GASG430404HDFLND00</t>
  </si>
  <si>
    <t>YOLANDA OCHOA GARZA</t>
  </si>
  <si>
    <t>OOGY530417MTSCRL03</t>
  </si>
  <si>
    <t>BESE391005MNLTLL04</t>
  </si>
  <si>
    <t>LUZ DAVILA DUARTE</t>
  </si>
  <si>
    <t>DADL480214HTSVRZ05</t>
  </si>
  <si>
    <t>EVA MARTINEZ CAMARILLO</t>
  </si>
  <si>
    <t>MANUEL SERRANO</t>
  </si>
  <si>
    <t>SETM470214HTSRRN04</t>
  </si>
  <si>
    <t>ZAPE401228MDGPRR05</t>
  </si>
  <si>
    <t>FOPE431119MNLLXS09</t>
  </si>
  <si>
    <t>SAMR580306MTSNRS01</t>
  </si>
  <si>
    <t>JUAN JOSE CANTU GARCIA</t>
  </si>
  <si>
    <t>JAVIER SALINAS ALANIS</t>
  </si>
  <si>
    <t>AAMS300918MSPLRF03</t>
  </si>
  <si>
    <t>MARTIN ALANIS GONZALEZ</t>
  </si>
  <si>
    <t>AAGM580312HTSLNR08</t>
  </si>
  <si>
    <t>ANASTACIA RUIZ GONZALEZ</t>
  </si>
  <si>
    <t>ELVIRA RODRIGUEZ GONZALEZ</t>
  </si>
  <si>
    <t>ROGE400804MTSDNL05</t>
  </si>
  <si>
    <t>GRACIELA GONZALEZ GUTIERREZ</t>
  </si>
  <si>
    <t>SUELDO ANTES DE IMPUESTOS</t>
  </si>
  <si>
    <t>1240-00</t>
  </si>
  <si>
    <t>BIENES MUEBLES</t>
  </si>
  <si>
    <t>1241-00</t>
  </si>
  <si>
    <t>MOVILIARIO  Y EQ. DE ADMINISTRACION</t>
  </si>
  <si>
    <t>1244-00</t>
  </si>
  <si>
    <t>EQUIPO DE TRANSPORTE</t>
  </si>
  <si>
    <t>1246-00</t>
  </si>
  <si>
    <t>MAQUINARIA, OTROS EQ.</t>
  </si>
  <si>
    <t xml:space="preserve">Recurso: </t>
  </si>
  <si>
    <t>Municipal</t>
  </si>
  <si>
    <t>RAPA591030MTSMXL02</t>
  </si>
  <si>
    <t>LIDIA RIVAS FLORES</t>
  </si>
  <si>
    <t>PATM560723MTSLRR09</t>
  </si>
  <si>
    <t>ARNULFO MARTINEZ</t>
  </si>
  <si>
    <t>RIFL361213MTSVLC04</t>
  </si>
  <si>
    <t>DIF</t>
  </si>
  <si>
    <t>VAGJ361118HJCLRS03</t>
  </si>
  <si>
    <t>DANIEL LOPEZ</t>
  </si>
  <si>
    <t>ELIA RIVAS FLORES</t>
  </si>
  <si>
    <t>RIFE480509MTSVLL07</t>
  </si>
  <si>
    <t>GADE570819MSRRRS08</t>
  </si>
  <si>
    <t>PEAM590124HTSRVN03</t>
  </si>
  <si>
    <t>GACE551127HTSRRZ09</t>
  </si>
  <si>
    <t>AOVF450603HZSLZR09</t>
  </si>
  <si>
    <t>AEOM490224HQTNLT07</t>
  </si>
  <si>
    <t>ELVIA GALVAN HERNANDEZ</t>
  </si>
  <si>
    <t>GAHE470620MTSLRL07</t>
  </si>
  <si>
    <t>LEOR360908MSPSLS02</t>
  </si>
  <si>
    <t>VAAG510308MZSLRD08</t>
  </si>
  <si>
    <t>VEPV460410MCSLRR07</t>
  </si>
  <si>
    <t>JOSE MARIA MARTINEZ RENTERIA</t>
  </si>
  <si>
    <t>EMILIO VALDEZ MARTINEZ</t>
  </si>
  <si>
    <t>DUMF431203HZSRRR08</t>
  </si>
  <si>
    <t>LEONOR ALVAREZ SANCHEZ</t>
  </si>
  <si>
    <t>JULIA BORREGO RODRIGUEZ</t>
  </si>
  <si>
    <t>BORJ461220MNLRDL08</t>
  </si>
  <si>
    <t>MACLOVIO DE LOS SANTOS RAMIREZ</t>
  </si>
  <si>
    <t>ISMAEL SANCHEZ SANCHEZ</t>
  </si>
  <si>
    <t>RAUL SOTO ESCAMILLA</t>
  </si>
  <si>
    <t>SOER591226HTSTSL05</t>
  </si>
  <si>
    <t>TACG500408MNLMVL08</t>
  </si>
  <si>
    <t>ANTONIO MARTINEZ VILLARREAL</t>
  </si>
  <si>
    <t>GUSE440705MTSJNL01</t>
  </si>
  <si>
    <t>MARIA OCOTLAN ARGUELLES DE LA ROSA</t>
  </si>
  <si>
    <t>RARA520626HTSMMR00</t>
  </si>
  <si>
    <t>SANTOS ZURITA SANDOVAL</t>
  </si>
  <si>
    <t>ZUSS590206MTSRNN02</t>
  </si>
  <si>
    <t>ALONSO AGUILAR LOPEZ</t>
  </si>
  <si>
    <t>ESTHER FLORES PEÑA</t>
  </si>
  <si>
    <t>MATEO GUERRA PECINA</t>
  </si>
  <si>
    <t>GUPM461020HSPRCT00</t>
  </si>
  <si>
    <t>RUBEN VERASTEGUI MENCHACA</t>
  </si>
  <si>
    <t>ORALIA FIGUEROA VARELA</t>
  </si>
  <si>
    <t>OEZG591125HTSRXD06</t>
  </si>
  <si>
    <t>ANA ISABEL BRAVO RIZO</t>
  </si>
  <si>
    <t>JOSE SILVA AVILA</t>
  </si>
  <si>
    <t>SIAJ580317HSPLVS02</t>
  </si>
  <si>
    <t>EMILIA FLORES RIOS</t>
  </si>
  <si>
    <t>FORE450226MTSLSM03</t>
  </si>
  <si>
    <t>LUISA GUTIERREZ</t>
  </si>
  <si>
    <t>GUXL590614MTSTXS04</t>
  </si>
  <si>
    <t>RUBEN RAMIREZ ENRIQUEZ</t>
  </si>
  <si>
    <t>RAER560902HTSMNB02</t>
  </si>
  <si>
    <t>LILIA MEDINA MALDONADO</t>
  </si>
  <si>
    <t>MEML500803MTSDLL02</t>
  </si>
  <si>
    <t>2112-32</t>
  </si>
  <si>
    <t>Barram y Asociados S.A</t>
  </si>
  <si>
    <t>Combustible</t>
  </si>
  <si>
    <t>2112-10</t>
  </si>
  <si>
    <t>Blanca Alicia Flores Olivares</t>
  </si>
  <si>
    <t>Alimentacion</t>
  </si>
  <si>
    <t xml:space="preserve">Deudores Diversos por  </t>
  </si>
  <si>
    <t>1123-01</t>
  </si>
  <si>
    <t>Sub Total</t>
  </si>
  <si>
    <t>Sub total</t>
  </si>
  <si>
    <t>Método de valuación y su conveniencia: Metodo del Precio Promedio,  Permite Siempre manejar un precio que permita facilidad en el precio del costeo del material.</t>
  </si>
  <si>
    <t>Número de Cuenta: 1111241821</t>
  </si>
  <si>
    <t>TEBJ621029MTSRRS09</t>
  </si>
  <si>
    <t>ANDRES DE LUNA SALAZAR</t>
  </si>
  <si>
    <t>LUSA570710HCLNLN09</t>
  </si>
  <si>
    <t>Al 30 de Septiembre de 2020</t>
  </si>
  <si>
    <t>2117-12</t>
  </si>
  <si>
    <t>5M INSP VIG</t>
  </si>
  <si>
    <t>2117-13</t>
  </si>
  <si>
    <t>10 AL M CMIC</t>
  </si>
  <si>
    <t xml:space="preserve">Infraestructura </t>
  </si>
  <si>
    <t>Construccion de estacion de planta de tratadora de aguas residuales</t>
  </si>
  <si>
    <t>RAQUEL CUEVAS GALVAN</t>
  </si>
  <si>
    <t xml:space="preserve">LIC. NATALY GARCIA DIAZ  </t>
  </si>
  <si>
    <t>LIC. NATALY GARCIA DIAZ</t>
  </si>
  <si>
    <t xml:space="preserve">LIC. NATALY GARCIA DIAZ </t>
  </si>
  <si>
    <t>2112-50</t>
  </si>
  <si>
    <t>Turbo Comp de Reynosa</t>
  </si>
  <si>
    <t>Reparacion de Transporte</t>
  </si>
  <si>
    <t>ELIA GARZA GARZA</t>
  </si>
  <si>
    <t>LEVR640926MTSLLS07</t>
  </si>
  <si>
    <t>JOSEFINA TREVIÑO GARCIA</t>
  </si>
  <si>
    <t>TELA421119MTSRPM00</t>
  </si>
  <si>
    <t>VEMR330212HCLRNB02</t>
  </si>
  <si>
    <t>UPISSET</t>
  </si>
  <si>
    <t>ILEANA IRIS ZAPATA RAMIREZ</t>
  </si>
  <si>
    <t>JOEL TREJO HERNANDEZ</t>
  </si>
  <si>
    <t>JOSE YRETA GUZMAN</t>
  </si>
  <si>
    <t>GENARA AGUILAR AMBRIS</t>
  </si>
  <si>
    <t>ANABEL FLORES VILLARREAL</t>
  </si>
  <si>
    <t>FOVA571130MTSLLN01</t>
  </si>
  <si>
    <t>MARIA DEL ROSARIO SANCHEZ GARZA</t>
  </si>
  <si>
    <t>NAFB501222HTSVLL02</t>
  </si>
  <si>
    <t>DOLORES VARGAS CAMARILLO</t>
  </si>
  <si>
    <t>VACD450314HGTRML08</t>
  </si>
  <si>
    <t>ELIDA GARZA</t>
  </si>
  <si>
    <t>ARTURO RAMIREZ RAMOS</t>
  </si>
  <si>
    <t>MEMG581229MMNZDD06</t>
  </si>
  <si>
    <t>CRUZ HERNANDEZ AGUILAR</t>
  </si>
  <si>
    <t>HEAC480503HTSRGR06</t>
  </si>
  <si>
    <t>HORACIO CONTRERAS ALDAVA</t>
  </si>
  <si>
    <t>SACA480930MTSLHL01</t>
  </si>
  <si>
    <t>GUADALUPE SALINAS GONZALEZ</t>
  </si>
  <si>
    <t>SAGG550520MTSLND06</t>
  </si>
  <si>
    <t>JOSE ANGEL ROBLES HERRERA</t>
  </si>
  <si>
    <t>ERNESTINA ZAPATA PEREZ</t>
  </si>
  <si>
    <t>RAGS490314MTSMNN02</t>
  </si>
  <si>
    <t>JUAN A GARCIA ZAVALA</t>
  </si>
  <si>
    <t>TISR590917HNLRLG06</t>
  </si>
  <si>
    <t>JUANA MORENO CORTEZ</t>
  </si>
  <si>
    <t>MOCJ340207MNLRRN09</t>
  </si>
  <si>
    <t>IRINEO MONTES DE OCA RAMIREZ</t>
  </si>
  <si>
    <t>HEPM470726HDFRRN04</t>
  </si>
  <si>
    <t>ALVARO AYALA TRUJILLO</t>
  </si>
  <si>
    <t>AATA510219HDGYRL19</t>
  </si>
  <si>
    <t>JUAN MANUEL PEREZ FLORES</t>
  </si>
  <si>
    <t>PEFJ540127HTSRLN00</t>
  </si>
  <si>
    <t>FELIPA MELENDEZ MUÑOZ</t>
  </si>
  <si>
    <t>MEMF520122MTLLXL08</t>
  </si>
  <si>
    <t>MARIA GUADALUPE RIVERA JUAREZ</t>
  </si>
  <si>
    <t>RIJG560218MTSVRD03</t>
  </si>
  <si>
    <t>JUANA MARIA TERAN GARCIA</t>
  </si>
  <si>
    <t>TEGJ560624MTSRRN00</t>
  </si>
  <si>
    <t>GOSC440915HTSNLS05</t>
  </si>
  <si>
    <t>EFRAIN TREJO HERNANDEZ</t>
  </si>
  <si>
    <t>TEHE560627HTSRRF06</t>
  </si>
  <si>
    <t>RENE GARCIA LOPEZ</t>
  </si>
  <si>
    <t>GALR600414HTSRPN09</t>
  </si>
  <si>
    <t>CUGR360311MNLVLQ01</t>
  </si>
  <si>
    <t>MARGARITA CERVANTES TREVIÑO</t>
  </si>
  <si>
    <t>CETM480901MTSRRR10</t>
  </si>
  <si>
    <t>LICG580619HNLMLD07</t>
  </si>
  <si>
    <t>RAMIRO GONZALEZ PINEDA</t>
  </si>
  <si>
    <t>GOPR550814HTSNNM09</t>
  </si>
  <si>
    <t>SETG400507HATGRD07</t>
  </si>
  <si>
    <t>MARIA DE LOURDES VERA ZAPATA</t>
  </si>
  <si>
    <t>SOFIA ALBA MARES</t>
  </si>
  <si>
    <t>RAMIRO CRUZ PEDRAZA</t>
  </si>
  <si>
    <t>MARIA SOFIA URIBE REYNA</t>
  </si>
  <si>
    <t>UIRS600918MSPRYF08</t>
  </si>
  <si>
    <t>GUMY580216MTSZNL03</t>
  </si>
  <si>
    <t>J DOLORES IBARRA MARTINEZ</t>
  </si>
  <si>
    <t>CIPRIANO GARCIA CARRIZALEZ</t>
  </si>
  <si>
    <t>GACC530927HTSRRP09</t>
  </si>
  <si>
    <t>MORF560705MSPNJL07</t>
  </si>
  <si>
    <t>GUSS491105HNLTNN01</t>
  </si>
  <si>
    <t>MARIA DE LA LUZ LOPEZ</t>
  </si>
  <si>
    <t>LOGL351212MCLPLZ09</t>
  </si>
  <si>
    <t>MARIO FLORES GARCIA</t>
  </si>
  <si>
    <t>FOGM540226HTSLRR00</t>
  </si>
  <si>
    <t>ISIDRO FLORES GARCIA</t>
  </si>
  <si>
    <t>FRANCISCA MARTINEZ CONTRERAS</t>
  </si>
  <si>
    <t>MACF470129MSPRNR07</t>
  </si>
  <si>
    <t>RICARDO ESPINOZA DE ANDA</t>
  </si>
  <si>
    <t>EIDR431009HNLSNC00</t>
  </si>
  <si>
    <t>MIJL320117MZSRRN04</t>
  </si>
  <si>
    <t>HORTENCIA DE HOYOS DE VILLARREAL</t>
  </si>
  <si>
    <t>RAUL ALTAMIRA BARRON</t>
  </si>
  <si>
    <t>VIRGINIA NETRO AZUA</t>
  </si>
  <si>
    <t>NEAV310715MSPTZR08</t>
  </si>
  <si>
    <t>GILBERTO SALAZAR CABELLO</t>
  </si>
  <si>
    <t>SACG530816HTSLBL03</t>
  </si>
  <si>
    <t>Variaciones de la Hacienda Pública / Patrimonio Neto del Ejercicio 2022</t>
  </si>
  <si>
    <t>NEREYDA SANCHEZ VILLASANA</t>
  </si>
  <si>
    <t>ROGELIO TRIGO SALINAS</t>
  </si>
  <si>
    <t>JOSE JESUS ALVAREZ GUZMAN</t>
  </si>
  <si>
    <t>DELIA LOPEZ SAENZ</t>
  </si>
  <si>
    <t>LOSD420905MNLPNL04</t>
  </si>
  <si>
    <t>JAIME VALLE MATA</t>
  </si>
  <si>
    <t>VAMJ580522HTSLTM09</t>
  </si>
  <si>
    <t>MAAJ460418HZSRGS06</t>
  </si>
  <si>
    <t>MARIA LARA GARCIA</t>
  </si>
  <si>
    <t>LAGM430724MNLRRR09</t>
  </si>
  <si>
    <t>FRANCISCO JAVIER DURON MORAN</t>
  </si>
  <si>
    <t>BOHG581102HPLNRR05</t>
  </si>
  <si>
    <t>ROSALINDA GARCIA LOPEZ</t>
  </si>
  <si>
    <t>GALR570518MTSRPS07</t>
  </si>
  <si>
    <t>NIRIA MAYRA LOZANO GARZA</t>
  </si>
  <si>
    <t>LOGN390420MTSZRR07</t>
  </si>
  <si>
    <t>FRANCISCO LOPEZ AGUILAR</t>
  </si>
  <si>
    <t>REBECA CHAVARRIA JAIME</t>
  </si>
  <si>
    <t>BANCOMER</t>
  </si>
  <si>
    <t>2111-05</t>
  </si>
  <si>
    <t>Benjamin Salinas Alanis</t>
  </si>
  <si>
    <t>PORFIRIA LOREDO VANEGAS</t>
  </si>
  <si>
    <t>ROSA IDALIA CALDERON REYES</t>
  </si>
  <si>
    <t>JORGE COY SANTOS</t>
  </si>
  <si>
    <t>COSJ541006HCLYNR13</t>
  </si>
  <si>
    <t>LEONEL ARRIAGA</t>
  </si>
  <si>
    <t>OLINDA GUEVARA OROZCO</t>
  </si>
  <si>
    <t>J.DOLORES ZUÑIGA RIVERA</t>
  </si>
  <si>
    <t>ISAIAS VERASTEGUI ADAME</t>
  </si>
  <si>
    <t>Nombre del Banco: Bancomer</t>
  </si>
  <si>
    <t>Número de Cuenta: 0118875847</t>
  </si>
  <si>
    <t>1125-24</t>
  </si>
  <si>
    <t>Roberto Rosas Hernandez</t>
  </si>
  <si>
    <t>1125-34</t>
  </si>
  <si>
    <t>Aime Barrera Pineda</t>
  </si>
  <si>
    <t>Anticipo a sueldo</t>
  </si>
  <si>
    <t>Devolucion</t>
  </si>
  <si>
    <t>1125-37</t>
  </si>
  <si>
    <t>Victor Omar Ortega</t>
  </si>
  <si>
    <t>Deposito erroneo nomina</t>
  </si>
  <si>
    <t>Devolucion banco</t>
  </si>
  <si>
    <t>1125-39</t>
  </si>
  <si>
    <t>Esteban Solis Lopez</t>
  </si>
  <si>
    <t>C. ESTEBAN SOLIS LOPEZ</t>
  </si>
  <si>
    <t>2111-06</t>
  </si>
  <si>
    <t>E-360</t>
  </si>
  <si>
    <t>E-470</t>
  </si>
  <si>
    <t>Rosario Adriana Blanco Hernandez</t>
  </si>
  <si>
    <t>2111-07</t>
  </si>
  <si>
    <t>D-10</t>
  </si>
  <si>
    <t>Edgar Adrian Longoria Peñz</t>
  </si>
  <si>
    <t>2112-14</t>
  </si>
  <si>
    <t>Junta de Aguas de la 1a,2a y 3ra</t>
  </si>
  <si>
    <t>arrendamiento</t>
  </si>
  <si>
    <t>2112-42</t>
  </si>
  <si>
    <t>Jorge Luis Silva Casiano</t>
  </si>
  <si>
    <t>Material mantto de red</t>
  </si>
  <si>
    <t>2112-48</t>
  </si>
  <si>
    <t xml:space="preserve">Jose Leandro Granat </t>
  </si>
  <si>
    <t>Fletes de cloro</t>
  </si>
  <si>
    <t>MARIA TERESA ROCHA GUTIERREZ</t>
  </si>
  <si>
    <t>ROGT610510MTSCTR09</t>
  </si>
  <si>
    <t>ANGELICA BERNAL ALONSO</t>
  </si>
  <si>
    <t>ARMANDO SILVA CHAVARRIA</t>
  </si>
  <si>
    <t>SICA561107HTSLHR09</t>
  </si>
  <si>
    <t>JUAN MANUEL FLORES LOPEZ</t>
  </si>
  <si>
    <t>FOLJ560912HTSLPN01</t>
  </si>
  <si>
    <t>ALVARO PADILLA GONZALEZ</t>
  </si>
  <si>
    <t>SASJ570126MTSNRS09</t>
  </si>
  <si>
    <t>RAYMUNDO ALCANTAR MALDONADO</t>
  </si>
  <si>
    <t>AAMR521027HTSLLY03</t>
  </si>
  <si>
    <t>CATARINO ALCALA MUÑOZ</t>
  </si>
  <si>
    <t>AAMC521015HTSLXT04</t>
  </si>
  <si>
    <t>HECR600905MTSRNS07</t>
  </si>
  <si>
    <t>GERVACIO BONILLA HERNANDEZ</t>
  </si>
  <si>
    <t>AEAC620131HSPSGL05</t>
  </si>
  <si>
    <t>Ejercicio 2023</t>
  </si>
  <si>
    <t>31 de diciembre de 2022 (e)</t>
  </si>
  <si>
    <t>Saldo al 
31 de Diciembre de 2022 (d)</t>
  </si>
  <si>
    <t>1243-00</t>
  </si>
  <si>
    <t>EQUIPO INSTRUMENTAL,MECANICO Y DE LABORATORIO</t>
  </si>
  <si>
    <t>Edificios Habitacionales</t>
  </si>
  <si>
    <t>Número de Cuenta: 1111243500</t>
  </si>
  <si>
    <t>1125-31</t>
  </si>
  <si>
    <t>Ezequiel Garcia Cortina</t>
  </si>
  <si>
    <t>1125-08</t>
  </si>
  <si>
    <t>Ricardo Rosas Segundo</t>
  </si>
  <si>
    <t>tratadora</t>
  </si>
  <si>
    <t>1254-00 LICENCIAS</t>
  </si>
  <si>
    <t>COMPU VELL S.A</t>
  </si>
  <si>
    <t>RENOVACION LICENCIA ContPaq I Contabilidad</t>
  </si>
  <si>
    <t>Contabilidad</t>
  </si>
  <si>
    <t>1241-00 MOVILIARIO Y EQ.ADMINST</t>
  </si>
  <si>
    <t>MARTHA PATRICIA RODRIGUEZ GONZALEZ</t>
  </si>
  <si>
    <t>COMPUTADORA DELL OPTIPLEX 7450 SERIES</t>
  </si>
  <si>
    <t>Oficina Congr.Valadeces</t>
  </si>
  <si>
    <t>1243-00 EQ.INTRUMENTAL MED Y LAB</t>
  </si>
  <si>
    <t>AAA14880-586C-4F5F-B4D2-9BF2F9A54DB2</t>
  </si>
  <si>
    <t>BOMBA DOSIFICADORA 4 GPH 100 PSI CABEZAL PVC AJUSTE CONTROL MANUAL</t>
  </si>
  <si>
    <t>OLSJ431015HCLLMN03</t>
  </si>
  <si>
    <t>HORI580628HGTNMR04</t>
  </si>
  <si>
    <t>SAOB470510HZSNVR02</t>
  </si>
  <si>
    <t>MARIA ROSA ELIA RAMIREZ RETA</t>
  </si>
  <si>
    <t>RARR550108MTSMTS05</t>
  </si>
  <si>
    <t>MABA500625HTSDSM00</t>
  </si>
  <si>
    <t>LOLF300205MCLPPD08</t>
  </si>
  <si>
    <t>CRISANTA DIAZ DE MONTELONGO</t>
  </si>
  <si>
    <t>VALENTIN RIVERA PUENTE</t>
  </si>
  <si>
    <t>RIPV531009HTSVNL07</t>
  </si>
  <si>
    <t>ROHA490730HCLBRN23</t>
  </si>
  <si>
    <t>RAFAEL H. GONZALEZ ARREDONDO</t>
  </si>
  <si>
    <t>GOAR420606HNLMRF00</t>
  </si>
  <si>
    <t>DINHORA B. HASBUM FLORES</t>
  </si>
  <si>
    <t>FOGI550515HTSLRS00</t>
  </si>
  <si>
    <t>HOIH450523MTSYRR02</t>
  </si>
  <si>
    <t xml:space="preserve">FRANCISCA OLGA DE LA GARZA </t>
  </si>
  <si>
    <t>GAGF451007MTSRRR09</t>
  </si>
  <si>
    <t>DARIO SANTOS VILLARREAL</t>
  </si>
  <si>
    <t>SAVD601008HTSNLR00</t>
  </si>
  <si>
    <t>MOMM470921MSPRRR01</t>
  </si>
  <si>
    <t>CARR590304MTSLYS08</t>
  </si>
  <si>
    <t>CUPR450213HNLRDM00</t>
  </si>
  <si>
    <t>ROSA IDALIA SANCHEZ MARTINEZ</t>
  </si>
  <si>
    <t>GALD420118MTSRPR08</t>
  </si>
  <si>
    <t>SAGR580108MTSNRS27</t>
  </si>
  <si>
    <t>MARIA DEL ROSARIO BELTRAN RAMIREZBERR440908MSPLMS02</t>
  </si>
  <si>
    <t>MARIA ALICIA RAMIREZ  PEÑA</t>
  </si>
  <si>
    <t>GUMC380916MNLRNN02</t>
  </si>
  <si>
    <t>MARTHA GALVAN NUÑEZ</t>
  </si>
  <si>
    <t>GANM620706MNLLXR05</t>
  </si>
  <si>
    <t>FAUSTINO PINTOR ESCUTIA</t>
  </si>
  <si>
    <t>PIEF340727HMNNSS07</t>
  </si>
  <si>
    <t>SARM530611HTSNMMC07</t>
  </si>
  <si>
    <t>SAN JUAN DE LOS L RAMIREZ GONZALEZ</t>
  </si>
  <si>
    <t>GOGF490314HTSNTG06</t>
  </si>
  <si>
    <t>AUAG361202MSPGMN09</t>
  </si>
  <si>
    <t>AASL431031MULLNN14</t>
  </si>
  <si>
    <t>REYNALDO PEÑA ZAZUA</t>
  </si>
  <si>
    <t>PEZR520216HTSXZY07</t>
  </si>
  <si>
    <t>GAGE450719MTSRRL02</t>
  </si>
  <si>
    <t>AULA530221HGTGPL01</t>
  </si>
  <si>
    <t>YOLANDA GUZMAN MENDES</t>
  </si>
  <si>
    <t>MARIA SANTOS MURILLO LOPEZ</t>
  </si>
  <si>
    <t>MULS420322MGTRPN02</t>
  </si>
  <si>
    <t>DELFINA E ZAPATA RAMIREZ</t>
  </si>
  <si>
    <t>ZARD460720MTSPML07</t>
  </si>
  <si>
    <t>MARIA DE JESUS SNCHEZ SERRANO</t>
  </si>
  <si>
    <t>MARIA GUADALUPE VALDEZ ARREOLA</t>
  </si>
  <si>
    <t>MARIA DE JESUS TREVIÑO BARRERA</t>
  </si>
  <si>
    <t>FIVO591120MGGRR05</t>
  </si>
  <si>
    <t>VEPC511007HTSRRR06</t>
  </si>
  <si>
    <t>CSCRAN50010428M000</t>
  </si>
  <si>
    <t>MARM470922HJCRNR05</t>
  </si>
  <si>
    <t>H.DOLORES LUCIO SALAZAR</t>
  </si>
  <si>
    <t>DORA NELIA ZURITA Z</t>
  </si>
  <si>
    <t>ZUZD541009MTSRMR07</t>
  </si>
  <si>
    <t>AAGJ561224HGTLS07</t>
  </si>
  <si>
    <t xml:space="preserve">RAMON RESENDIZ NAVARRO </t>
  </si>
  <si>
    <t>REVR500831HTSSVM04</t>
  </si>
  <si>
    <t>MARIA ANTONIA ROJAS A</t>
  </si>
  <si>
    <t>ROAA510530MTSJGN05</t>
  </si>
  <si>
    <t>JOEL SALINAS</t>
  </si>
  <si>
    <t>SAAJ540727HTSLLL09</t>
  </si>
  <si>
    <t>FETE540323MTSRVL05</t>
  </si>
  <si>
    <t>DOMINGA GONZALEZ ALEMAN</t>
  </si>
  <si>
    <t>ANTONIO ARMANDO GONZALEZ A</t>
  </si>
  <si>
    <t>TEGJ520814MTSRRS02</t>
  </si>
  <si>
    <t>MARIA FILOMENA MONRREAL ROJAS</t>
  </si>
  <si>
    <t>MARIA GUADALUPE MEZA MADRIGAL</t>
  </si>
  <si>
    <t>GLORIA ESTELA TAMEZ C</t>
  </si>
  <si>
    <t>EFRAIN HOMERO CANALES DIAZ</t>
  </si>
  <si>
    <t>CADE400828HTSNZF06</t>
  </si>
  <si>
    <t>RAFL451122HTSMLN06</t>
  </si>
  <si>
    <t>SERGIO MOCTEZUMA CUELLAR</t>
  </si>
  <si>
    <t>J.GUADALUPE ORTEGA ZUÑIGA</t>
  </si>
  <si>
    <t>J JESUS MARTINEZ AGUILAR</t>
  </si>
  <si>
    <t>SANTIAGO GUTIERREZ SANCHEZ</t>
  </si>
  <si>
    <t>AMPARO TREVIÑO DE G</t>
  </si>
  <si>
    <t>LOOA521112HTSZCB09</t>
  </si>
  <si>
    <t>GOPI460311HGTDMN06</t>
  </si>
  <si>
    <t>GOGJ460311HGTDMN06</t>
  </si>
  <si>
    <t>RUGA450627MTSZNN02</t>
  </si>
  <si>
    <t>MIRIAM AURORA LOZANO GUTIERREZ</t>
  </si>
  <si>
    <t>JOSE MANUEL PEREZ AVILA</t>
  </si>
  <si>
    <t>MAVA410510HNLRLN02</t>
  </si>
  <si>
    <t>GOAF500IZALTGTNNR01</t>
  </si>
  <si>
    <t>AAGF410103HZSLRBO2</t>
  </si>
  <si>
    <t>GUOO600424MZSVRL01</t>
  </si>
  <si>
    <t>LOAF480604HNLPOR09</t>
  </si>
  <si>
    <t>ARNULFO PERALES SALAZAR</t>
  </si>
  <si>
    <t>PESA571205HTSRIR10</t>
  </si>
  <si>
    <t>CIRO SAENZ GARCIA</t>
  </si>
  <si>
    <t>VEZL560216MAZRPR03</t>
  </si>
  <si>
    <t>ERASMO CASTRO SEPULVEDA</t>
  </si>
  <si>
    <t>CASE601125HNLSRR02</t>
  </si>
  <si>
    <t>VAME580805HNLLRM09</t>
  </si>
  <si>
    <t>LOVP370226MSPRNR05</t>
  </si>
  <si>
    <t>VEAI581227HTSRDS06</t>
  </si>
  <si>
    <t>GUGG470129MTSNTR03</t>
  </si>
  <si>
    <t>ALEJANDRINA ZAPATA VILLANUEVA</t>
  </si>
  <si>
    <t>DORA ALICIA HERNANDEZ B</t>
  </si>
  <si>
    <t>HEBD471103MTSRNR02</t>
  </si>
  <si>
    <t>MASA380311HNLRLR01</t>
  </si>
  <si>
    <t>HIPT441215HTSNXM08</t>
  </si>
  <si>
    <t>MACE580223MTSRMV04</t>
  </si>
  <si>
    <t>JOSE GUADALUPE GALICIA SANCHEZ</t>
  </si>
  <si>
    <t>CAJR340805MNLHMB04</t>
  </si>
  <si>
    <t>RENE GUTIERREZ DIAZ</t>
  </si>
  <si>
    <t>GUDR460323HTSTZN00</t>
  </si>
  <si>
    <t>ROSA GLADYS GUADALUPE LEAL V</t>
  </si>
  <si>
    <t>ELENA CANALES LOPEZ</t>
  </si>
  <si>
    <t>MANUEL EULALIO CARRIZALEZ</t>
  </si>
  <si>
    <t>CAGM740218HTSRRN03</t>
  </si>
  <si>
    <t>TEHJ570901HTSRRR01</t>
  </si>
  <si>
    <t>SAAJ510131HULLLV02</t>
  </si>
  <si>
    <t>CXGA540122HTSSNN03</t>
  </si>
  <si>
    <t>GOFD450716HTSNLM04</t>
  </si>
  <si>
    <t>AURO320709MTSRSC02</t>
  </si>
  <si>
    <t xml:space="preserve">CESAREA SOLIS BAZAN </t>
  </si>
  <si>
    <t>SOB5370212MNLLZS00</t>
  </si>
  <si>
    <t>ZURD610901HSPXVL01</t>
  </si>
  <si>
    <t>CELSO JAVIER ASENCION AGUILAR</t>
  </si>
  <si>
    <t>JOSE LUIS GONZALEZ BROWN</t>
  </si>
  <si>
    <t>GOBL601222HDRNR809</t>
  </si>
  <si>
    <t>NOE SAENZ H</t>
  </si>
  <si>
    <t>SAHN490623HTSNRX06</t>
  </si>
  <si>
    <t>BARA570829MTSRZN01</t>
  </si>
  <si>
    <t>SANJUANITA DE LOS LAGOS RAMIREZ GLZ.</t>
  </si>
  <si>
    <t>ELIZANDRO GARCIA FLORES</t>
  </si>
  <si>
    <t>GAFE411105HTSRLL08</t>
  </si>
  <si>
    <t>MARIA ALICIA RAMIREZ ROCHA</t>
  </si>
  <si>
    <t>OMAR ARMENDARIZ JIMENEZ</t>
  </si>
  <si>
    <t>AEJO621117HTSRMM03</t>
  </si>
  <si>
    <t>YAMILE ELIZONDO BETANCOURT</t>
  </si>
  <si>
    <t>VICTORIA SALINAS C</t>
  </si>
  <si>
    <t>CASV360303MTSNLC05</t>
  </si>
  <si>
    <t>ROSA ELIA HERNANDEZ C</t>
  </si>
  <si>
    <t>JOSE ANTONIO MARTINEZ LIMON</t>
  </si>
  <si>
    <t>MALA581001HNLRMN03</t>
  </si>
  <si>
    <t>ARCADIA FLORES DE MILAN</t>
  </si>
  <si>
    <t>FOAA510703MTSLMR01</t>
  </si>
  <si>
    <t>AIGL390413HNLDRN09</t>
  </si>
  <si>
    <t>HERMELINDA TREVIÑO G</t>
  </si>
  <si>
    <t>TEGH500707MNLRRR02</t>
  </si>
  <si>
    <t>ROSA E SANCHEZ MARTINEZ</t>
  </si>
  <si>
    <t>BEAA570310MTSRLN07</t>
  </si>
  <si>
    <t>GUADALUPE SANTIAGO RAMOS</t>
  </si>
  <si>
    <t>RATG581212HNLMRD06</t>
  </si>
  <si>
    <t>JOSE GUADALUPE ORTEGA ZUÑIGA</t>
  </si>
  <si>
    <t>MARIA ELBA GONGORA VILLARREAL</t>
  </si>
  <si>
    <t>GOVE430626MTSNLL08</t>
  </si>
  <si>
    <t>SASI156051ZHSPMNS04</t>
  </si>
  <si>
    <t>MARIA GUADALUPE OLVERA LULE</t>
  </si>
  <si>
    <t>ELIDA BETANCOURT SILVA</t>
  </si>
  <si>
    <t>ROSENDO ISLAS BAEZ</t>
  </si>
  <si>
    <t>IABR620301HTSSZS02</t>
  </si>
  <si>
    <t>JOSE IRINEO MONTES DE OCA RAMIREZ</t>
  </si>
  <si>
    <t>MORI580728HGTNMR03</t>
  </si>
  <si>
    <t>AABR401114HNLLRL03</t>
  </si>
  <si>
    <t>ISIDRO CANTU RIOS</t>
  </si>
  <si>
    <t>CARI590115HNLNSS02</t>
  </si>
  <si>
    <t>AESI590706MSPLLS09</t>
  </si>
  <si>
    <t>MARIA DEL SOCORRO MARTINEZ S</t>
  </si>
  <si>
    <t>MASS400310MNLRLC05</t>
  </si>
  <si>
    <t>PAGA580219HCLDNL03</t>
  </si>
  <si>
    <t>HEVA540527HMCRZB05</t>
  </si>
  <si>
    <t>CAGJ491120HTSNRN01</t>
  </si>
  <si>
    <t>MARIA DEL ROSARIO H PEREZ COVARRUBIAS</t>
  </si>
  <si>
    <t>GUADALUPE EMILIO LIMON C</t>
  </si>
  <si>
    <t>AALH561111HTSLCC00</t>
  </si>
  <si>
    <t>ANTONIO PINTOR VEGA</t>
  </si>
  <si>
    <t>PIVA531228HTSNGN01</t>
  </si>
  <si>
    <t>PEDRO ZURITA B</t>
  </si>
  <si>
    <t>ZUBPZ60715HCLRRD04</t>
  </si>
  <si>
    <t>1131-12</t>
  </si>
  <si>
    <t>Turbo Refaciones y valvulas</t>
  </si>
  <si>
    <t>Material de plomeria</t>
  </si>
  <si>
    <t>AL 30 DE ABRIL</t>
  </si>
  <si>
    <t>AL 31 DE MAYO</t>
  </si>
  <si>
    <t>AL 30 DE JUNIO</t>
  </si>
  <si>
    <t>DEPOSITO POR COBRO TERMINAL BANCARIA</t>
  </si>
  <si>
    <t>MARIA ANGELICA HERRERA SAENZ</t>
  </si>
  <si>
    <t>HESA540429MCHRNN01</t>
  </si>
  <si>
    <t>SALVADOR CORONADO MARTINEZ</t>
  </si>
  <si>
    <t>COMS620504ITNLRRI03</t>
  </si>
  <si>
    <t>FIDEL ISLAS BAEZ</t>
  </si>
  <si>
    <t>IABF530424HTSSZD08</t>
  </si>
  <si>
    <t>ROSA ELIA SANCHEZ MARTINEZ</t>
  </si>
  <si>
    <t>HORACIO GONZALEZ ARREDONDO</t>
  </si>
  <si>
    <t>GOAR42060619H000</t>
  </si>
  <si>
    <t>ISAIAS CONTRERAS VAZQUEZ</t>
  </si>
  <si>
    <t>COVI320817HTSNZS02</t>
  </si>
  <si>
    <t>MARIA FLORINDA GUERRA SALINAS</t>
  </si>
  <si>
    <t>GUSF470117MTSRLL08</t>
  </si>
  <si>
    <t>OSCAR GERARDO CANALES</t>
  </si>
  <si>
    <t>CALO541012HNLNNS04</t>
  </si>
  <si>
    <t>MARIA ELENA QUINTANA MARTINEZ</t>
  </si>
  <si>
    <t>QNMRMA630212228M800</t>
  </si>
  <si>
    <t>PABLO ROLDAN</t>
  </si>
  <si>
    <t>ROSP550629HNLLRB02</t>
  </si>
  <si>
    <t>ENRIQUETA JAIME AGUAYO</t>
  </si>
  <si>
    <t>JAAE510715MTSMGN00</t>
  </si>
  <si>
    <t>J DOLORES ZUÑIGA RIVERA</t>
  </si>
  <si>
    <t>MARIA DEL REFUGIO GONZALEZ GUTIERREZ</t>
  </si>
  <si>
    <t>GOGR401008MTSNTF01</t>
  </si>
  <si>
    <t>IGNACIO BONILLA HERNANDEZ</t>
  </si>
  <si>
    <t>MARIA DE JESUS MEDELES RAMIREZ</t>
  </si>
  <si>
    <t>MERJ560310MTSDMS02</t>
  </si>
  <si>
    <t>ALBERTO PEREZ VILLASANA</t>
  </si>
  <si>
    <t>PEVA570408HTSRLL08</t>
  </si>
  <si>
    <t>MARIO ALBERTO VAZQUEZ CHAPA</t>
  </si>
  <si>
    <t>VACM610813HTSZHR08</t>
  </si>
  <si>
    <t>ROEL SALDAÑA SILVA</t>
  </si>
  <si>
    <t>SASR610206HTSLLL09</t>
  </si>
  <si>
    <t>ALONSO MARTINEZ RODRIGUEZ</t>
  </si>
  <si>
    <t>MARA440810HNLRDL02</t>
  </si>
  <si>
    <t>JOSE LUIS VAZQUEZ ARIAS</t>
  </si>
  <si>
    <t>VAAL630420HTSSRS08</t>
  </si>
  <si>
    <t>MARIA CRUZ TRISTAN DE MARTINEZ</t>
  </si>
  <si>
    <t>TIXC380503MSPRXR07</t>
  </si>
  <si>
    <t>OSCAR SORIA MARTINEZ</t>
  </si>
  <si>
    <t>SOMO540512HTSRRS02</t>
  </si>
  <si>
    <t>PETRA VILLASANA PARAMO</t>
  </si>
  <si>
    <t>VIPP630511MTSLRT08</t>
  </si>
  <si>
    <t>MARIA DE JESUS SANCHEZ SERRANO</t>
  </si>
  <si>
    <t>NORMA ALICIA SALINAS TRISTAN</t>
  </si>
  <si>
    <t>SATN610220MTSLRR03</t>
  </si>
  <si>
    <t>JOVITA MADRIGALES BUSTAMANTE</t>
  </si>
  <si>
    <t>MABJ451228MTSNSV09</t>
  </si>
  <si>
    <t>HECTOR RODRIGUEZ CUEVAS</t>
  </si>
  <si>
    <t>ROCH450822HNLDVC05</t>
  </si>
  <si>
    <t>DAVID GARZA VILLARREAL</t>
  </si>
  <si>
    <t>HECTOR JAIME GONZALEZ VAZQUEZ</t>
  </si>
  <si>
    <t>GOVH441226HTSNZC09</t>
  </si>
  <si>
    <t>ROBERTO FLORES GARZA</t>
  </si>
  <si>
    <t>FOGR590112HTSLRB03</t>
  </si>
  <si>
    <t>SANTIAGO GONZALEZ LOZANO</t>
  </si>
  <si>
    <t>1246-00 MAQUINARIA,OTROS EQ.Y H</t>
  </si>
  <si>
    <t>AAA1BC3B-B911-4C8E-B47C-A977A454D218</t>
  </si>
  <si>
    <t>MARTILLO PERFORADOR DEMOLEDOR GBH5</t>
  </si>
  <si>
    <t>Operativo</t>
  </si>
  <si>
    <t>AAA1D89A-8081-434B-8E9D-183DFEC22935</t>
  </si>
  <si>
    <t>MAURICIO GUADALUPE ALANIS FLORES</t>
  </si>
  <si>
    <t xml:space="preserve">MULTIFUNCIONAL KONICA MONOLTA BIZHUB 4750 </t>
  </si>
  <si>
    <t>AAA1E66A-28F9-4EA4-A570-6C8B6C770D8A</t>
  </si>
  <si>
    <t>MULTIFUNCIONAL KIOCERA</t>
  </si>
  <si>
    <t>AAA1EF2A-5144-488E-9446-3BBCFE80E8EB</t>
  </si>
  <si>
    <t>SILLA EJECUTIVA CON DESCANSA BRAZOS ACOJINADO Y AJUSTE DE ALTURA</t>
  </si>
  <si>
    <t>AAA152A3-B593-4C92-8888-D2A6942C4005</t>
  </si>
  <si>
    <t>SILLA EJECUTIVA CON DESCANSA BRAZOS NEGRO/AZUL</t>
  </si>
  <si>
    <t>Contraloria</t>
  </si>
  <si>
    <t>Al 30 de Septiembre del 2023</t>
  </si>
  <si>
    <t>Del 01 de Enero al 30 de Septiembre 2023</t>
  </si>
  <si>
    <t>Del 01 de Enero al 30 de Septiembre 2023.</t>
  </si>
  <si>
    <t>Del 01 Enero  al 30 de Septiembre 2023.</t>
  </si>
  <si>
    <t>Del 01 de Enero  al 30 de Septiembre 2023</t>
  </si>
  <si>
    <t>Del 1 de Enero al 30 de Septiembre 2023</t>
  </si>
  <si>
    <t>Del 01 de Enero al 30 de Septiembre  2023</t>
  </si>
  <si>
    <t>Al 30 de Septiembre 2023</t>
  </si>
  <si>
    <t>Periodo del 01 de Enero del 2023 al 30 de Septiembre 2023.</t>
  </si>
  <si>
    <t>DEL 01 ENERO AL 30  DE SEPTIEMBRE 2023.</t>
  </si>
  <si>
    <t>del 01 Enero al 30 de Septiembre 2023.</t>
  </si>
  <si>
    <t>DEL 01 ENERO AL 30 SEPTIEMBRE 2023</t>
  </si>
  <si>
    <t>DEL 01 ENERO AL 30 SEPTIEMBRE 2023.</t>
  </si>
  <si>
    <t>Al 30 De Septiembre 2023.</t>
  </si>
  <si>
    <t>Al 30-SEPTIEMBRE 2023</t>
  </si>
  <si>
    <t>Al 30-Septiembre-2023</t>
  </si>
  <si>
    <t>Del 01 Enero Al 30 de Septiembre 2023.</t>
  </si>
  <si>
    <t xml:space="preserve"> Al  30 de Septiembre del 2023.</t>
  </si>
  <si>
    <t>Del 01-Enero-2022 al 30-Septiembre 2023</t>
  </si>
  <si>
    <t>Del 01-Enero-2023 al 30-Septiembre-2023</t>
  </si>
  <si>
    <t xml:space="preserve"> Del 01 Enero al  30 de Septiembre del 2023.</t>
  </si>
  <si>
    <t>Correspondiente del 01 de Enero al 30 de Septiembre-2023</t>
  </si>
  <si>
    <t>Correspondiente del 01 de Enero al 30 de Septiembre 2023</t>
  </si>
  <si>
    <t>Del 01-Enero al 30 Septiembre-2023</t>
  </si>
  <si>
    <t>Del 01-Enero al 30-Septiembre-2023</t>
  </si>
  <si>
    <t>Al 31 de diciembre de 2022 y al 30 de Septiembre 2023 (b)</t>
  </si>
  <si>
    <t>Del 1 de enero al 30 de Septiembre 2023 (b)</t>
  </si>
  <si>
    <t>Del 1 de enero Al 30 de Septiembre 2023 (b)</t>
  </si>
  <si>
    <t>Patrimonio Neto Inicial Ajustado del Ejercicio 2022</t>
  </si>
  <si>
    <t>Hacienda Pública / Patrimonio Neto del Ejercicio 2022</t>
  </si>
  <si>
    <t>Cambios en la Hacienda Pública / Patrimonio Neto del Ejercicio 2023</t>
  </si>
  <si>
    <t>Saldo Neto en la Hacienda Pública / Patrimonio 2023</t>
  </si>
  <si>
    <t>MANUEL DE JESUS HERNANDEZ PEREZ</t>
  </si>
  <si>
    <t>MARIA ISABEL ALEMAN S</t>
  </si>
  <si>
    <t>VIGD620221HTSLRV03</t>
  </si>
  <si>
    <t>REYES GONZALEZ MENDEZ</t>
  </si>
  <si>
    <t>AULA560314HGTGPR04</t>
  </si>
  <si>
    <t>HERMINIA RIVAS CORTEZ</t>
  </si>
  <si>
    <t>RICH600706MTSVRR02</t>
  </si>
  <si>
    <t>MARIA ANGELA PEREZ VILLASANA</t>
  </si>
  <si>
    <t>PEVA521001MTSRLN05</t>
  </si>
  <si>
    <t>NATALIA VELA RAMIREZ</t>
  </si>
  <si>
    <t>VERN510815MTSLMT04</t>
  </si>
  <si>
    <t>ALEJANDRO MURILLO</t>
  </si>
  <si>
    <t>GAMA610907HTSRRL06</t>
  </si>
  <si>
    <t>JOSE DOLORES IBARRA</t>
  </si>
  <si>
    <t>GUADALUPE RAMOS TORRES</t>
  </si>
  <si>
    <t>RATG581212HMLMRD06</t>
  </si>
  <si>
    <t>MARIA LUISA SANCHEZ SERRANO</t>
  </si>
  <si>
    <t>SASL590825MTSNRS05</t>
  </si>
  <si>
    <t>HORACIO CANTU SALINAS</t>
  </si>
  <si>
    <t>ELEAZAR VILLARREAL GARZA</t>
  </si>
  <si>
    <t>VIGE530103HTSRL05</t>
  </si>
  <si>
    <t>OLIVIA RAQUEL ROJAS SANCHEZ</t>
  </si>
  <si>
    <t>ROSO790517MNLJNL06</t>
  </si>
  <si>
    <t>ARTURO SALINAS SALINAS</t>
  </si>
  <si>
    <t>SASA611111TSLLR02</t>
  </si>
  <si>
    <t>JOSE LUIS MARTINEZ CAMARILLO</t>
  </si>
  <si>
    <t>MHCL461106HTSRMN09</t>
  </si>
  <si>
    <t>ROMEO MONTIEL LEINES</t>
  </si>
  <si>
    <t>MOLR550304HHGNNM05</t>
  </si>
  <si>
    <t>1131-14</t>
  </si>
  <si>
    <t>Salvador Perez Sanchez</t>
  </si>
  <si>
    <t>Rep.de vehiculos</t>
  </si>
  <si>
    <t>2023 (d)</t>
  </si>
  <si>
    <t>2112-52</t>
  </si>
  <si>
    <t>Petro lonsa S.a</t>
  </si>
  <si>
    <t>AAA1D9BA-55A1-4146-BCE6-6341-12D531F0B</t>
  </si>
  <si>
    <t>MULTIFUNCIONAL KIOCERA ECOSYS M3550IDN</t>
  </si>
  <si>
    <t>Facturacion</t>
  </si>
  <si>
    <t>1244-00 EQUIPO DE TRANSPORTE</t>
  </si>
  <si>
    <t>MARTELLI BOMBAS Y EQUIPOS</t>
  </si>
  <si>
    <t>BOMBA SUMERGIBLE MCA ALTAMIRA MOD.KOR R50-12 FABRICADO EN ACERO INOXIDABLE DE 5 H.P.</t>
  </si>
  <si>
    <t>COMPRA VENTA</t>
  </si>
  <si>
    <t>CESAR ARNOLDO TAMEZ GARZA</t>
  </si>
  <si>
    <t>VEHICULO FORD F15 AÑO 2003</t>
  </si>
  <si>
    <t>MOTOR SUMERGIBLE MCA AQUA PAK MOD.MSQA4 53230 DE H.P.3 FASES 230 VOLTS</t>
  </si>
  <si>
    <t>AL 31 DE JULIO</t>
  </si>
  <si>
    <t>AL 31 DE AGOSTO</t>
  </si>
  <si>
    <t>AL 30 DE SEPTIEMBRE</t>
  </si>
  <si>
    <t>Número de Cuenta: 0120125172</t>
  </si>
  <si>
    <t>Variaciones de la Hacienda Pública / Patrimonio Neto del Ejercicio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</si>
</sst>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6" formatCode="&quot;$&quot;#,##0;[Red]\-&quot;$&quot;#,##0"/>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0;[Red]#,##0"/>
    <numFmt numFmtId="167" formatCode="General_)"/>
    <numFmt numFmtId="168" formatCode="#,##0.00\ \ ;[Red]\(\ #,##0.00\ \)"/>
    <numFmt numFmtId="169" formatCode="#,##0.00\ \ ;[Red]\-#,##0.00\ \ "/>
    <numFmt numFmtId="170" formatCode="_-* #,##0_-;\-* #,##0_-;_-* &quot;-&quot;??_-;_-@_-"/>
    <numFmt numFmtId="171" formatCode="_-* #,##0.0_-;\-* #,##0.0_-;_-* &quot;-&quot;??_-;_-@_-"/>
    <numFmt numFmtId="172" formatCode="_-&quot;$&quot;* #,##0_-;\-&quot;$&quot;* #,##0_-;_-&quot;$&quot;* &quot;-&quot;??_-;_-@_-"/>
    <numFmt numFmtId="173" formatCode="_(* #,##0_);_(* \(#,##0\);_(* &quot;-&quot;??_);_(@_)"/>
    <numFmt numFmtId="174" formatCode="0.0%"/>
    <numFmt numFmtId="175" formatCode="#,##0\ \ ;[Red]\(\ #,##0\ \)"/>
    <numFmt numFmtId="176" formatCode="_-* #,##0.0000_-;\-* #,##0.0000_-;_-* &quot;-&quot;??_-;_-@_-"/>
    <numFmt numFmtId="177" formatCode="_-&quot;$&quot;* #,##0.0_-;\-&quot;$&quot;* #,##0.0_-;_-&quot;$&quot;* &quot;-&quot;??_-;_-@_-"/>
  </numFmts>
  <fonts count="119">
    <font>
      <sz val="11"/>
      <color theme="1"/>
      <name val="Calibri"/>
      <family val="2"/>
      <scheme val="minor"/>
    </font>
    <font>
      <sz val="11"/>
      <color theme="1"/>
      <name val="Calibri"/>
      <family val="2"/>
      <scheme val="minor"/>
    </font>
    <font>
      <sz val="11"/>
      <color rgb="FF9C0006"/>
      <name val="Calibri"/>
      <family val="2"/>
      <scheme val="minor"/>
    </font>
    <font>
      <sz val="10"/>
      <name val="Arial"/>
      <family val="2"/>
    </font>
    <font>
      <b/>
      <sz val="10"/>
      <name val="Arial"/>
      <family val="2"/>
    </font>
    <font>
      <b/>
      <sz val="11"/>
      <name val="Arial"/>
      <family val="2"/>
    </font>
    <font>
      <b/>
      <sz val="8"/>
      <name val="Arial"/>
      <family val="2"/>
    </font>
    <font>
      <b/>
      <i/>
      <sz val="10"/>
      <name val="Arial"/>
      <family val="2"/>
    </font>
    <font>
      <sz val="8"/>
      <name val="Arial"/>
      <family val="2"/>
    </font>
    <font>
      <i/>
      <sz val="10"/>
      <name val="Arial"/>
      <family val="2"/>
    </font>
    <font>
      <sz val="10"/>
      <color rgb="FFFF0000"/>
      <name val="Arial"/>
      <family val="2"/>
    </font>
    <font>
      <b/>
      <sz val="10"/>
      <color rgb="FFFF0000"/>
      <name val="Arial"/>
      <family val="2"/>
    </font>
    <font>
      <u/>
      <sz val="10"/>
      <color theme="10"/>
      <name val="Arial"/>
      <family val="2"/>
    </font>
    <font>
      <sz val="8"/>
      <name val="Tahoma"/>
      <family val="2"/>
    </font>
    <font>
      <sz val="10"/>
      <color indexed="8"/>
      <name val="MS Sans Serif"/>
      <family val="2"/>
    </font>
    <font>
      <sz val="10"/>
      <name val="Arial"/>
      <family val="2"/>
    </font>
    <font>
      <sz val="8"/>
      <color theme="1"/>
      <name val="Arial"/>
      <family val="2"/>
    </font>
    <font>
      <sz val="11"/>
      <name val="Arial"/>
      <family val="2"/>
    </font>
    <font>
      <b/>
      <sz val="8"/>
      <color theme="1"/>
      <name val="Arial"/>
      <family val="2"/>
    </font>
    <font>
      <sz val="10"/>
      <name val="Calibri"/>
      <family val="2"/>
    </font>
    <font>
      <b/>
      <sz val="12"/>
      <name val="Arial"/>
      <family val="2"/>
    </font>
    <font>
      <sz val="10"/>
      <color theme="1"/>
      <name val="Calibri"/>
      <family val="2"/>
      <scheme val="minor"/>
    </font>
    <font>
      <b/>
      <sz val="10"/>
      <color theme="1"/>
      <name val="Calibri"/>
      <family val="2"/>
      <scheme val="minor"/>
    </font>
    <font>
      <sz val="10"/>
      <color rgb="FF000000"/>
      <name val="Arial"/>
      <family val="2"/>
    </font>
    <font>
      <b/>
      <sz val="10"/>
      <color rgb="FF000000"/>
      <name val="Arial"/>
      <family val="2"/>
    </font>
    <font>
      <b/>
      <sz val="12"/>
      <color rgb="FF000000"/>
      <name val="Segoe Condensed"/>
    </font>
    <font>
      <b/>
      <sz val="11"/>
      <color theme="1"/>
      <name val="Calibri"/>
      <family val="2"/>
      <scheme val="minor"/>
    </font>
    <font>
      <b/>
      <sz val="13"/>
      <name val="Arial"/>
      <family val="2"/>
    </font>
    <font>
      <b/>
      <sz val="9"/>
      <name val="Arial"/>
      <family val="2"/>
    </font>
    <font>
      <sz val="9"/>
      <name val="Arial"/>
      <family val="2"/>
    </font>
    <font>
      <b/>
      <sz val="10"/>
      <name val="Calibri"/>
      <family val="2"/>
    </font>
    <font>
      <sz val="7"/>
      <name val="Arial"/>
      <family val="2"/>
    </font>
    <font>
      <b/>
      <sz val="7"/>
      <name val="Arial"/>
      <family val="2"/>
    </font>
    <font>
      <b/>
      <sz val="11"/>
      <color rgb="FF000000"/>
      <name val="Arial"/>
      <family val="2"/>
    </font>
    <font>
      <sz val="11"/>
      <color rgb="FF000000"/>
      <name val="Arial"/>
      <family val="2"/>
    </font>
    <font>
      <b/>
      <sz val="8"/>
      <color rgb="FF000000"/>
      <name val="Arial"/>
      <family val="2"/>
    </font>
    <font>
      <sz val="10"/>
      <color theme="1"/>
      <name val="Arial"/>
      <family val="2"/>
    </font>
    <font>
      <sz val="11"/>
      <color theme="1"/>
      <name val="Arial"/>
      <family val="2"/>
    </font>
    <font>
      <b/>
      <sz val="11"/>
      <color theme="1"/>
      <name val="Arial"/>
      <family val="2"/>
    </font>
    <font>
      <b/>
      <sz val="10"/>
      <color theme="1"/>
      <name val="Arial"/>
      <family val="2"/>
    </font>
    <font>
      <b/>
      <sz val="9"/>
      <color theme="1"/>
      <name val="Arial"/>
      <family val="2"/>
    </font>
    <font>
      <sz val="8"/>
      <color rgb="FF000000"/>
      <name val="Arial"/>
      <family val="2"/>
    </font>
    <font>
      <b/>
      <u/>
      <sz val="12"/>
      <color theme="1"/>
      <name val="Arial"/>
      <family val="2"/>
    </font>
    <font>
      <b/>
      <sz val="12"/>
      <color theme="1"/>
      <name val="Arial"/>
      <family val="2"/>
    </font>
    <font>
      <sz val="10"/>
      <name val="Arial Narrow"/>
      <family val="2"/>
    </font>
    <font>
      <b/>
      <sz val="10"/>
      <name val="Arial Narrow"/>
      <family val="2"/>
    </font>
    <font>
      <sz val="10"/>
      <color rgb="FF000000"/>
      <name val="Calibri"/>
      <family val="2"/>
    </font>
    <font>
      <b/>
      <i/>
      <sz val="8"/>
      <color theme="1"/>
      <name val="Arial"/>
      <family val="2"/>
    </font>
    <font>
      <sz val="13"/>
      <name val="Arial"/>
      <family val="2"/>
    </font>
    <font>
      <sz val="9"/>
      <color theme="1"/>
      <name val="Arial"/>
      <family val="2"/>
    </font>
    <font>
      <b/>
      <i/>
      <sz val="9"/>
      <name val="Arial"/>
      <family val="2"/>
    </font>
    <font>
      <b/>
      <i/>
      <sz val="8"/>
      <color rgb="FF000000"/>
      <name val="Arial"/>
      <family val="2"/>
    </font>
    <font>
      <sz val="8"/>
      <color theme="1"/>
      <name val="Times New Roman"/>
      <family val="1"/>
    </font>
    <font>
      <i/>
      <sz val="8"/>
      <color theme="1"/>
      <name val="Arial"/>
      <family val="2"/>
    </font>
    <font>
      <i/>
      <sz val="8"/>
      <color rgb="FF000000"/>
      <name val="Arial"/>
      <family val="2"/>
    </font>
    <font>
      <b/>
      <sz val="8"/>
      <color theme="1"/>
      <name val="Calibri"/>
      <family val="2"/>
      <scheme val="minor"/>
    </font>
    <font>
      <sz val="8"/>
      <color theme="1"/>
      <name val="Calibri"/>
      <family val="2"/>
      <scheme val="minor"/>
    </font>
    <font>
      <b/>
      <sz val="10"/>
      <name val="Century Gothic"/>
      <family val="2"/>
    </font>
    <font>
      <sz val="9"/>
      <color theme="1"/>
      <name val="Calibri"/>
      <family val="2"/>
      <scheme val="minor"/>
    </font>
    <font>
      <sz val="6"/>
      <color theme="1"/>
      <name val="Arial"/>
      <family val="2"/>
    </font>
    <font>
      <i/>
      <sz val="10"/>
      <color theme="1"/>
      <name val="Arial"/>
      <family val="2"/>
    </font>
    <font>
      <sz val="10"/>
      <name val="Calibri"/>
      <family val="2"/>
      <scheme val="minor"/>
    </font>
    <font>
      <b/>
      <sz val="10"/>
      <name val="Calibri"/>
      <family val="2"/>
      <scheme val="minor"/>
    </font>
    <font>
      <sz val="8"/>
      <name val="Arial Narrow"/>
      <family val="2"/>
    </font>
    <font>
      <sz val="7"/>
      <name val="Arial Narrow"/>
      <family val="2"/>
    </font>
    <font>
      <b/>
      <sz val="7"/>
      <name val="Arial Narrow"/>
      <family val="2"/>
    </font>
    <font>
      <b/>
      <sz val="14"/>
      <name val="Arial Narrow"/>
      <family val="2"/>
    </font>
    <font>
      <b/>
      <sz val="12"/>
      <name val="Arial Narrow"/>
      <family val="2"/>
    </font>
    <font>
      <b/>
      <sz val="9"/>
      <name val="Arial Narrow"/>
      <family val="2"/>
    </font>
    <font>
      <b/>
      <sz val="8"/>
      <name val="Arial Narrow"/>
      <family val="2"/>
    </font>
    <font>
      <b/>
      <sz val="8"/>
      <color theme="1"/>
      <name val="Calibri"/>
      <family val="2"/>
    </font>
    <font>
      <sz val="12"/>
      <color theme="1"/>
      <name val="Arial"/>
      <family val="2"/>
    </font>
    <font>
      <b/>
      <sz val="8"/>
      <color theme="1"/>
      <name val="Times New Roman"/>
      <family val="1"/>
    </font>
    <font>
      <b/>
      <vertAlign val="superscript"/>
      <sz val="8"/>
      <color theme="1"/>
      <name val="Arial"/>
      <family val="2"/>
    </font>
    <font>
      <b/>
      <sz val="14"/>
      <name val="Calibri"/>
      <family val="2"/>
      <scheme val="minor"/>
    </font>
    <font>
      <sz val="9"/>
      <name val="Arial Narrow"/>
      <family val="2"/>
    </font>
    <font>
      <b/>
      <sz val="9"/>
      <color rgb="FF000000"/>
      <name val="Arial"/>
      <family val="2"/>
    </font>
    <font>
      <b/>
      <sz val="9"/>
      <color theme="1"/>
      <name val="Calibri"/>
      <family val="2"/>
      <scheme val="minor"/>
    </font>
    <font>
      <b/>
      <sz val="7.5"/>
      <color theme="1"/>
      <name val="Arial"/>
      <family val="2"/>
    </font>
    <font>
      <sz val="11"/>
      <color rgb="FF000000"/>
      <name val="Calibri"/>
      <family val="2"/>
      <scheme val="minor"/>
    </font>
    <font>
      <b/>
      <sz val="11"/>
      <color rgb="FF000000"/>
      <name val="Calibri"/>
      <family val="2"/>
      <scheme val="minor"/>
    </font>
    <font>
      <sz val="10"/>
      <color rgb="FF000000"/>
      <name val="Calibri"/>
      <family val="2"/>
      <scheme val="minor"/>
    </font>
    <font>
      <b/>
      <sz val="10"/>
      <color rgb="FF000000"/>
      <name val="Calibri"/>
      <family val="2"/>
      <scheme val="minor"/>
    </font>
    <font>
      <sz val="10"/>
      <color rgb="FFFF0000"/>
      <name val="Calibri"/>
      <family val="2"/>
      <scheme val="minor"/>
    </font>
    <font>
      <b/>
      <i/>
      <sz val="10"/>
      <color rgb="FF000000"/>
      <name val="Arial Rounded MT Bold"/>
      <family val="2"/>
    </font>
    <font>
      <b/>
      <sz val="10"/>
      <color rgb="FF000000"/>
      <name val="Arial Rounded MT Bold"/>
      <family val="2"/>
    </font>
    <font>
      <sz val="10"/>
      <color rgb="FF000000"/>
      <name val="Arial Rounded MT Bold"/>
      <family val="2"/>
    </font>
    <font>
      <sz val="12"/>
      <color theme="1"/>
      <name val="Calibri"/>
      <family val="2"/>
      <scheme val="minor"/>
    </font>
    <font>
      <b/>
      <i/>
      <sz val="12"/>
      <color rgb="FF000000"/>
      <name val="Calibri"/>
      <family val="2"/>
      <scheme val="minor"/>
    </font>
    <font>
      <b/>
      <sz val="12"/>
      <color rgb="FF000000"/>
      <name val="Calibri"/>
      <family val="2"/>
      <scheme val="minor"/>
    </font>
    <font>
      <sz val="12"/>
      <color rgb="FF000000"/>
      <name val="Calibri"/>
      <family val="2"/>
      <scheme val="minor"/>
    </font>
    <font>
      <b/>
      <sz val="12"/>
      <color theme="1"/>
      <name val="Calibri"/>
      <family val="2"/>
      <scheme val="minor"/>
    </font>
    <font>
      <b/>
      <i/>
      <sz val="12"/>
      <color rgb="FFFF0000"/>
      <name val="Calibri"/>
      <family val="2"/>
      <scheme val="minor"/>
    </font>
    <font>
      <sz val="12"/>
      <color rgb="FF000000"/>
      <name val="Arial Rounded MT Bold"/>
      <family val="2"/>
    </font>
    <font>
      <b/>
      <i/>
      <sz val="12"/>
      <color rgb="FF000000"/>
      <name val="Arial Rounded MT Bold"/>
      <family val="2"/>
    </font>
    <font>
      <sz val="12"/>
      <color theme="1"/>
      <name val="Arial Rounded MT Bold"/>
      <family val="2"/>
    </font>
    <font>
      <b/>
      <sz val="12"/>
      <color rgb="FF000000"/>
      <name val="Arial Rounded MT Bold"/>
      <family val="2"/>
    </font>
    <font>
      <b/>
      <sz val="12"/>
      <color theme="1"/>
      <name val="Arial Rounded MT Bold"/>
      <family val="2"/>
    </font>
    <font>
      <i/>
      <sz val="12"/>
      <color rgb="FF000000"/>
      <name val="Arial Rounded MT Bold"/>
      <family val="2"/>
    </font>
    <font>
      <b/>
      <i/>
      <sz val="12"/>
      <color rgb="FFFF0000"/>
      <name val="Arial Rounded MT Bold"/>
      <family val="2"/>
    </font>
    <font>
      <b/>
      <i/>
      <sz val="11"/>
      <color theme="1"/>
      <name val="Arial Rounded MT Bold"/>
      <family val="2"/>
    </font>
    <font>
      <sz val="10"/>
      <color theme="1"/>
      <name val="Arial Rounded MT Bold"/>
      <family val="2"/>
    </font>
    <font>
      <b/>
      <sz val="10"/>
      <color theme="1"/>
      <name val="Arial Rounded MT Bold"/>
      <family val="2"/>
    </font>
    <font>
      <sz val="11"/>
      <color rgb="FFFF0000"/>
      <name val="Calibri"/>
      <family val="2"/>
      <scheme val="minor"/>
    </font>
    <font>
      <b/>
      <sz val="10"/>
      <color rgb="FFFF0000"/>
      <name val="Arial Rounded MT Bold"/>
      <family val="2"/>
    </font>
    <font>
      <b/>
      <i/>
      <sz val="8"/>
      <color rgb="FFFF0000"/>
      <name val="Arial"/>
      <family val="2"/>
    </font>
    <font>
      <sz val="11"/>
      <name val="Calibri"/>
      <family val="2"/>
      <scheme val="minor"/>
    </font>
    <font>
      <b/>
      <i/>
      <sz val="10"/>
      <color rgb="FFFF0000"/>
      <name val="Arial"/>
      <family val="2"/>
    </font>
    <font>
      <sz val="8"/>
      <color rgb="FFFF0000"/>
      <name val="Arial"/>
      <family val="2"/>
    </font>
    <font>
      <b/>
      <sz val="8"/>
      <color rgb="FFFF0000"/>
      <name val="Arial"/>
      <family val="2"/>
    </font>
    <font>
      <sz val="9"/>
      <color rgb="FFFF0000"/>
      <name val="Arial"/>
      <family val="2"/>
    </font>
    <font>
      <b/>
      <sz val="9"/>
      <color rgb="FFFF0000"/>
      <name val="Arial"/>
      <family val="2"/>
    </font>
    <font>
      <b/>
      <i/>
      <sz val="9"/>
      <color rgb="FFFF0000"/>
      <name val="Arial"/>
      <family val="2"/>
    </font>
    <font>
      <i/>
      <sz val="8"/>
      <color rgb="FFFF0000"/>
      <name val="Arial"/>
      <family val="2"/>
    </font>
    <font>
      <b/>
      <i/>
      <sz val="8"/>
      <name val="Arial"/>
      <family val="2"/>
    </font>
    <font>
      <i/>
      <sz val="8"/>
      <name val="Arial"/>
      <family val="2"/>
    </font>
    <font>
      <sz val="8"/>
      <color rgb="FFC00000"/>
      <name val="Arial"/>
      <family val="2"/>
    </font>
    <font>
      <sz val="10"/>
      <name val="Arial Rounded MT Bold"/>
      <family val="2"/>
    </font>
    <font>
      <b/>
      <i/>
      <sz val="11"/>
      <name val="Arial"/>
      <family val="2"/>
    </font>
  </fonts>
  <fills count="14">
    <fill>
      <patternFill patternType="none"/>
    </fill>
    <fill>
      <patternFill patternType="gray125"/>
    </fill>
    <fill>
      <patternFill patternType="solid">
        <fgColor rgb="FFFFC7CE"/>
      </patternFill>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C0C0C0"/>
        <bgColor indexed="64"/>
      </patternFill>
    </fill>
    <fill>
      <patternFill patternType="solid">
        <fgColor rgb="FFBFBFBF"/>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rgb="FFD9D9D9"/>
        <bgColor indexed="64"/>
      </patternFill>
    </fill>
    <fill>
      <patternFill patternType="lightGray">
        <bgColor rgb="FFBFBFBF"/>
      </patternFill>
    </fill>
    <fill>
      <patternFill patternType="solid">
        <fgColor theme="0"/>
        <bgColor indexed="64"/>
      </patternFill>
    </fill>
  </fills>
  <borders count="98">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hair">
        <color indexed="64"/>
      </bottom>
      <diagonal/>
    </border>
    <border>
      <left/>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style="double">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rgb="FF000000"/>
      </right>
      <top style="medium">
        <color indexed="64"/>
      </top>
      <bottom/>
      <diagonal/>
    </border>
    <border>
      <left/>
      <right style="medium">
        <color rgb="FF000000"/>
      </right>
      <top/>
      <bottom/>
      <diagonal/>
    </border>
    <border>
      <left/>
      <right style="medium">
        <color rgb="FF000000"/>
      </right>
      <top/>
      <bottom style="medium">
        <color indexed="64"/>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hair">
        <color indexed="64"/>
      </top>
      <bottom/>
      <diagonal/>
    </border>
  </borders>
  <cellStyleXfs count="258">
    <xf numFmtId="0" fontId="0" fillId="0" borderId="0"/>
    <xf numFmtId="43" fontId="1" fillId="0" borderId="0" applyFont="0" applyFill="0" applyBorder="0" applyAlignment="0" applyProtection="0"/>
    <xf numFmtId="0" fontId="3" fillId="0" borderId="0"/>
    <xf numFmtId="43" fontId="3" fillId="0" borderId="0" applyFont="0" applyFill="0" applyBorder="0" applyAlignment="0" applyProtection="0"/>
    <xf numFmtId="0" fontId="12" fillId="0" borderId="0" applyNumberFormat="0" applyFill="0" applyBorder="0" applyAlignment="0" applyProtection="0"/>
    <xf numFmtId="0" fontId="2" fillId="2" borderId="0" applyNumberFormat="0" applyBorder="0" applyAlignment="0" applyProtection="0"/>
    <xf numFmtId="43" fontId="3" fillId="0" borderId="0" applyFont="0" applyFill="0" applyBorder="0" applyAlignment="0" applyProtection="0"/>
    <xf numFmtId="43" fontId="1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0" fontId="14" fillId="0" borderId="0" applyNumberFormat="0" applyFont="0" applyFill="0" applyBorder="0" applyProtection="0">
      <alignment vertical="center"/>
    </xf>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3" fillId="0" borderId="0" applyFont="0" applyFill="0" applyBorder="0" applyAlignment="0" applyProtection="0"/>
    <xf numFmtId="165"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16" fillId="0" borderId="0"/>
    <xf numFmtId="0" fontId="3" fillId="0" borderId="0"/>
    <xf numFmtId="0" fontId="3" fillId="0" borderId="0"/>
    <xf numFmtId="0" fontId="15"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0" fontId="15" fillId="0" borderId="0"/>
    <xf numFmtId="0" fontId="3" fillId="0" borderId="0"/>
    <xf numFmtId="44" fontId="1" fillId="0" borderId="0" applyFont="0" applyFill="0" applyBorder="0" applyAlignment="0" applyProtection="0"/>
    <xf numFmtId="9" fontId="1" fillId="0" borderId="0" applyFont="0" applyFill="0" applyBorder="0" applyAlignment="0" applyProtection="0"/>
    <xf numFmtId="167" fontId="3" fillId="0" borderId="0"/>
    <xf numFmtId="0" fontId="3"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cellStyleXfs>
  <cellXfs count="1517">
    <xf numFmtId="0" fontId="0" fillId="0" borderId="0" xfId="0"/>
    <xf numFmtId="0" fontId="4" fillId="0" borderId="0" xfId="2" applyFont="1"/>
    <xf numFmtId="0" fontId="4" fillId="0" borderId="0" xfId="2" applyFont="1" applyAlignment="1">
      <alignment horizontal="center"/>
    </xf>
    <xf numFmtId="43" fontId="4" fillId="0" borderId="0" xfId="3" applyFont="1"/>
    <xf numFmtId="0" fontId="3" fillId="0" borderId="0" xfId="2" applyAlignment="1">
      <alignment horizontal="center"/>
    </xf>
    <xf numFmtId="0" fontId="4" fillId="0" borderId="0" xfId="2" applyFont="1" applyAlignment="1">
      <alignment horizontal="right"/>
    </xf>
    <xf numFmtId="0" fontId="3" fillId="0" borderId="0" xfId="2"/>
    <xf numFmtId="0" fontId="4" fillId="0" borderId="0" xfId="3" applyNumberFormat="1" applyFont="1" applyAlignment="1">
      <alignment horizontal="center"/>
    </xf>
    <xf numFmtId="0" fontId="6" fillId="0" borderId="0" xfId="2" applyFont="1" applyAlignment="1">
      <alignment horizontal="right"/>
    </xf>
    <xf numFmtId="0" fontId="7" fillId="0" borderId="0" xfId="2" applyFont="1"/>
    <xf numFmtId="0" fontId="8" fillId="0" borderId="0" xfId="2" applyFont="1"/>
    <xf numFmtId="43" fontId="3" fillId="0" borderId="0" xfId="3"/>
    <xf numFmtId="0" fontId="9" fillId="0" borderId="0" xfId="2" applyFont="1"/>
    <xf numFmtId="43" fontId="3" fillId="0" borderId="2" xfId="2" applyNumberFormat="1" applyBorder="1" applyAlignment="1">
      <alignment horizontal="center"/>
    </xf>
    <xf numFmtId="0" fontId="7" fillId="4" borderId="0" xfId="2" applyFont="1" applyFill="1"/>
    <xf numFmtId="43" fontId="4" fillId="0" borderId="2" xfId="3" applyFont="1" applyBorder="1"/>
    <xf numFmtId="43" fontId="10" fillId="0" borderId="0" xfId="3" applyFont="1"/>
    <xf numFmtId="0" fontId="3" fillId="0" borderId="0" xfId="2" applyAlignment="1">
      <alignment horizontal="left"/>
    </xf>
    <xf numFmtId="0" fontId="11" fillId="0" borderId="0" xfId="2" applyFont="1" applyAlignment="1">
      <alignment horizontal="center"/>
    </xf>
    <xf numFmtId="0" fontId="4" fillId="5" borderId="0" xfId="2" applyFont="1" applyFill="1" applyAlignment="1">
      <alignment horizontal="center"/>
    </xf>
    <xf numFmtId="43" fontId="3" fillId="0" borderId="0" xfId="2" applyNumberFormat="1"/>
    <xf numFmtId="0" fontId="17" fillId="0" borderId="0" xfId="2" applyFont="1"/>
    <xf numFmtId="43" fontId="17" fillId="0" borderId="0" xfId="3" applyFont="1"/>
    <xf numFmtId="0" fontId="5" fillId="0" borderId="0" xfId="2" applyFont="1" applyAlignment="1">
      <alignment horizontal="right"/>
    </xf>
    <xf numFmtId="43" fontId="4" fillId="0" borderId="0" xfId="3" applyFont="1" applyAlignment="1">
      <alignment horizontal="center"/>
    </xf>
    <xf numFmtId="0" fontId="6" fillId="0" borderId="0" xfId="2" applyFont="1"/>
    <xf numFmtId="0" fontId="18" fillId="0" borderId="0" xfId="0" applyFont="1" applyAlignment="1">
      <alignment horizontal="left" vertical="center"/>
    </xf>
    <xf numFmtId="0" fontId="16" fillId="0" borderId="0" xfId="0" applyFont="1" applyAlignment="1">
      <alignment horizontal="left" vertical="center"/>
    </xf>
    <xf numFmtId="0" fontId="3" fillId="0" borderId="0" xfId="2" applyAlignment="1">
      <alignment vertical="top" wrapText="1"/>
    </xf>
    <xf numFmtId="0" fontId="16" fillId="0" borderId="0" xfId="0" applyFont="1" applyAlignment="1">
      <alignment horizontal="left" vertical="top"/>
    </xf>
    <xf numFmtId="0" fontId="18" fillId="0" borderId="0" xfId="0" applyFont="1" applyAlignment="1">
      <alignment horizontal="left" vertical="top"/>
    </xf>
    <xf numFmtId="0" fontId="4" fillId="0" borderId="0" xfId="2" applyFont="1" applyAlignment="1">
      <alignment wrapText="1"/>
    </xf>
    <xf numFmtId="43" fontId="3" fillId="0" borderId="2" xfId="3" applyBorder="1"/>
    <xf numFmtId="0" fontId="3" fillId="0" borderId="0" xfId="2" applyAlignment="1">
      <alignment wrapText="1"/>
    </xf>
    <xf numFmtId="0" fontId="7" fillId="4" borderId="0" xfId="2" applyFont="1" applyFill="1" applyAlignment="1">
      <alignment horizontal="center"/>
    </xf>
    <xf numFmtId="43" fontId="4" fillId="4" borderId="0" xfId="3" applyFont="1" applyFill="1"/>
    <xf numFmtId="0" fontId="4" fillId="4" borderId="0" xfId="2" applyFont="1" applyFill="1" applyAlignment="1">
      <alignment horizontal="center"/>
    </xf>
    <xf numFmtId="0" fontId="8" fillId="0" borderId="0" xfId="2" applyFont="1" applyAlignment="1">
      <alignment vertical="center"/>
    </xf>
    <xf numFmtId="0" fontId="3" fillId="0" borderId="0" xfId="124"/>
    <xf numFmtId="0" fontId="3" fillId="0" borderId="0" xfId="124" applyAlignment="1">
      <alignment horizontal="right"/>
    </xf>
    <xf numFmtId="0" fontId="20" fillId="0" borderId="0" xfId="124" applyFont="1" applyAlignment="1">
      <alignment horizontal="center"/>
    </xf>
    <xf numFmtId="0" fontId="4" fillId="0" borderId="0" xfId="124" applyFont="1" applyAlignment="1">
      <alignment horizontal="center"/>
    </xf>
    <xf numFmtId="0" fontId="4" fillId="0" borderId="0" xfId="124" applyFont="1"/>
    <xf numFmtId="43" fontId="3" fillId="0" borderId="0" xfId="124" applyNumberFormat="1"/>
    <xf numFmtId="0" fontId="4" fillId="0" borderId="0" xfId="124" applyFont="1" applyAlignment="1">
      <alignment horizontal="left" indent="2"/>
    </xf>
    <xf numFmtId="43" fontId="3" fillId="0" borderId="0" xfId="13"/>
    <xf numFmtId="43" fontId="3" fillId="0" borderId="0" xfId="1" applyFont="1"/>
    <xf numFmtId="0" fontId="3" fillId="0" borderId="0" xfId="124" applyAlignment="1">
      <alignment wrapText="1"/>
    </xf>
    <xf numFmtId="0" fontId="4" fillId="0" borderId="0" xfId="124" applyFont="1" applyAlignment="1">
      <alignment horizontal="right"/>
    </xf>
    <xf numFmtId="0" fontId="3" fillId="0" borderId="0" xfId="124" applyAlignment="1">
      <alignment horizontal="left"/>
    </xf>
    <xf numFmtId="43" fontId="21" fillId="0" borderId="0" xfId="13" applyFont="1"/>
    <xf numFmtId="0" fontId="7" fillId="6" borderId="0" xfId="124" applyFont="1" applyFill="1"/>
    <xf numFmtId="0" fontId="3" fillId="6" borderId="0" xfId="124" applyFill="1"/>
    <xf numFmtId="0" fontId="4" fillId="6" borderId="0" xfId="124" applyFont="1" applyFill="1"/>
    <xf numFmtId="43" fontId="3" fillId="6" borderId="0" xfId="13" applyFill="1"/>
    <xf numFmtId="0" fontId="3" fillId="0" borderId="0" xfId="124" applyAlignment="1">
      <alignment horizontal="left" indent="1"/>
    </xf>
    <xf numFmtId="43" fontId="4" fillId="0" borderId="0" xfId="13" applyFont="1"/>
    <xf numFmtId="43" fontId="21" fillId="6" borderId="0" xfId="13" applyFont="1" applyFill="1"/>
    <xf numFmtId="0" fontId="7" fillId="0" borderId="0" xfId="124" applyFont="1"/>
    <xf numFmtId="43" fontId="4" fillId="0" borderId="0" xfId="1" applyFont="1"/>
    <xf numFmtId="0" fontId="3" fillId="0" borderId="0" xfId="124" applyAlignment="1">
      <alignment horizontal="justify"/>
    </xf>
    <xf numFmtId="0" fontId="23" fillId="0" borderId="0" xfId="2" applyFont="1" applyAlignment="1">
      <alignment horizontal="justify" wrapText="1"/>
    </xf>
    <xf numFmtId="43" fontId="3" fillId="0" borderId="0" xfId="1" applyFont="1" applyAlignment="1">
      <alignment horizontal="justify"/>
    </xf>
    <xf numFmtId="0" fontId="24" fillId="0" borderId="0" xfId="0" applyFont="1" applyAlignment="1">
      <alignment horizontal="justify" wrapText="1"/>
    </xf>
    <xf numFmtId="0" fontId="25" fillId="0" borderId="0" xfId="0" applyFont="1" applyAlignment="1">
      <alignment horizontal="left" vertical="top" readingOrder="1"/>
    </xf>
    <xf numFmtId="0" fontId="20" fillId="0" borderId="0" xfId="2" applyFont="1" applyAlignment="1">
      <alignment vertical="center"/>
    </xf>
    <xf numFmtId="0" fontId="27" fillId="0" borderId="0" xfId="2" applyFont="1" applyAlignment="1">
      <alignment vertical="center"/>
    </xf>
    <xf numFmtId="0" fontId="27" fillId="0" borderId="0" xfId="2" applyFont="1" applyAlignment="1">
      <alignment horizontal="center" vertical="center"/>
    </xf>
    <xf numFmtId="0" fontId="20" fillId="0" borderId="0" xfId="2" applyFont="1" applyAlignment="1">
      <alignment wrapText="1"/>
    </xf>
    <xf numFmtId="0" fontId="6" fillId="4" borderId="7" xfId="2" applyFont="1" applyFill="1" applyBorder="1" applyAlignment="1">
      <alignment horizontal="center" vertical="center" wrapText="1"/>
    </xf>
    <xf numFmtId="0" fontId="4" fillId="0" borderId="5" xfId="2" applyFont="1" applyBorder="1" applyAlignment="1">
      <alignment vertical="center"/>
    </xf>
    <xf numFmtId="43" fontId="28" fillId="0" borderId="5" xfId="2" applyNumberFormat="1" applyFont="1" applyBorder="1" applyAlignment="1">
      <alignment horizontal="left" vertical="center" wrapText="1"/>
    </xf>
    <xf numFmtId="43" fontId="28" fillId="0" borderId="0" xfId="2" applyNumberFormat="1" applyFont="1" applyAlignment="1">
      <alignment horizontal="left" vertical="center" wrapText="1"/>
    </xf>
    <xf numFmtId="0" fontId="28" fillId="0" borderId="0" xfId="2" applyFont="1" applyAlignment="1">
      <alignment horizontal="left" vertical="center"/>
    </xf>
    <xf numFmtId="0" fontId="7" fillId="0" borderId="6" xfId="2" applyFont="1" applyBorder="1" applyAlignment="1">
      <alignment vertical="center"/>
    </xf>
    <xf numFmtId="43" fontId="29" fillId="0" borderId="6" xfId="3" applyFont="1" applyBorder="1" applyAlignment="1">
      <alignment horizontal="left" vertical="center" wrapText="1"/>
    </xf>
    <xf numFmtId="43" fontId="29" fillId="0" borderId="0" xfId="3" applyFont="1" applyAlignment="1">
      <alignment horizontal="left" vertical="center" wrapText="1"/>
    </xf>
    <xf numFmtId="0" fontId="29" fillId="0" borderId="0" xfId="2" applyFont="1" applyAlignment="1">
      <alignment horizontal="left" vertical="center"/>
    </xf>
    <xf numFmtId="0" fontId="3" fillId="0" borderId="6" xfId="2" applyBorder="1" applyAlignment="1">
      <alignment vertical="center"/>
    </xf>
    <xf numFmtId="0" fontId="3" fillId="0" borderId="6" xfId="2" applyBorder="1" applyAlignment="1">
      <alignment vertical="center" wrapText="1"/>
    </xf>
    <xf numFmtId="0" fontId="3" fillId="0" borderId="0" xfId="2" applyAlignment="1">
      <alignment vertical="center"/>
    </xf>
    <xf numFmtId="0" fontId="3" fillId="0" borderId="6" xfId="2" applyBorder="1" applyAlignment="1">
      <alignment vertical="top" wrapText="1"/>
    </xf>
    <xf numFmtId="0" fontId="3" fillId="0" borderId="6" xfId="2" applyBorder="1" applyAlignment="1">
      <alignment vertical="top"/>
    </xf>
    <xf numFmtId="0" fontId="4" fillId="0" borderId="6" xfId="2" applyFont="1" applyBorder="1" applyAlignment="1">
      <alignment vertical="top"/>
    </xf>
    <xf numFmtId="0" fontId="7" fillId="0" borderId="6" xfId="2" applyFont="1" applyBorder="1" applyAlignment="1">
      <alignment vertical="top"/>
    </xf>
    <xf numFmtId="0" fontId="3" fillId="0" borderId="6" xfId="2" applyBorder="1" applyAlignment="1">
      <alignment horizontal="justify" vertical="top"/>
    </xf>
    <xf numFmtId="0" fontId="3" fillId="0" borderId="7" xfId="2" applyBorder="1" applyAlignment="1">
      <alignment vertical="top"/>
    </xf>
    <xf numFmtId="0" fontId="3" fillId="0" borderId="7" xfId="2" applyBorder="1"/>
    <xf numFmtId="0" fontId="3" fillId="0" borderId="0" xfId="2" applyAlignment="1">
      <alignment vertical="top"/>
    </xf>
    <xf numFmtId="0" fontId="11" fillId="0" borderId="0" xfId="2" applyFont="1" applyAlignment="1">
      <alignment horizontal="center" vertical="top" wrapText="1"/>
    </xf>
    <xf numFmtId="0" fontId="6" fillId="0" borderId="0" xfId="2" applyFont="1" applyAlignment="1">
      <alignment horizontal="left"/>
    </xf>
    <xf numFmtId="0" fontId="4" fillId="0" borderId="0" xfId="2" applyFont="1" applyAlignment="1">
      <alignment horizontal="center" vertical="center"/>
    </xf>
    <xf numFmtId="0" fontId="4" fillId="4" borderId="4" xfId="2" applyFont="1" applyFill="1" applyBorder="1" applyAlignment="1">
      <alignment horizontal="center" vertical="center" wrapText="1"/>
    </xf>
    <xf numFmtId="0" fontId="4" fillId="4" borderId="4" xfId="2" quotePrefix="1" applyFont="1" applyFill="1" applyBorder="1" applyAlignment="1">
      <alignment horizontal="center" vertical="center" wrapText="1"/>
    </xf>
    <xf numFmtId="0" fontId="3" fillId="0" borderId="4" xfId="2" applyBorder="1" applyAlignment="1">
      <alignment horizontal="left"/>
    </xf>
    <xf numFmtId="43" fontId="3" fillId="0" borderId="4" xfId="3" applyBorder="1" applyAlignment="1">
      <alignment horizontal="center"/>
    </xf>
    <xf numFmtId="9" fontId="3" fillId="0" borderId="4" xfId="175" applyBorder="1" applyAlignment="1">
      <alignment horizontal="center"/>
    </xf>
    <xf numFmtId="0" fontId="3" fillId="0" borderId="4" xfId="2" applyBorder="1" applyAlignment="1">
      <alignment horizontal="left" wrapText="1"/>
    </xf>
    <xf numFmtId="43" fontId="4" fillId="0" borderId="4" xfId="3" applyFont="1" applyBorder="1" applyAlignment="1">
      <alignment horizontal="center"/>
    </xf>
    <xf numFmtId="0" fontId="4" fillId="0" borderId="4" xfId="2" applyFont="1" applyBorder="1" applyAlignment="1">
      <alignment horizontal="center" wrapText="1"/>
    </xf>
    <xf numFmtId="0" fontId="4" fillId="4" borderId="7" xfId="2" applyFont="1" applyFill="1" applyBorder="1" applyAlignment="1">
      <alignment horizontal="center" vertical="center" wrapText="1"/>
    </xf>
    <xf numFmtId="0" fontId="4" fillId="4" borderId="7" xfId="2" quotePrefix="1" applyFont="1" applyFill="1" applyBorder="1" applyAlignment="1">
      <alignment horizontal="center" vertical="center" wrapText="1"/>
    </xf>
    <xf numFmtId="0" fontId="4" fillId="0" borderId="7" xfId="2" applyFont="1" applyBorder="1" applyAlignment="1">
      <alignment horizontal="left" vertical="center" wrapText="1"/>
    </xf>
    <xf numFmtId="0" fontId="4" fillId="0" borderId="7" xfId="2" applyFont="1" applyBorder="1" applyAlignment="1">
      <alignment vertical="center" wrapText="1"/>
    </xf>
    <xf numFmtId="0" fontId="4" fillId="0" borderId="7" xfId="2" applyFont="1" applyBorder="1" applyAlignment="1">
      <alignment vertical="center"/>
    </xf>
    <xf numFmtId="0" fontId="4" fillId="0" borderId="7" xfId="2" applyFont="1" applyBorder="1" applyAlignment="1">
      <alignment horizontal="center" vertical="center"/>
    </xf>
    <xf numFmtId="0" fontId="3" fillId="0" borderId="4" xfId="2" applyBorder="1" applyAlignment="1">
      <alignment horizontal="left" indent="2"/>
    </xf>
    <xf numFmtId="0" fontId="3" fillId="0" borderId="4" xfId="2" applyBorder="1"/>
    <xf numFmtId="43" fontId="3" fillId="0" borderId="4" xfId="1" applyFont="1" applyBorder="1"/>
    <xf numFmtId="43" fontId="8" fillId="0" borderId="0" xfId="2" applyNumberFormat="1" applyFont="1"/>
    <xf numFmtId="0" fontId="3" fillId="0" borderId="4" xfId="2" applyBorder="1" applyAlignment="1">
      <alignment horizontal="left" wrapText="1" indent="2"/>
    </xf>
    <xf numFmtId="0" fontId="4" fillId="0" borderId="4" xfId="2" applyFont="1" applyBorder="1" applyAlignment="1">
      <alignment horizontal="left"/>
    </xf>
    <xf numFmtId="0" fontId="4" fillId="0" borderId="4" xfId="2" applyFont="1" applyBorder="1" applyAlignment="1">
      <alignment horizontal="center"/>
    </xf>
    <xf numFmtId="43" fontId="4" fillId="0" borderId="4" xfId="1" applyFont="1" applyBorder="1" applyAlignment="1">
      <alignment horizontal="center"/>
    </xf>
    <xf numFmtId="0" fontId="4" fillId="0" borderId="0" xfId="2" applyFont="1" applyAlignment="1">
      <alignment horizontal="left"/>
    </xf>
    <xf numFmtId="0" fontId="3" fillId="0" borderId="0" xfId="125"/>
    <xf numFmtId="0" fontId="8" fillId="0" borderId="0" xfId="125" applyFont="1"/>
    <xf numFmtId="0" fontId="31" fillId="0" borderId="0" xfId="125" applyFont="1"/>
    <xf numFmtId="164" fontId="31" fillId="0" borderId="0" xfId="9" applyFont="1"/>
    <xf numFmtId="164" fontId="31" fillId="0" borderId="0" xfId="9" applyFont="1" applyAlignment="1">
      <alignment horizontal="center"/>
    </xf>
    <xf numFmtId="0" fontId="28" fillId="0" borderId="0" xfId="125" applyFont="1"/>
    <xf numFmtId="0" fontId="3" fillId="0" borderId="0" xfId="125" applyAlignment="1">
      <alignment vertical="center"/>
    </xf>
    <xf numFmtId="164" fontId="4" fillId="4" borderId="19" xfId="9" applyFont="1" applyFill="1" applyBorder="1" applyAlignment="1">
      <alignment horizontal="center" vertical="center" wrapText="1"/>
    </xf>
    <xf numFmtId="1" fontId="6" fillId="4" borderId="22" xfId="9" applyNumberFormat="1" applyFont="1" applyFill="1" applyBorder="1" applyAlignment="1">
      <alignment horizontal="center" vertical="center" wrapText="1"/>
    </xf>
    <xf numFmtId="0" fontId="28" fillId="0" borderId="7" xfId="125" applyFont="1" applyBorder="1" applyAlignment="1">
      <alignment horizontal="left" vertical="center"/>
    </xf>
    <xf numFmtId="0" fontId="4" fillId="0" borderId="7" xfId="125" applyFont="1" applyBorder="1" applyAlignment="1">
      <alignment vertical="center"/>
    </xf>
    <xf numFmtId="164" fontId="32" fillId="0" borderId="7" xfId="3" applyNumberFormat="1" applyFont="1" applyBorder="1"/>
    <xf numFmtId="0" fontId="4" fillId="0" borderId="0" xfId="125" applyFont="1"/>
    <xf numFmtId="0" fontId="29" fillId="0" borderId="7" xfId="125" applyFont="1" applyBorder="1" applyAlignment="1">
      <alignment horizontal="left" vertical="center" indent="1"/>
    </xf>
    <xf numFmtId="0" fontId="3" fillId="0" borderId="7" xfId="125" applyBorder="1" applyAlignment="1">
      <alignment horizontal="left" vertical="center" indent="1"/>
    </xf>
    <xf numFmtId="0" fontId="24" fillId="7" borderId="4" xfId="0" applyFont="1" applyFill="1" applyBorder="1" applyAlignment="1">
      <alignment horizontal="center" vertical="center"/>
    </xf>
    <xf numFmtId="0" fontId="34" fillId="0" borderId="6" xfId="0" applyFont="1" applyBorder="1" applyAlignment="1">
      <alignment vertical="center"/>
    </xf>
    <xf numFmtId="0" fontId="34" fillId="0" borderId="7" xfId="0" applyFont="1" applyBorder="1" applyAlignment="1">
      <alignment vertical="center"/>
    </xf>
    <xf numFmtId="0" fontId="34" fillId="0" borderId="0" xfId="0" applyFont="1" applyAlignment="1">
      <alignment vertical="center"/>
    </xf>
    <xf numFmtId="0" fontId="34" fillId="0" borderId="34" xfId="0" applyFont="1" applyBorder="1" applyAlignment="1">
      <alignment vertical="center"/>
    </xf>
    <xf numFmtId="0" fontId="34" fillId="0" borderId="35" xfId="0" applyFont="1" applyBorder="1" applyAlignment="1">
      <alignment vertical="center"/>
    </xf>
    <xf numFmtId="0" fontId="34" fillId="0" borderId="2" xfId="0" applyFont="1" applyBorder="1" applyAlignment="1">
      <alignment vertical="center"/>
    </xf>
    <xf numFmtId="0" fontId="34" fillId="0" borderId="36" xfId="0" applyFont="1" applyBorder="1" applyAlignment="1">
      <alignment vertical="center"/>
    </xf>
    <xf numFmtId="0" fontId="24" fillId="7" borderId="4" xfId="0" applyFont="1" applyFill="1" applyBorder="1" applyAlignment="1">
      <alignment horizontal="center" vertical="center" wrapText="1"/>
    </xf>
    <xf numFmtId="0" fontId="36" fillId="0" borderId="0" xfId="140" applyFont="1"/>
    <xf numFmtId="0" fontId="37" fillId="0" borderId="0" xfId="140" applyFont="1"/>
    <xf numFmtId="0" fontId="39" fillId="0" borderId="0" xfId="140" applyFont="1" applyAlignment="1">
      <alignment horizontal="right" wrapText="1"/>
    </xf>
    <xf numFmtId="0" fontId="40" fillId="4" borderId="43" xfId="140" applyFont="1" applyFill="1" applyBorder="1" applyAlignment="1">
      <alignment horizontal="center" vertical="center"/>
    </xf>
    <xf numFmtId="0" fontId="40" fillId="4" borderId="44" xfId="140" applyFont="1" applyFill="1" applyBorder="1" applyAlignment="1">
      <alignment horizontal="center" vertical="center"/>
    </xf>
    <xf numFmtId="0" fontId="36" fillId="0" borderId="47" xfId="140" applyFont="1" applyBorder="1" applyAlignment="1">
      <alignment vertical="center"/>
    </xf>
    <xf numFmtId="14" fontId="36" fillId="0" borderId="5" xfId="140" applyNumberFormat="1" applyFont="1" applyBorder="1" applyAlignment="1">
      <alignment vertical="center"/>
    </xf>
    <xf numFmtId="0" fontId="36" fillId="0" borderId="5" xfId="140" applyFont="1" applyBorder="1" applyAlignment="1">
      <alignment horizontal="center" vertical="center"/>
    </xf>
    <xf numFmtId="0" fontId="36" fillId="0" borderId="5" xfId="140" applyFont="1" applyBorder="1" applyAlignment="1">
      <alignment vertical="center"/>
    </xf>
    <xf numFmtId="0" fontId="36" fillId="0" borderId="5" xfId="140" applyFont="1" applyBorder="1" applyAlignment="1">
      <alignment vertical="center" wrapText="1"/>
    </xf>
    <xf numFmtId="0" fontId="36" fillId="0" borderId="17" xfId="140" applyFont="1" applyBorder="1" applyAlignment="1">
      <alignment vertical="center"/>
    </xf>
    <xf numFmtId="14" fontId="36" fillId="0" borderId="6" xfId="140" applyNumberFormat="1" applyFont="1" applyBorder="1" applyAlignment="1">
      <alignment vertical="center"/>
    </xf>
    <xf numFmtId="0" fontId="36" fillId="0" borderId="6" xfId="140" applyFont="1" applyBorder="1" applyAlignment="1">
      <alignment horizontal="center" vertical="center"/>
    </xf>
    <xf numFmtId="0" fontId="36" fillId="0" borderId="6" xfId="140" applyFont="1" applyBorder="1" applyAlignment="1">
      <alignment vertical="center"/>
    </xf>
    <xf numFmtId="0" fontId="36" fillId="0" borderId="6" xfId="140" applyFont="1" applyBorder="1" applyAlignment="1">
      <alignment vertical="center" wrapText="1"/>
    </xf>
    <xf numFmtId="43" fontId="36" fillId="0" borderId="6" xfId="29" applyFont="1" applyBorder="1" applyAlignment="1">
      <alignment vertical="center"/>
    </xf>
    <xf numFmtId="0" fontId="36" fillId="0" borderId="17" xfId="140" applyFont="1" applyBorder="1"/>
    <xf numFmtId="0" fontId="36" fillId="0" borderId="6" xfId="140" applyFont="1" applyBorder="1"/>
    <xf numFmtId="43" fontId="36" fillId="0" borderId="6" xfId="29" applyFont="1" applyBorder="1"/>
    <xf numFmtId="0" fontId="36" fillId="0" borderId="20" xfId="140" applyFont="1" applyBorder="1"/>
    <xf numFmtId="0" fontId="36" fillId="0" borderId="48" xfId="140" applyFont="1" applyBorder="1"/>
    <xf numFmtId="0" fontId="39" fillId="0" borderId="48" xfId="140" applyFont="1" applyBorder="1" applyAlignment="1">
      <alignment horizontal="right"/>
    </xf>
    <xf numFmtId="43" fontId="39" fillId="0" borderId="48" xfId="29" applyFont="1" applyBorder="1"/>
    <xf numFmtId="0" fontId="36" fillId="0" borderId="0" xfId="2" applyFont="1"/>
    <xf numFmtId="43" fontId="36" fillId="0" borderId="0" xfId="3" applyFont="1"/>
    <xf numFmtId="0" fontId="18" fillId="4" borderId="49" xfId="86" applyFont="1" applyFill="1" applyBorder="1" applyAlignment="1">
      <alignment horizontal="center" vertical="center"/>
    </xf>
    <xf numFmtId="0" fontId="18" fillId="4" borderId="39" xfId="86" applyFont="1" applyFill="1" applyBorder="1" applyAlignment="1">
      <alignment horizontal="center" vertical="center"/>
    </xf>
    <xf numFmtId="0" fontId="18" fillId="4" borderId="50" xfId="86" applyFont="1" applyFill="1" applyBorder="1" applyAlignment="1">
      <alignment horizontal="center" vertical="center"/>
    </xf>
    <xf numFmtId="43" fontId="18" fillId="4" borderId="50" xfId="1" applyFont="1" applyFill="1" applyBorder="1" applyAlignment="1">
      <alignment horizontal="center" vertical="center" wrapText="1"/>
    </xf>
    <xf numFmtId="43" fontId="18" fillId="4" borderId="39" xfId="1" applyFont="1" applyFill="1" applyBorder="1" applyAlignment="1">
      <alignment horizontal="center" vertical="center" wrapText="1"/>
    </xf>
    <xf numFmtId="0" fontId="18" fillId="4" borderId="39" xfId="1" applyNumberFormat="1" applyFont="1" applyFill="1" applyBorder="1" applyAlignment="1">
      <alignment horizontal="center" vertical="center" wrapText="1"/>
    </xf>
    <xf numFmtId="0" fontId="18" fillId="4" borderId="51" xfId="86" applyFont="1" applyFill="1" applyBorder="1" applyAlignment="1">
      <alignment horizontal="center" vertical="center"/>
    </xf>
    <xf numFmtId="15" fontId="16" fillId="0" borderId="52" xfId="86" applyNumberFormat="1" applyFont="1" applyBorder="1" applyAlignment="1">
      <alignment horizontal="center" vertical="center"/>
    </xf>
    <xf numFmtId="0" fontId="16" fillId="0" borderId="5" xfId="86" applyFont="1" applyBorder="1" applyAlignment="1">
      <alignment horizontal="center" vertical="center"/>
    </xf>
    <xf numFmtId="0" fontId="16" fillId="0" borderId="5" xfId="15" applyNumberFormat="1" applyFont="1" applyBorder="1" applyAlignment="1">
      <alignment horizontal="center" vertical="center"/>
    </xf>
    <xf numFmtId="43" fontId="16" fillId="0" borderId="5" xfId="1" applyFont="1" applyBorder="1" applyAlignment="1">
      <alignment horizontal="left" vertical="center" wrapText="1"/>
    </xf>
    <xf numFmtId="0" fontId="16" fillId="0" borderId="5" xfId="1" applyNumberFormat="1" applyFont="1" applyBorder="1" applyAlignment="1">
      <alignment horizontal="left" vertical="center" wrapText="1"/>
    </xf>
    <xf numFmtId="0" fontId="16" fillId="0" borderId="53" xfId="86" applyFont="1" applyBorder="1" applyAlignment="1">
      <alignment horizontal="left" vertical="center"/>
    </xf>
    <xf numFmtId="15" fontId="16" fillId="0" borderId="54" xfId="86" applyNumberFormat="1" applyFont="1" applyBorder="1" applyAlignment="1">
      <alignment horizontal="center" vertical="center"/>
    </xf>
    <xf numFmtId="0" fontId="16" fillId="0" borderId="6" xfId="86" applyFont="1" applyBorder="1" applyAlignment="1">
      <alignment horizontal="center" vertical="center"/>
    </xf>
    <xf numFmtId="43" fontId="16" fillId="0" borderId="6" xfId="1" applyFont="1" applyBorder="1" applyAlignment="1">
      <alignment horizontal="center" vertical="center"/>
    </xf>
    <xf numFmtId="0" fontId="16" fillId="0" borderId="6" xfId="1" applyNumberFormat="1" applyFont="1" applyBorder="1" applyAlignment="1">
      <alignment horizontal="center" vertical="center"/>
    </xf>
    <xf numFmtId="0" fontId="8" fillId="0" borderId="55" xfId="86" applyFont="1" applyBorder="1" applyAlignment="1">
      <alignment horizontal="center" vertical="center" wrapText="1"/>
    </xf>
    <xf numFmtId="0" fontId="8" fillId="0" borderId="55" xfId="86" applyFont="1" applyBorder="1" applyAlignment="1">
      <alignment vertical="center"/>
    </xf>
    <xf numFmtId="0" fontId="8" fillId="0" borderId="6" xfId="86" applyFont="1" applyBorder="1" applyAlignment="1">
      <alignment horizontal="center" vertical="center"/>
    </xf>
    <xf numFmtId="0" fontId="16" fillId="0" borderId="55" xfId="86" applyFont="1" applyBorder="1" applyAlignment="1">
      <alignment horizontal="left" vertical="top"/>
    </xf>
    <xf numFmtId="43" fontId="16" fillId="0" borderId="6" xfId="15" applyFont="1" applyBorder="1" applyAlignment="1">
      <alignment horizontal="left" vertical="center"/>
    </xf>
    <xf numFmtId="43" fontId="16" fillId="0" borderId="6" xfId="1" applyFont="1" applyBorder="1" applyAlignment="1">
      <alignment horizontal="left" vertical="center" wrapText="1"/>
    </xf>
    <xf numFmtId="0" fontId="16" fillId="0" borderId="6" xfId="1" applyNumberFormat="1" applyFont="1" applyBorder="1" applyAlignment="1">
      <alignment horizontal="left" vertical="center" wrapText="1"/>
    </xf>
    <xf numFmtId="0" fontId="16" fillId="0" borderId="55" xfId="86" applyFont="1" applyBorder="1" applyAlignment="1">
      <alignment horizontal="left" vertical="center"/>
    </xf>
    <xf numFmtId="15" fontId="16" fillId="0" borderId="56" xfId="86" applyNumberFormat="1" applyFont="1" applyBorder="1" applyAlignment="1">
      <alignment horizontal="center" vertical="center"/>
    </xf>
    <xf numFmtId="0" fontId="16" fillId="0" borderId="48" xfId="86" applyFont="1" applyBorder="1" applyAlignment="1">
      <alignment horizontal="center" vertical="center"/>
    </xf>
    <xf numFmtId="43" fontId="16" fillId="0" borderId="48" xfId="15" applyFont="1" applyBorder="1" applyAlignment="1">
      <alignment horizontal="left" vertical="center"/>
    </xf>
    <xf numFmtId="43" fontId="16" fillId="0" borderId="48" xfId="1" applyFont="1" applyBorder="1" applyAlignment="1">
      <alignment horizontal="left" vertical="center" wrapText="1"/>
    </xf>
    <xf numFmtId="0" fontId="16" fillId="0" borderId="48" xfId="1" applyNumberFormat="1" applyFont="1" applyBorder="1" applyAlignment="1">
      <alignment horizontal="left" vertical="center" wrapText="1"/>
    </xf>
    <xf numFmtId="0" fontId="16" fillId="0" borderId="57" xfId="86" applyFont="1" applyBorder="1" applyAlignment="1">
      <alignment horizontal="left" vertical="center"/>
    </xf>
    <xf numFmtId="0" fontId="39" fillId="0" borderId="0" xfId="140" applyFont="1"/>
    <xf numFmtId="0" fontId="24" fillId="8" borderId="4" xfId="0" applyFont="1" applyFill="1" applyBorder="1" applyAlignment="1">
      <alignment horizontal="center" vertical="center"/>
    </xf>
    <xf numFmtId="0" fontId="41" fillId="0" borderId="5" xfId="0" applyFont="1" applyBorder="1" applyAlignment="1">
      <alignment vertical="center"/>
    </xf>
    <xf numFmtId="0" fontId="41" fillId="0" borderId="5" xfId="0" applyFont="1" applyBorder="1" applyAlignment="1">
      <alignment vertical="center" wrapText="1"/>
    </xf>
    <xf numFmtId="0" fontId="41" fillId="0" borderId="6" xfId="0" applyFont="1" applyBorder="1" applyAlignment="1">
      <alignment vertical="center"/>
    </xf>
    <xf numFmtId="0" fontId="41" fillId="0" borderId="6" xfId="0" applyFont="1" applyBorder="1" applyAlignment="1">
      <alignment vertical="center" wrapText="1"/>
    </xf>
    <xf numFmtId="0" fontId="35" fillId="0" borderId="7" xfId="0" applyFont="1" applyBorder="1" applyAlignment="1">
      <alignment vertical="center"/>
    </xf>
    <xf numFmtId="0" fontId="35" fillId="0" borderId="7" xfId="0" applyFont="1" applyBorder="1" applyAlignment="1">
      <alignment vertical="center" wrapText="1"/>
    </xf>
    <xf numFmtId="0" fontId="38" fillId="0" borderId="0" xfId="140" applyFont="1"/>
    <xf numFmtId="0" fontId="26" fillId="4" borderId="4" xfId="0" applyFont="1" applyFill="1" applyBorder="1"/>
    <xf numFmtId="0" fontId="0" fillId="4" borderId="4" xfId="0" applyFill="1" applyBorder="1"/>
    <xf numFmtId="0" fontId="0" fillId="0" borderId="4" xfId="0" applyBorder="1"/>
    <xf numFmtId="0" fontId="26" fillId="0" borderId="4" xfId="0" applyFont="1" applyBorder="1"/>
    <xf numFmtId="0" fontId="0" fillId="0" borderId="4" xfId="0" applyBorder="1" applyAlignment="1">
      <alignment horizontal="left" indent="2"/>
    </xf>
    <xf numFmtId="0" fontId="26" fillId="4" borderId="26" xfId="0" applyFont="1" applyFill="1" applyBorder="1"/>
    <xf numFmtId="0" fontId="0" fillId="4" borderId="23" xfId="0" applyFill="1" applyBorder="1"/>
    <xf numFmtId="0" fontId="0" fillId="0" borderId="28" xfId="0" applyBorder="1"/>
    <xf numFmtId="0" fontId="0" fillId="0" borderId="29" xfId="0" applyBorder="1"/>
    <xf numFmtId="0" fontId="0" fillId="0" borderId="58" xfId="0" applyBorder="1"/>
    <xf numFmtId="0" fontId="26" fillId="0" borderId="28" xfId="0" applyFont="1" applyBorder="1"/>
    <xf numFmtId="0" fontId="0" fillId="0" borderId="28" xfId="0" applyBorder="1" applyAlignment="1">
      <alignment horizontal="left" indent="2"/>
    </xf>
    <xf numFmtId="0" fontId="0" fillId="0" borderId="59" xfId="0" applyBorder="1" applyAlignment="1">
      <alignment horizontal="left" indent="2"/>
    </xf>
    <xf numFmtId="0" fontId="0" fillId="0" borderId="31" xfId="0" applyBorder="1"/>
    <xf numFmtId="0" fontId="0" fillId="0" borderId="60" xfId="0" applyBorder="1"/>
    <xf numFmtId="0" fontId="26" fillId="4" borderId="30" xfId="0" applyFont="1" applyFill="1" applyBorder="1"/>
    <xf numFmtId="0" fontId="0" fillId="4" borderId="25" xfId="0" applyFill="1" applyBorder="1"/>
    <xf numFmtId="0" fontId="42" fillId="0" borderId="0" xfId="0" applyFont="1"/>
    <xf numFmtId="0" fontId="37" fillId="0" borderId="0" xfId="0" applyFont="1"/>
    <xf numFmtId="0" fontId="43" fillId="0" borderId="0" xfId="0" applyFont="1"/>
    <xf numFmtId="0" fontId="36" fillId="0" borderId="0" xfId="0" applyFont="1" applyAlignment="1">
      <alignment horizontal="left"/>
    </xf>
    <xf numFmtId="0" fontId="36" fillId="0" borderId="0" xfId="0" applyFont="1"/>
    <xf numFmtId="0" fontId="38" fillId="0" borderId="0" xfId="0" applyFont="1" applyAlignment="1">
      <alignment horizontal="left"/>
    </xf>
    <xf numFmtId="0" fontId="38" fillId="0" borderId="0" xfId="0" applyFont="1"/>
    <xf numFmtId="0" fontId="39" fillId="0" borderId="0" xfId="0" applyFont="1" applyAlignment="1">
      <alignment horizontal="left" vertical="center"/>
    </xf>
    <xf numFmtId="0" fontId="21" fillId="0" borderId="0" xfId="0" applyFont="1" applyAlignment="1">
      <alignment horizontal="left"/>
    </xf>
    <xf numFmtId="0" fontId="21" fillId="0" borderId="0" xfId="0" applyFont="1"/>
    <xf numFmtId="0" fontId="36" fillId="0" borderId="0" xfId="0" applyFont="1" applyAlignment="1">
      <alignment horizontal="left" vertical="center"/>
    </xf>
    <xf numFmtId="0" fontId="36" fillId="0" borderId="0" xfId="0" applyFont="1" applyAlignment="1">
      <alignment horizontal="left" vertical="top"/>
    </xf>
    <xf numFmtId="0" fontId="36" fillId="0" borderId="0" xfId="0" applyFont="1" applyAlignment="1">
      <alignment vertical="center" wrapText="1"/>
    </xf>
    <xf numFmtId="0" fontId="39" fillId="0" borderId="0" xfId="0" applyFont="1" applyAlignment="1">
      <alignment horizontal="left" vertical="top"/>
    </xf>
    <xf numFmtId="0" fontId="39" fillId="0" borderId="0" xfId="0" applyFont="1" applyAlignment="1">
      <alignment vertical="center" wrapText="1"/>
    </xf>
    <xf numFmtId="43" fontId="10" fillId="0" borderId="0" xfId="1" applyFont="1"/>
    <xf numFmtId="0" fontId="4" fillId="0" borderId="0" xfId="125" applyFont="1" applyAlignment="1">
      <alignment horizontal="right"/>
    </xf>
    <xf numFmtId="0" fontId="3" fillId="0" borderId="0" xfId="125" applyAlignment="1">
      <alignment horizontal="left"/>
    </xf>
    <xf numFmtId="0" fontId="4" fillId="0" borderId="0" xfId="2" applyFont="1" applyAlignment="1">
      <alignment horizontal="center" vertical="top"/>
    </xf>
    <xf numFmtId="0" fontId="3" fillId="0" borderId="0" xfId="125" applyAlignment="1">
      <alignment horizontal="center"/>
    </xf>
    <xf numFmtId="0" fontId="23" fillId="0" borderId="0" xfId="0" applyFont="1" applyAlignment="1">
      <alignment vertical="center"/>
    </xf>
    <xf numFmtId="43" fontId="19" fillId="0" borderId="0" xfId="1" applyFont="1"/>
    <xf numFmtId="43" fontId="3" fillId="0" borderId="2" xfId="1" applyFont="1" applyBorder="1"/>
    <xf numFmtId="43" fontId="3" fillId="0" borderId="0" xfId="125" applyNumberFormat="1"/>
    <xf numFmtId="0" fontId="4" fillId="0" borderId="0" xfId="125" applyFont="1" applyAlignment="1">
      <alignment horizontal="center"/>
    </xf>
    <xf numFmtId="43" fontId="4" fillId="0" borderId="9" xfId="1" applyFont="1" applyBorder="1"/>
    <xf numFmtId="43" fontId="3" fillId="0" borderId="0" xfId="1" applyFont="1" applyAlignment="1">
      <alignment horizontal="center"/>
    </xf>
    <xf numFmtId="43" fontId="4" fillId="0" borderId="0" xfId="1" applyFont="1" applyAlignment="1">
      <alignment horizontal="center"/>
    </xf>
    <xf numFmtId="0" fontId="3" fillId="0" borderId="0" xfId="2" applyAlignment="1">
      <alignment horizontal="center" vertical="top"/>
    </xf>
    <xf numFmtId="0" fontId="4" fillId="0" borderId="0" xfId="125" applyFont="1" applyAlignment="1">
      <alignment horizontal="center" vertical="top" wrapText="1"/>
    </xf>
    <xf numFmtId="43" fontId="46" fillId="0" borderId="0" xfId="14" applyFont="1"/>
    <xf numFmtId="0" fontId="5" fillId="0" borderId="0" xfId="2" applyFont="1" applyAlignment="1">
      <alignment horizontal="center"/>
    </xf>
    <xf numFmtId="0" fontId="11" fillId="0" borderId="0" xfId="2" applyFont="1" applyAlignment="1">
      <alignment horizontal="justify" wrapText="1"/>
    </xf>
    <xf numFmtId="0" fontId="5" fillId="0" borderId="0" xfId="2" applyFont="1" applyAlignment="1">
      <alignment horizontal="center" vertical="center"/>
    </xf>
    <xf numFmtId="43" fontId="7" fillId="6" borderId="4" xfId="3" applyFont="1" applyFill="1" applyBorder="1"/>
    <xf numFmtId="0" fontId="17" fillId="0" borderId="0" xfId="2" applyFont="1" applyAlignment="1">
      <alignment wrapText="1"/>
    </xf>
    <xf numFmtId="0" fontId="7" fillId="4" borderId="4" xfId="2" applyFont="1" applyFill="1" applyBorder="1" applyAlignment="1">
      <alignment horizontal="center" wrapText="1"/>
    </xf>
    <xf numFmtId="43" fontId="7" fillId="6" borderId="4" xfId="3" applyFont="1" applyFill="1" applyBorder="1" applyAlignment="1">
      <alignment vertical="center"/>
    </xf>
    <xf numFmtId="0" fontId="7" fillId="6" borderId="4" xfId="2" applyFont="1" applyFill="1" applyBorder="1" applyAlignment="1">
      <alignment wrapText="1"/>
    </xf>
    <xf numFmtId="0" fontId="7" fillId="6" borderId="4" xfId="2" applyFont="1" applyFill="1" applyBorder="1" applyAlignment="1">
      <alignment vertical="center" wrapText="1"/>
    </xf>
    <xf numFmtId="0" fontId="4" fillId="0" borderId="0" xfId="2" applyFont="1" applyAlignment="1">
      <alignment vertical="center"/>
    </xf>
    <xf numFmtId="0" fontId="4" fillId="0" borderId="6" xfId="2" applyFont="1" applyBorder="1" applyAlignment="1">
      <alignment wrapText="1"/>
    </xf>
    <xf numFmtId="43" fontId="4" fillId="0" borderId="6" xfId="3" applyFont="1" applyBorder="1"/>
    <xf numFmtId="0" fontId="3" fillId="9" borderId="4" xfId="2" applyFill="1" applyBorder="1" applyAlignment="1">
      <alignment wrapText="1"/>
    </xf>
    <xf numFmtId="0" fontId="3" fillId="0" borderId="6" xfId="2" applyBorder="1" applyAlignment="1">
      <alignment wrapText="1"/>
    </xf>
    <xf numFmtId="43" fontId="3" fillId="0" borderId="6" xfId="1" applyFont="1" applyBorder="1" applyAlignment="1">
      <alignment vertical="center"/>
    </xf>
    <xf numFmtId="43" fontId="4" fillId="9" borderId="4" xfId="3" applyFont="1" applyFill="1" applyBorder="1"/>
    <xf numFmtId="43" fontId="3" fillId="0" borderId="6" xfId="3" applyBorder="1"/>
    <xf numFmtId="43" fontId="4" fillId="9" borderId="4" xfId="3" applyFont="1" applyFill="1" applyBorder="1" applyAlignment="1">
      <alignment vertical="center"/>
    </xf>
    <xf numFmtId="0" fontId="4" fillId="0" borderId="4" xfId="2" applyFont="1" applyBorder="1" applyAlignment="1">
      <alignment wrapText="1"/>
    </xf>
    <xf numFmtId="43" fontId="4" fillId="0" borderId="4" xfId="3" applyFont="1" applyBorder="1"/>
    <xf numFmtId="43" fontId="3" fillId="0" borderId="6" xfId="3" applyBorder="1" applyAlignment="1">
      <alignment vertical="center"/>
    </xf>
    <xf numFmtId="0" fontId="27" fillId="0" borderId="0" xfId="2" applyFont="1" applyAlignment="1">
      <alignment horizontal="center"/>
    </xf>
    <xf numFmtId="0" fontId="48" fillId="0" borderId="0" xfId="2" applyFont="1" applyAlignment="1">
      <alignment horizontal="center" wrapText="1"/>
    </xf>
    <xf numFmtId="0" fontId="4" fillId="0" borderId="5" xfId="2" applyFont="1" applyBorder="1" applyAlignment="1">
      <alignment horizontal="left" vertical="top" wrapText="1"/>
    </xf>
    <xf numFmtId="43" fontId="29" fillId="0" borderId="5" xfId="3" applyFont="1" applyBorder="1" applyAlignment="1">
      <alignment horizontal="left" vertical="center" wrapText="1"/>
    </xf>
    <xf numFmtId="0" fontId="29" fillId="0" borderId="0" xfId="2" applyFont="1" applyAlignment="1">
      <alignment horizontal="left"/>
    </xf>
    <xf numFmtId="0" fontId="3" fillId="0" borderId="6" xfId="2" applyBorder="1" applyAlignment="1">
      <alignment horizontal="left" vertical="top" wrapText="1"/>
    </xf>
    <xf numFmtId="43" fontId="29" fillId="0" borderId="6" xfId="3" applyFont="1" applyBorder="1" applyAlignment="1">
      <alignment horizontal="left" vertical="top" wrapText="1"/>
    </xf>
    <xf numFmtId="0" fontId="4" fillId="0" borderId="6" xfId="2" applyFont="1" applyBorder="1" applyAlignment="1">
      <alignment horizontal="left" vertical="top" wrapText="1"/>
    </xf>
    <xf numFmtId="0" fontId="4" fillId="0" borderId="7" xfId="2" applyFont="1" applyBorder="1" applyAlignment="1">
      <alignment horizontal="left" vertical="top" wrapText="1"/>
    </xf>
    <xf numFmtId="0" fontId="5" fillId="0" borderId="0" xfId="2" applyFont="1" applyAlignment="1">
      <alignment horizontal="center" wrapText="1"/>
    </xf>
    <xf numFmtId="0" fontId="3" fillId="0" borderId="5" xfId="2" applyBorder="1" applyAlignment="1">
      <alignment horizontal="left" vertical="top" wrapText="1"/>
    </xf>
    <xf numFmtId="44" fontId="28" fillId="0" borderId="6" xfId="180" applyFont="1" applyBorder="1" applyAlignment="1">
      <alignment horizontal="left" vertical="top" wrapText="1"/>
    </xf>
    <xf numFmtId="44" fontId="28" fillId="0" borderId="7" xfId="180" applyFont="1" applyBorder="1" applyAlignment="1">
      <alignment horizontal="left" vertical="top" wrapText="1"/>
    </xf>
    <xf numFmtId="43" fontId="29" fillId="6" borderId="5" xfId="3" applyFont="1" applyFill="1" applyBorder="1" applyAlignment="1">
      <alignment horizontal="left" vertical="top" wrapText="1"/>
    </xf>
    <xf numFmtId="43" fontId="29" fillId="6" borderId="5" xfId="3" applyFont="1" applyFill="1" applyBorder="1" applyAlignment="1">
      <alignment horizontal="left" vertical="center" wrapText="1"/>
    </xf>
    <xf numFmtId="43" fontId="29" fillId="6" borderId="6" xfId="3" applyFont="1" applyFill="1" applyBorder="1" applyAlignment="1">
      <alignment horizontal="left" vertical="center" wrapText="1"/>
    </xf>
    <xf numFmtId="43" fontId="29" fillId="6" borderId="6" xfId="3" applyFont="1" applyFill="1" applyBorder="1" applyAlignment="1">
      <alignment horizontal="left" vertical="top" wrapText="1"/>
    </xf>
    <xf numFmtId="0" fontId="33" fillId="0" borderId="0" xfId="0" applyFont="1" applyAlignment="1">
      <alignment horizontal="center" vertical="center" wrapText="1"/>
    </xf>
    <xf numFmtId="0" fontId="35" fillId="0" borderId="4" xfId="0" applyFont="1" applyBorder="1" applyAlignment="1">
      <alignment vertical="center"/>
    </xf>
    <xf numFmtId="0" fontId="29" fillId="0" borderId="7" xfId="125" quotePrefix="1" applyFont="1" applyBorder="1" applyAlignment="1">
      <alignment horizontal="left" vertical="center" indent="1"/>
    </xf>
    <xf numFmtId="0" fontId="3" fillId="0" borderId="7" xfId="125" applyBorder="1" applyAlignment="1">
      <alignment horizontal="left" vertical="center" indent="2"/>
    </xf>
    <xf numFmtId="0" fontId="3" fillId="0" borderId="7" xfId="125" applyBorder="1" applyAlignment="1">
      <alignment horizontal="left" vertical="center" wrapText="1" indent="2"/>
    </xf>
    <xf numFmtId="0" fontId="31" fillId="0" borderId="0" xfId="125" applyFont="1" applyAlignment="1">
      <alignment wrapText="1"/>
    </xf>
    <xf numFmtId="0" fontId="3" fillId="0" borderId="7" xfId="125" applyBorder="1" applyAlignment="1">
      <alignment horizontal="left" vertical="center" wrapText="1"/>
    </xf>
    <xf numFmtId="0" fontId="28" fillId="6" borderId="7" xfId="125" applyFont="1" applyFill="1" applyBorder="1" applyAlignment="1">
      <alignment horizontal="left" vertical="center"/>
    </xf>
    <xf numFmtId="0" fontId="4" fillId="6" borderId="7" xfId="125" applyFont="1" applyFill="1" applyBorder="1" applyAlignment="1">
      <alignment vertical="center" wrapText="1"/>
    </xf>
    <xf numFmtId="0" fontId="50" fillId="9" borderId="7" xfId="125" applyFont="1" applyFill="1" applyBorder="1" applyAlignment="1">
      <alignment horizontal="left" vertical="center" indent="1"/>
    </xf>
    <xf numFmtId="0" fontId="7" fillId="9" borderId="7" xfId="125" applyFont="1" applyFill="1" applyBorder="1" applyAlignment="1">
      <alignment horizontal="left" vertical="center" wrapText="1"/>
    </xf>
    <xf numFmtId="44" fontId="28" fillId="6" borderId="7" xfId="180" applyFont="1" applyFill="1" applyBorder="1"/>
    <xf numFmtId="0" fontId="4" fillId="6" borderId="7" xfId="125" applyFont="1" applyFill="1" applyBorder="1" applyAlignment="1">
      <alignment vertical="center"/>
    </xf>
    <xf numFmtId="164" fontId="29" fillId="0" borderId="7" xfId="3" applyNumberFormat="1" applyFont="1" applyBorder="1"/>
    <xf numFmtId="164" fontId="29" fillId="0" borderId="4" xfId="3" applyNumberFormat="1" applyFont="1" applyBorder="1"/>
    <xf numFmtId="0" fontId="40" fillId="4" borderId="4" xfId="0" applyFont="1" applyFill="1" applyBorder="1" applyAlignment="1">
      <alignment horizontal="center" vertical="center"/>
    </xf>
    <xf numFmtId="0" fontId="49" fillId="0" borderId="5" xfId="0" applyFont="1" applyBorder="1" applyAlignment="1" applyProtection="1">
      <alignment horizontal="justify" vertical="center"/>
      <protection locked="0"/>
    </xf>
    <xf numFmtId="0" fontId="49" fillId="0" borderId="5" xfId="0" applyFont="1" applyBorder="1" applyAlignment="1" applyProtection="1">
      <alignment horizontal="center" vertical="center"/>
      <protection locked="0"/>
    </xf>
    <xf numFmtId="0" fontId="49" fillId="0" borderId="5" xfId="0" applyFont="1" applyBorder="1" applyAlignment="1" applyProtection="1">
      <alignment horizontal="left" vertical="center"/>
      <protection locked="0"/>
    </xf>
    <xf numFmtId="0" fontId="49" fillId="0" borderId="6" xfId="0" applyFont="1" applyBorder="1" applyAlignment="1" applyProtection="1">
      <alignment horizontal="justify" vertical="center"/>
      <protection locked="0"/>
    </xf>
    <xf numFmtId="0" fontId="49" fillId="0" borderId="6" xfId="0" applyFont="1" applyBorder="1" applyAlignment="1" applyProtection="1">
      <alignment horizontal="center" vertical="center"/>
      <protection locked="0"/>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justify" vertical="center"/>
      <protection locked="0"/>
    </xf>
    <xf numFmtId="0" fontId="49" fillId="0" borderId="7" xfId="0" applyFont="1" applyBorder="1" applyAlignment="1" applyProtection="1">
      <alignment horizontal="center" vertical="center"/>
      <protection locked="0"/>
    </xf>
    <xf numFmtId="0" fontId="49" fillId="0" borderId="7" xfId="0" applyFont="1" applyBorder="1" applyAlignment="1" applyProtection="1">
      <alignment horizontal="left" vertical="center"/>
      <protection locked="0"/>
    </xf>
    <xf numFmtId="0" fontId="16" fillId="0" borderId="0" xfId="0" applyFont="1"/>
    <xf numFmtId="43" fontId="4" fillId="0" borderId="68" xfId="1" applyFont="1" applyBorder="1"/>
    <xf numFmtId="0" fontId="51" fillId="0" borderId="7" xfId="0" applyFont="1" applyBorder="1" applyAlignment="1">
      <alignment horizontal="justify" vertical="center" wrapText="1"/>
    </xf>
    <xf numFmtId="0" fontId="51" fillId="0" borderId="7" xfId="0" applyFont="1" applyBorder="1" applyAlignment="1">
      <alignment vertical="center" wrapText="1"/>
    </xf>
    <xf numFmtId="0" fontId="35" fillId="0" borderId="6" xfId="0" applyFont="1" applyBorder="1" applyAlignment="1">
      <alignment horizontal="justify" vertical="center" wrapText="1"/>
    </xf>
    <xf numFmtId="0" fontId="52" fillId="0" borderId="6" xfId="0" applyFont="1" applyBorder="1" applyAlignment="1">
      <alignment vertical="center" wrapText="1"/>
    </xf>
    <xf numFmtId="0" fontId="35" fillId="0" borderId="6" xfId="0" applyFont="1" applyBorder="1" applyAlignment="1">
      <alignment vertical="center" wrapText="1"/>
    </xf>
    <xf numFmtId="0" fontId="51" fillId="0" borderId="6" xfId="0" applyFont="1" applyBorder="1" applyAlignment="1">
      <alignment horizontal="justify" vertical="center" wrapText="1"/>
    </xf>
    <xf numFmtId="0" fontId="51" fillId="0" borderId="6" xfId="0" applyFont="1" applyBorder="1" applyAlignment="1">
      <alignment vertical="center" wrapText="1"/>
    </xf>
    <xf numFmtId="0" fontId="16" fillId="0" borderId="21" xfId="0" applyFont="1" applyBorder="1"/>
    <xf numFmtId="0" fontId="16" fillId="0" borderId="69" xfId="0" applyFont="1" applyBorder="1"/>
    <xf numFmtId="0" fontId="16" fillId="0" borderId="20" xfId="0" applyFont="1" applyBorder="1"/>
    <xf numFmtId="0" fontId="16" fillId="0" borderId="18" xfId="0" applyFont="1" applyBorder="1"/>
    <xf numFmtId="0" fontId="16" fillId="0" borderId="17" xfId="0" applyFont="1" applyBorder="1"/>
    <xf numFmtId="0" fontId="16" fillId="4" borderId="12" xfId="0" applyFont="1" applyFill="1" applyBorder="1"/>
    <xf numFmtId="0" fontId="16" fillId="4" borderId="65" xfId="0" applyFont="1" applyFill="1" applyBorder="1"/>
    <xf numFmtId="0" fontId="16" fillId="4" borderId="11" xfId="0" applyFont="1" applyFill="1" applyBorder="1"/>
    <xf numFmtId="0" fontId="53" fillId="0" borderId="0" xfId="0" applyFont="1"/>
    <xf numFmtId="0" fontId="51" fillId="0" borderId="0" xfId="0" applyFont="1" applyAlignment="1">
      <alignment horizontal="justify" vertical="center" wrapText="1"/>
    </xf>
    <xf numFmtId="0" fontId="52" fillId="0" borderId="0" xfId="0" applyFont="1" applyAlignment="1">
      <alignment vertical="center" wrapText="1"/>
    </xf>
    <xf numFmtId="0" fontId="51" fillId="0" borderId="0" xfId="0" applyFont="1" applyAlignment="1">
      <alignment vertical="center" wrapText="1"/>
    </xf>
    <xf numFmtId="0" fontId="54" fillId="0" borderId="0" xfId="0" applyFont="1" applyAlignment="1">
      <alignment horizontal="left" vertical="center" indent="2"/>
    </xf>
    <xf numFmtId="0" fontId="54" fillId="0" borderId="0" xfId="0" applyFont="1" applyAlignment="1">
      <alignment horizontal="justify" vertical="center" wrapText="1"/>
    </xf>
    <xf numFmtId="0" fontId="54" fillId="0" borderId="0" xfId="0" applyFont="1" applyAlignment="1">
      <alignment vertical="center" wrapText="1"/>
    </xf>
    <xf numFmtId="0" fontId="53" fillId="0" borderId="18" xfId="0" applyFont="1" applyBorder="1"/>
    <xf numFmtId="0" fontId="53" fillId="0" borderId="17" xfId="0" applyFont="1" applyBorder="1"/>
    <xf numFmtId="0" fontId="0" fillId="0" borderId="0" xfId="0" applyAlignment="1">
      <alignment wrapText="1"/>
    </xf>
    <xf numFmtId="0" fontId="0" fillId="0" borderId="0" xfId="0" applyAlignment="1">
      <alignment horizontal="left"/>
    </xf>
    <xf numFmtId="0" fontId="55" fillId="0" borderId="4" xfId="0" applyFont="1" applyBorder="1" applyAlignment="1">
      <alignment horizontal="center" vertical="center" wrapText="1"/>
    </xf>
    <xf numFmtId="0" fontId="16" fillId="0" borderId="4" xfId="0" applyFont="1" applyBorder="1" applyAlignment="1">
      <alignment horizontal="left" vertical="center" indent="2"/>
    </xf>
    <xf numFmtId="0" fontId="56" fillId="0" borderId="4" xfId="0" applyFont="1" applyBorder="1" applyAlignment="1">
      <alignment vertical="center" wrapText="1"/>
    </xf>
    <xf numFmtId="0" fontId="18" fillId="0" borderId="4" xfId="0" applyFont="1" applyBorder="1" applyAlignment="1">
      <alignment horizontal="left" vertical="center"/>
    </xf>
    <xf numFmtId="0" fontId="16" fillId="0" borderId="4" xfId="0" applyFont="1" applyBorder="1" applyAlignment="1">
      <alignment horizontal="right" vertical="center"/>
    </xf>
    <xf numFmtId="0" fontId="26" fillId="4" borderId="4" xfId="0" applyFont="1" applyFill="1" applyBorder="1" applyAlignment="1">
      <alignment horizontal="center"/>
    </xf>
    <xf numFmtId="0" fontId="26" fillId="4" borderId="4" xfId="0" applyFont="1" applyFill="1" applyBorder="1" applyAlignment="1">
      <alignment horizontal="center" wrapText="1"/>
    </xf>
    <xf numFmtId="43" fontId="53" fillId="0" borderId="18" xfId="1" applyFont="1" applyBorder="1"/>
    <xf numFmtId="43" fontId="53" fillId="0" borderId="0" xfId="1" applyFont="1"/>
    <xf numFmtId="0" fontId="47" fillId="0" borderId="0" xfId="0" applyFont="1"/>
    <xf numFmtId="43" fontId="53" fillId="0" borderId="0" xfId="1" applyFont="1" applyAlignment="1">
      <alignment vertical="center"/>
    </xf>
    <xf numFmtId="0" fontId="53" fillId="0" borderId="0" xfId="0" applyFont="1" applyAlignment="1">
      <alignment vertical="center"/>
    </xf>
    <xf numFmtId="0" fontId="53" fillId="0" borderId="17" xfId="0" applyFont="1" applyBorder="1" applyAlignment="1">
      <alignment vertical="center"/>
    </xf>
    <xf numFmtId="43" fontId="16" fillId="0" borderId="18" xfId="1" applyFont="1" applyBorder="1"/>
    <xf numFmtId="43" fontId="16" fillId="0" borderId="0" xfId="1" applyFont="1"/>
    <xf numFmtId="0" fontId="18" fillId="0" borderId="0" xfId="0" applyFont="1"/>
    <xf numFmtId="0" fontId="18" fillId="0" borderId="17" xfId="0" applyFont="1" applyBorder="1"/>
    <xf numFmtId="0" fontId="0" fillId="0" borderId="0" xfId="0" applyAlignment="1">
      <alignment vertical="center"/>
    </xf>
    <xf numFmtId="0" fontId="18" fillId="4" borderId="12" xfId="0" applyFont="1" applyFill="1" applyBorder="1" applyAlignment="1">
      <alignment horizontal="center" vertical="center"/>
    </xf>
    <xf numFmtId="0" fontId="18" fillId="4" borderId="65" xfId="0" applyFont="1" applyFill="1" applyBorder="1" applyAlignment="1">
      <alignment horizontal="center" vertical="center"/>
    </xf>
    <xf numFmtId="0" fontId="18" fillId="4" borderId="11" xfId="0" applyFont="1" applyFill="1" applyBorder="1" applyAlignment="1">
      <alignment horizontal="center" vertical="center"/>
    </xf>
    <xf numFmtId="0" fontId="47" fillId="0" borderId="17" xfId="0" applyFont="1" applyBorder="1"/>
    <xf numFmtId="0" fontId="3" fillId="0" borderId="0" xfId="144"/>
    <xf numFmtId="0" fontId="49" fillId="0" borderId="0" xfId="0" applyFont="1" applyAlignment="1">
      <alignment horizontal="left" vertical="center"/>
    </xf>
    <xf numFmtId="0" fontId="57" fillId="0" borderId="0" xfId="144" applyFont="1" applyAlignment="1">
      <alignment horizontal="center" vertical="top" wrapText="1"/>
    </xf>
    <xf numFmtId="0" fontId="4" fillId="0" borderId="0" xfId="144" applyFont="1"/>
    <xf numFmtId="0" fontId="3" fillId="0" borderId="65" xfId="144" applyBorder="1"/>
    <xf numFmtId="0" fontId="3" fillId="0" borderId="57" xfId="144" applyBorder="1" applyAlignment="1">
      <alignment vertical="top" wrapText="1"/>
    </xf>
    <xf numFmtId="0" fontId="3" fillId="0" borderId="48" xfId="144" applyBorder="1" applyAlignment="1">
      <alignment vertical="top" wrapText="1"/>
    </xf>
    <xf numFmtId="0" fontId="3" fillId="0" borderId="69" xfId="144" applyBorder="1" applyAlignment="1">
      <alignment vertical="top" wrapText="1"/>
    </xf>
    <xf numFmtId="9" fontId="3" fillId="0" borderId="48" xfId="181" applyFont="1" applyBorder="1" applyAlignment="1">
      <alignment horizontal="center" vertical="top" wrapText="1"/>
    </xf>
    <xf numFmtId="15" fontId="3" fillId="0" borderId="48" xfId="144" applyNumberFormat="1" applyBorder="1" applyAlignment="1">
      <alignment horizontal="center" vertical="top" wrapText="1"/>
    </xf>
    <xf numFmtId="0" fontId="3" fillId="0" borderId="48" xfId="144" applyBorder="1"/>
    <xf numFmtId="0" fontId="3" fillId="0" borderId="56" xfId="144" applyBorder="1"/>
    <xf numFmtId="0" fontId="3" fillId="0" borderId="55" xfId="144" applyBorder="1" applyAlignment="1">
      <alignment vertical="top" wrapText="1"/>
    </xf>
    <xf numFmtId="0" fontId="3" fillId="0" borderId="6" xfId="144" applyBorder="1" applyAlignment="1">
      <alignment vertical="top" wrapText="1"/>
    </xf>
    <xf numFmtId="9" fontId="3" fillId="0" borderId="6" xfId="181" applyFont="1" applyBorder="1" applyAlignment="1">
      <alignment horizontal="center" vertical="top" wrapText="1"/>
    </xf>
    <xf numFmtId="0" fontId="3" fillId="0" borderId="6" xfId="144" applyBorder="1" applyAlignment="1">
      <alignment horizontal="center" vertical="top" wrapText="1"/>
    </xf>
    <xf numFmtId="15" fontId="3" fillId="0" borderId="6" xfId="144" applyNumberFormat="1" applyBorder="1" applyAlignment="1">
      <alignment horizontal="center" vertical="top" wrapText="1"/>
    </xf>
    <xf numFmtId="0" fontId="3" fillId="0" borderId="6" xfId="144" applyBorder="1"/>
    <xf numFmtId="0" fontId="3" fillId="0" borderId="54" xfId="144" applyBorder="1"/>
    <xf numFmtId="43" fontId="3" fillId="0" borderId="55" xfId="1" applyFont="1" applyBorder="1" applyAlignment="1">
      <alignment vertical="top" wrapText="1"/>
    </xf>
    <xf numFmtId="43" fontId="3" fillId="0" borderId="6" xfId="1" applyFont="1" applyBorder="1" applyAlignment="1">
      <alignment vertical="top" wrapText="1"/>
    </xf>
    <xf numFmtId="43" fontId="3" fillId="0" borderId="53" xfId="1" applyFont="1" applyBorder="1" applyAlignment="1">
      <alignment vertical="top" wrapText="1"/>
    </xf>
    <xf numFmtId="43" fontId="3" fillId="0" borderId="5" xfId="1" applyFont="1" applyBorder="1" applyAlignment="1">
      <alignment vertical="top" wrapText="1"/>
    </xf>
    <xf numFmtId="9" fontId="3" fillId="0" borderId="5" xfId="181" applyFont="1" applyBorder="1" applyAlignment="1">
      <alignment horizontal="center" vertical="top" wrapText="1"/>
    </xf>
    <xf numFmtId="0" fontId="3" fillId="0" borderId="5" xfId="144" applyBorder="1" applyAlignment="1">
      <alignment horizontal="center" vertical="top" wrapText="1"/>
    </xf>
    <xf numFmtId="15" fontId="3" fillId="0" borderId="5" xfId="144" applyNumberFormat="1" applyBorder="1" applyAlignment="1">
      <alignment horizontal="center" vertical="top" wrapText="1"/>
    </xf>
    <xf numFmtId="0" fontId="3" fillId="0" borderId="5" xfId="144" applyBorder="1" applyAlignment="1">
      <alignment vertical="top" wrapText="1"/>
    </xf>
    <xf numFmtId="0" fontId="3" fillId="0" borderId="5" xfId="144" applyBorder="1"/>
    <xf numFmtId="0" fontId="3" fillId="0" borderId="52" xfId="144" applyBorder="1"/>
    <xf numFmtId="0" fontId="3" fillId="0" borderId="0" xfId="144" applyAlignment="1">
      <alignment vertical="center"/>
    </xf>
    <xf numFmtId="0" fontId="20" fillId="0" borderId="0" xfId="144" applyFont="1" applyAlignment="1">
      <alignment wrapText="1"/>
    </xf>
    <xf numFmtId="0" fontId="4" fillId="0" borderId="0" xfId="144" applyFont="1" applyAlignment="1">
      <alignment horizontal="right" wrapText="1"/>
    </xf>
    <xf numFmtId="0" fontId="5" fillId="0" borderId="0" xfId="144" applyFont="1" applyAlignment="1">
      <alignment horizontal="center" wrapText="1"/>
    </xf>
    <xf numFmtId="0" fontId="17" fillId="0" borderId="0" xfId="144" applyFont="1"/>
    <xf numFmtId="0" fontId="5" fillId="0" borderId="0" xfId="144" applyFont="1" applyAlignment="1">
      <alignment horizontal="center"/>
    </xf>
    <xf numFmtId="0" fontId="3" fillId="0" borderId="7" xfId="144" applyBorder="1" applyAlignment="1">
      <alignment vertical="top" wrapText="1"/>
    </xf>
    <xf numFmtId="15" fontId="3" fillId="0" borderId="7" xfId="144" applyNumberFormat="1" applyBorder="1" applyAlignment="1">
      <alignment horizontal="center" vertical="top" wrapText="1"/>
    </xf>
    <xf numFmtId="0" fontId="3" fillId="0" borderId="7" xfId="144" applyBorder="1"/>
    <xf numFmtId="0" fontId="4" fillId="4" borderId="5" xfId="2" applyFont="1" applyFill="1" applyBorder="1" applyAlignment="1">
      <alignment vertical="center"/>
    </xf>
    <xf numFmtId="0" fontId="58" fillId="0" borderId="0" xfId="0" applyFont="1" applyAlignment="1">
      <alignment horizontal="center" vertical="center" wrapText="1"/>
    </xf>
    <xf numFmtId="0" fontId="58" fillId="0" borderId="0" xfId="0" applyFont="1" applyAlignment="1">
      <alignment vertical="center" wrapText="1"/>
    </xf>
    <xf numFmtId="0" fontId="22" fillId="0" borderId="0" xfId="0" applyFont="1"/>
    <xf numFmtId="0" fontId="22" fillId="0" borderId="0" xfId="0" applyFont="1" applyAlignment="1">
      <alignment horizontal="center"/>
    </xf>
    <xf numFmtId="0" fontId="61" fillId="0" borderId="0" xfId="183" applyFont="1"/>
    <xf numFmtId="0" fontId="62" fillId="0" borderId="61" xfId="183" applyFont="1" applyBorder="1" applyAlignment="1">
      <alignment horizontal="center" vertical="center"/>
    </xf>
    <xf numFmtId="168" fontId="62" fillId="0" borderId="66" xfId="183" applyNumberFormat="1" applyFont="1" applyBorder="1" applyAlignment="1">
      <alignment horizontal="center" vertical="center"/>
    </xf>
    <xf numFmtId="0" fontId="62" fillId="0" borderId="5" xfId="183" applyFont="1" applyBorder="1" applyAlignment="1">
      <alignment horizontal="center" vertical="center"/>
    </xf>
    <xf numFmtId="0" fontId="62" fillId="0" borderId="33" xfId="183" applyFont="1" applyBorder="1" applyAlignment="1">
      <alignment horizontal="left"/>
    </xf>
    <xf numFmtId="168" fontId="61" fillId="0" borderId="0" xfId="183" applyNumberFormat="1" applyFont="1" applyAlignment="1">
      <alignment horizontal="right"/>
    </xf>
    <xf numFmtId="44" fontId="62" fillId="0" borderId="6" xfId="180" applyFont="1" applyBorder="1" applyAlignment="1">
      <alignment horizontal="center"/>
    </xf>
    <xf numFmtId="0" fontId="61" fillId="0" borderId="33" xfId="183" applyFont="1" applyBorder="1"/>
    <xf numFmtId="168" fontId="61" fillId="0" borderId="0" xfId="183" applyNumberFormat="1" applyFont="1"/>
    <xf numFmtId="0" fontId="62" fillId="0" borderId="6" xfId="183" applyFont="1" applyBorder="1" applyAlignment="1">
      <alignment horizontal="center"/>
    </xf>
    <xf numFmtId="0" fontId="62" fillId="0" borderId="33" xfId="183" quotePrefix="1" applyFont="1" applyBorder="1"/>
    <xf numFmtId="168" fontId="61" fillId="0" borderId="36" xfId="183" applyNumberFormat="1" applyFont="1" applyBorder="1"/>
    <xf numFmtId="0" fontId="61" fillId="0" borderId="33" xfId="183" quotePrefix="1" applyFont="1" applyBorder="1"/>
    <xf numFmtId="44" fontId="62" fillId="0" borderId="7" xfId="180" applyFont="1" applyBorder="1" applyAlignment="1">
      <alignment horizontal="center"/>
    </xf>
    <xf numFmtId="0" fontId="62" fillId="0" borderId="33" xfId="183" applyFont="1" applyBorder="1"/>
    <xf numFmtId="0" fontId="61" fillId="0" borderId="35" xfId="183" applyFont="1" applyBorder="1"/>
    <xf numFmtId="168" fontId="61" fillId="0" borderId="2" xfId="183" applyNumberFormat="1" applyFont="1" applyBorder="1"/>
    <xf numFmtId="0" fontId="61" fillId="0" borderId="7" xfId="183" applyFont="1" applyBorder="1"/>
    <xf numFmtId="0" fontId="62" fillId="0" borderId="0" xfId="183" applyFont="1" applyAlignment="1">
      <alignment horizontal="center"/>
    </xf>
    <xf numFmtId="0" fontId="62" fillId="6" borderId="4" xfId="183" applyFont="1" applyFill="1" applyBorder="1" applyAlignment="1">
      <alignment horizontal="center" vertical="center" wrapText="1"/>
    </xf>
    <xf numFmtId="0" fontId="62" fillId="6" borderId="4" xfId="183" applyFont="1" applyFill="1" applyBorder="1" applyAlignment="1">
      <alignment horizontal="center" vertical="center"/>
    </xf>
    <xf numFmtId="0" fontId="61" fillId="0" borderId="6" xfId="183" applyFont="1" applyBorder="1"/>
    <xf numFmtId="166" fontId="61" fillId="0" borderId="6" xfId="183" applyNumberFormat="1" applyFont="1" applyBorder="1"/>
    <xf numFmtId="0" fontId="61" fillId="0" borderId="8" xfId="183" applyFont="1" applyBorder="1"/>
    <xf numFmtId="0" fontId="61" fillId="0" borderId="9" xfId="183" applyFont="1" applyBorder="1"/>
    <xf numFmtId="0" fontId="62" fillId="0" borderId="10" xfId="183" applyFont="1" applyBorder="1" applyAlignment="1">
      <alignment horizontal="right" vertical="center" indent="2"/>
    </xf>
    <xf numFmtId="166" fontId="62" fillId="0" borderId="4" xfId="183" applyNumberFormat="1" applyFont="1" applyBorder="1" applyAlignment="1">
      <alignment vertical="center"/>
    </xf>
    <xf numFmtId="0" fontId="44" fillId="0" borderId="0" xfId="183" applyFont="1"/>
    <xf numFmtId="0" fontId="62" fillId="0" borderId="0" xfId="183" applyFont="1"/>
    <xf numFmtId="0" fontId="61" fillId="0" borderId="0" xfId="183" applyFont="1" applyAlignment="1">
      <alignment vertical="center"/>
    </xf>
    <xf numFmtId="0" fontId="61" fillId="0" borderId="4" xfId="183" applyFont="1" applyBorder="1" applyAlignment="1">
      <alignment vertical="center"/>
    </xf>
    <xf numFmtId="166" fontId="61" fillId="0" borderId="4" xfId="183" applyNumberFormat="1" applyFont="1" applyBorder="1" applyAlignment="1">
      <alignment vertical="center"/>
    </xf>
    <xf numFmtId="0" fontId="62" fillId="0" borderId="4" xfId="183" applyFont="1" applyBorder="1" applyAlignment="1">
      <alignment horizontal="right" indent="2"/>
    </xf>
    <xf numFmtId="0" fontId="61" fillId="0" borderId="4" xfId="183" applyFont="1" applyBorder="1"/>
    <xf numFmtId="166" fontId="61" fillId="0" borderId="4" xfId="183" applyNumberFormat="1" applyFont="1" applyBorder="1"/>
    <xf numFmtId="0" fontId="44" fillId="0" borderId="0" xfId="2" applyFont="1"/>
    <xf numFmtId="0" fontId="44" fillId="0" borderId="0" xfId="2" applyFont="1" applyAlignment="1">
      <alignment horizontal="center" vertical="center" wrapText="1"/>
    </xf>
    <xf numFmtId="0" fontId="63" fillId="0" borderId="0" xfId="2" applyFont="1" applyAlignment="1">
      <alignment horizontal="center" vertical="center" wrapText="1"/>
    </xf>
    <xf numFmtId="44" fontId="44" fillId="0" borderId="0" xfId="180" applyFont="1" applyAlignment="1">
      <alignment horizontal="center" vertical="center" wrapText="1"/>
    </xf>
    <xf numFmtId="44" fontId="64" fillId="0" borderId="0" xfId="180" applyFont="1" applyAlignment="1">
      <alignment horizontal="center" vertical="center" wrapText="1"/>
    </xf>
    <xf numFmtId="14" fontId="63" fillId="0" borderId="0" xfId="2" applyNumberFormat="1" applyFont="1" applyAlignment="1">
      <alignment horizontal="center" vertical="center" wrapText="1"/>
    </xf>
    <xf numFmtId="44" fontId="65" fillId="0" borderId="0" xfId="180" applyFont="1" applyAlignment="1">
      <alignment horizontal="center" vertical="center" wrapText="1"/>
    </xf>
    <xf numFmtId="49" fontId="64" fillId="6" borderId="4" xfId="2" applyNumberFormat="1" applyFont="1" applyFill="1" applyBorder="1" applyAlignment="1">
      <alignment vertical="center" textRotation="90" wrapText="1"/>
    </xf>
    <xf numFmtId="0" fontId="64" fillId="6" borderId="4" xfId="2" applyFont="1" applyFill="1" applyBorder="1" applyAlignment="1">
      <alignment vertical="center" textRotation="90" wrapText="1"/>
    </xf>
    <xf numFmtId="44" fontId="64" fillId="6" borderId="4" xfId="180" applyFont="1" applyFill="1" applyBorder="1" applyAlignment="1">
      <alignment horizontal="center" vertical="center" textRotation="90" wrapText="1"/>
    </xf>
    <xf numFmtId="44" fontId="64" fillId="6" borderId="4" xfId="180" applyFont="1" applyFill="1" applyBorder="1" applyAlignment="1">
      <alignment textRotation="90" wrapText="1"/>
    </xf>
    <xf numFmtId="49" fontId="64" fillId="6" borderId="4" xfId="2" applyNumberFormat="1" applyFont="1" applyFill="1" applyBorder="1" applyAlignment="1">
      <alignment horizontal="center" vertical="center" wrapText="1"/>
    </xf>
    <xf numFmtId="14" fontId="63" fillId="0" borderId="17" xfId="2" applyNumberFormat="1" applyFont="1" applyBorder="1" applyAlignment="1">
      <alignment horizontal="center" vertical="center" wrapText="1"/>
    </xf>
    <xf numFmtId="0" fontId="44" fillId="0" borderId="18" xfId="2" applyFont="1" applyBorder="1"/>
    <xf numFmtId="0" fontId="63" fillId="0" borderId="4" xfId="2" applyFont="1" applyBorder="1" applyAlignment="1">
      <alignment horizontal="center" vertical="center" textRotation="90" wrapText="1"/>
    </xf>
    <xf numFmtId="0" fontId="63" fillId="0" borderId="4" xfId="2" applyFont="1" applyBorder="1" applyAlignment="1">
      <alignment horizontal="center" vertical="center" wrapText="1"/>
    </xf>
    <xf numFmtId="3" fontId="63" fillId="0" borderId="4" xfId="2" applyNumberFormat="1" applyFont="1" applyBorder="1" applyAlignment="1">
      <alignment horizontal="right" vertical="center" wrapText="1"/>
    </xf>
    <xf numFmtId="0" fontId="63" fillId="0" borderId="4" xfId="127" applyFont="1" applyBorder="1" applyAlignment="1">
      <alignment horizontal="left" vertical="center"/>
    </xf>
    <xf numFmtId="166" fontId="63" fillId="0" borderId="4" xfId="2" applyNumberFormat="1" applyFont="1" applyBorder="1" applyAlignment="1">
      <alignment horizontal="center" vertical="center" wrapText="1"/>
    </xf>
    <xf numFmtId="43" fontId="63" fillId="0" borderId="4" xfId="1" applyFont="1" applyBorder="1" applyAlignment="1">
      <alignment horizontal="center" vertical="center" wrapText="1"/>
    </xf>
    <xf numFmtId="0" fontId="63" fillId="0" borderId="4" xfId="127" applyFont="1" applyBorder="1" applyAlignment="1">
      <alignment horizontal="center" vertical="center" wrapText="1"/>
    </xf>
    <xf numFmtId="44" fontId="63" fillId="0" borderId="4" xfId="180" applyFont="1" applyBorder="1" applyAlignment="1">
      <alignment horizontal="center" vertical="center" wrapText="1"/>
    </xf>
    <xf numFmtId="0" fontId="63" fillId="0" borderId="0" xfId="2" applyFont="1" applyAlignment="1">
      <alignment vertical="top"/>
    </xf>
    <xf numFmtId="0" fontId="67" fillId="0" borderId="0" xfId="183" applyFont="1" applyAlignment="1">
      <alignment horizontal="center"/>
    </xf>
    <xf numFmtId="0" fontId="45" fillId="6" borderId="4" xfId="183" applyFont="1" applyFill="1" applyBorder="1" applyAlignment="1">
      <alignment horizontal="center" vertical="center" wrapText="1"/>
    </xf>
    <xf numFmtId="0" fontId="45" fillId="0" borderId="5" xfId="183" applyFont="1" applyBorder="1" applyAlignment="1">
      <alignment horizontal="center" vertical="center" wrapText="1"/>
    </xf>
    <xf numFmtId="0" fontId="45" fillId="0" borderId="66" xfId="183" applyFont="1" applyBorder="1" applyAlignment="1">
      <alignment horizontal="center" vertical="center" wrapText="1"/>
    </xf>
    <xf numFmtId="0" fontId="45" fillId="0" borderId="62" xfId="183" applyFont="1" applyBorder="1" applyAlignment="1">
      <alignment horizontal="center" vertical="center" wrapText="1"/>
    </xf>
    <xf numFmtId="0" fontId="45" fillId="10" borderId="7" xfId="183" applyFont="1" applyFill="1" applyBorder="1" applyAlignment="1">
      <alignment vertical="center"/>
    </xf>
    <xf numFmtId="0" fontId="44" fillId="0" borderId="2" xfId="183" applyFont="1" applyBorder="1"/>
    <xf numFmtId="169" fontId="44" fillId="0" borderId="2" xfId="183" applyNumberFormat="1" applyFont="1" applyBorder="1"/>
    <xf numFmtId="169" fontId="44" fillId="0" borderId="36" xfId="183" applyNumberFormat="1" applyFont="1" applyBorder="1"/>
    <xf numFmtId="0" fontId="44" fillId="0" borderId="6" xfId="183" applyFont="1" applyBorder="1"/>
    <xf numFmtId="169" fontId="44" fillId="0" borderId="6" xfId="183" applyNumberFormat="1" applyFont="1" applyBorder="1"/>
    <xf numFmtId="3" fontId="44" fillId="0" borderId="6" xfId="183" applyNumberFormat="1" applyFont="1" applyBorder="1"/>
    <xf numFmtId="3" fontId="44" fillId="0" borderId="34" xfId="183" applyNumberFormat="1" applyFont="1" applyBorder="1"/>
    <xf numFmtId="0" fontId="44" fillId="0" borderId="8" xfId="183" applyFont="1" applyBorder="1"/>
    <xf numFmtId="0" fontId="44" fillId="0" borderId="9" xfId="183" applyFont="1" applyBorder="1"/>
    <xf numFmtId="169" fontId="44" fillId="0" borderId="9" xfId="183" applyNumberFormat="1" applyFont="1" applyBorder="1"/>
    <xf numFmtId="0" fontId="45" fillId="0" borderId="10" xfId="183" applyFont="1" applyBorder="1" applyAlignment="1">
      <alignment horizontal="right" vertical="center"/>
    </xf>
    <xf numFmtId="3" fontId="44" fillId="0" borderId="4" xfId="183" applyNumberFormat="1" applyFont="1" applyBorder="1"/>
    <xf numFmtId="3" fontId="44" fillId="0" borderId="10" xfId="183" applyNumberFormat="1" applyFont="1" applyBorder="1"/>
    <xf numFmtId="0" fontId="44" fillId="0" borderId="5" xfId="183" applyFont="1" applyBorder="1"/>
    <xf numFmtId="0" fontId="44" fillId="0" borderId="66" xfId="183" applyFont="1" applyBorder="1"/>
    <xf numFmtId="169" fontId="44" fillId="0" borderId="66" xfId="183" applyNumberFormat="1" applyFont="1" applyBorder="1"/>
    <xf numFmtId="3" fontId="44" fillId="0" borderId="66" xfId="183" applyNumberFormat="1" applyFont="1" applyBorder="1"/>
    <xf numFmtId="3" fontId="44" fillId="0" borderId="62" xfId="183" applyNumberFormat="1" applyFont="1" applyBorder="1"/>
    <xf numFmtId="3" fontId="44" fillId="0" borderId="2" xfId="183" applyNumberFormat="1" applyFont="1" applyBorder="1"/>
    <xf numFmtId="3" fontId="44" fillId="0" borderId="36" xfId="183" applyNumberFormat="1" applyFont="1" applyBorder="1"/>
    <xf numFmtId="0" fontId="44" fillId="0" borderId="6" xfId="183" applyFont="1" applyBorder="1" applyAlignment="1">
      <alignment vertical="center"/>
    </xf>
    <xf numFmtId="0" fontId="45" fillId="0" borderId="10" xfId="183" applyFont="1" applyBorder="1" applyAlignment="1">
      <alignment horizontal="right"/>
    </xf>
    <xf numFmtId="0" fontId="44" fillId="0" borderId="7" xfId="183" applyFont="1" applyBorder="1"/>
    <xf numFmtId="169" fontId="44" fillId="0" borderId="7" xfId="183" applyNumberFormat="1" applyFont="1" applyBorder="1"/>
    <xf numFmtId="3" fontId="44" fillId="0" borderId="7" xfId="183" applyNumberFormat="1" applyFont="1" applyBorder="1"/>
    <xf numFmtId="0" fontId="45" fillId="0" borderId="2" xfId="183" applyFont="1" applyBorder="1" applyAlignment="1">
      <alignment horizontal="right"/>
    </xf>
    <xf numFmtId="0" fontId="45" fillId="10" borderId="4" xfId="183" applyFont="1" applyFill="1" applyBorder="1" applyAlignment="1">
      <alignment vertical="center"/>
    </xf>
    <xf numFmtId="0" fontId="4" fillId="0" borderId="0" xfId="183" applyFont="1" applyAlignment="1">
      <alignment horizontal="center"/>
    </xf>
    <xf numFmtId="0" fontId="45" fillId="6" borderId="7" xfId="183" applyFont="1" applyFill="1" applyBorder="1" applyAlignment="1">
      <alignment horizontal="center" vertical="center" wrapText="1"/>
    </xf>
    <xf numFmtId="0" fontId="45" fillId="0" borderId="61" xfId="183" applyFont="1" applyBorder="1" applyAlignment="1">
      <alignment horizontal="center" vertical="center" wrapText="1"/>
    </xf>
    <xf numFmtId="0" fontId="45" fillId="10" borderId="8" xfId="183" applyFont="1" applyFill="1" applyBorder="1" applyAlignment="1">
      <alignment vertical="center"/>
    </xf>
    <xf numFmtId="3" fontId="45" fillId="0" borderId="10" xfId="183" applyNumberFormat="1" applyFont="1" applyBorder="1" applyAlignment="1">
      <alignment horizontal="right"/>
    </xf>
    <xf numFmtId="0" fontId="45" fillId="0" borderId="8" xfId="183" applyFont="1" applyBorder="1"/>
    <xf numFmtId="3" fontId="45" fillId="0" borderId="2" xfId="183" applyNumberFormat="1" applyFont="1" applyBorder="1" applyAlignment="1">
      <alignment horizontal="right"/>
    </xf>
    <xf numFmtId="0" fontId="39" fillId="0" borderId="0" xfId="0" applyFont="1" applyAlignment="1">
      <alignment horizontal="left"/>
    </xf>
    <xf numFmtId="0" fontId="39" fillId="0" borderId="0" xfId="0" applyFont="1"/>
    <xf numFmtId="0" fontId="18" fillId="0" borderId="19" xfId="0" applyFont="1" applyBorder="1" applyAlignment="1">
      <alignment horizontal="left" vertical="center"/>
    </xf>
    <xf numFmtId="0" fontId="18" fillId="0" borderId="21" xfId="0" applyFont="1" applyBorder="1" applyAlignment="1">
      <alignment horizontal="center" vertical="center" wrapText="1"/>
    </xf>
    <xf numFmtId="0" fontId="18" fillId="0" borderId="21" xfId="0" applyFont="1" applyBorder="1" applyAlignment="1">
      <alignment horizontal="left" vertical="center"/>
    </xf>
    <xf numFmtId="0" fontId="18" fillId="0" borderId="73" xfId="0" applyFont="1" applyBorder="1" applyAlignment="1">
      <alignment horizontal="left" vertical="center"/>
    </xf>
    <xf numFmtId="43" fontId="18" fillId="0" borderId="18" xfId="1" applyFont="1" applyBorder="1" applyAlignment="1">
      <alignment horizontal="justify" vertical="center" wrapText="1"/>
    </xf>
    <xf numFmtId="43" fontId="16" fillId="0" borderId="18" xfId="1" applyFont="1" applyBorder="1" applyAlignment="1">
      <alignment horizontal="justify" vertical="center" wrapText="1"/>
    </xf>
    <xf numFmtId="0" fontId="16" fillId="0" borderId="73" xfId="0" applyFont="1" applyBorder="1" applyAlignment="1">
      <alignment horizontal="left" vertical="center" indent="2"/>
    </xf>
    <xf numFmtId="0" fontId="16" fillId="0" borderId="73" xfId="0" applyFont="1" applyBorder="1" applyAlignment="1">
      <alignment horizontal="left" vertical="center"/>
    </xf>
    <xf numFmtId="0" fontId="47" fillId="0" borderId="18" xfId="0" applyFont="1" applyBorder="1" applyAlignment="1">
      <alignment horizontal="left" vertical="center" wrapText="1" indent="1"/>
    </xf>
    <xf numFmtId="0" fontId="16" fillId="0" borderId="73" xfId="0" applyFont="1" applyBorder="1" applyAlignment="1">
      <alignment horizontal="left" vertical="center" indent="1"/>
    </xf>
    <xf numFmtId="0" fontId="16" fillId="0" borderId="18" xfId="0" applyFont="1" applyBorder="1" applyAlignment="1">
      <alignment horizontal="left" vertical="center" wrapText="1" indent="1"/>
    </xf>
    <xf numFmtId="0" fontId="18" fillId="0" borderId="18" xfId="0" applyFont="1" applyBorder="1" applyAlignment="1">
      <alignment horizontal="left" vertical="center" wrapText="1" indent="1"/>
    </xf>
    <xf numFmtId="0" fontId="16" fillId="0" borderId="73" xfId="0" applyFont="1" applyBorder="1" applyAlignment="1">
      <alignment horizontal="justify" vertical="center" wrapText="1"/>
    </xf>
    <xf numFmtId="0" fontId="18" fillId="0" borderId="73" xfId="0" applyFont="1" applyBorder="1" applyAlignment="1">
      <alignment horizontal="left" vertical="center" wrapText="1" indent="1"/>
    </xf>
    <xf numFmtId="0" fontId="16" fillId="0" borderId="18" xfId="0" applyFont="1" applyBorder="1" applyAlignment="1">
      <alignment horizontal="justify" vertical="center" wrapText="1"/>
    </xf>
    <xf numFmtId="0" fontId="16" fillId="0" borderId="19" xfId="0" applyFont="1" applyBorder="1" applyAlignment="1">
      <alignment horizontal="justify" vertical="center" wrapText="1"/>
    </xf>
    <xf numFmtId="43" fontId="16" fillId="0" borderId="21" xfId="1" applyFont="1" applyBorder="1" applyAlignment="1">
      <alignment horizontal="justify" vertical="center" wrapText="1"/>
    </xf>
    <xf numFmtId="0" fontId="16" fillId="0" borderId="21" xfId="0" applyFont="1" applyBorder="1" applyAlignment="1">
      <alignment horizontal="justify" vertical="center" wrapText="1"/>
    </xf>
    <xf numFmtId="43" fontId="0" fillId="0" borderId="0" xfId="1" applyFont="1"/>
    <xf numFmtId="0" fontId="18" fillId="11" borderId="16" xfId="0" applyFont="1" applyFill="1" applyBorder="1" applyAlignment="1">
      <alignment horizontal="center" vertical="center" wrapText="1"/>
    </xf>
    <xf numFmtId="0" fontId="18" fillId="11" borderId="22" xfId="0" applyFont="1" applyFill="1" applyBorder="1" applyAlignment="1">
      <alignment horizontal="center" vertical="center" wrapText="1"/>
    </xf>
    <xf numFmtId="0" fontId="18" fillId="11" borderId="64" xfId="0" applyFont="1" applyFill="1" applyBorder="1" applyAlignment="1">
      <alignment horizontal="center" vertical="center" wrapText="1"/>
    </xf>
    <xf numFmtId="0" fontId="0" fillId="0" borderId="0" xfId="0" applyAlignment="1">
      <alignment horizontal="center" wrapText="1"/>
    </xf>
    <xf numFmtId="0" fontId="18" fillId="0" borderId="16" xfId="0" applyFont="1" applyBorder="1" applyAlignment="1">
      <alignment horizontal="left" vertical="center"/>
    </xf>
    <xf numFmtId="43" fontId="18" fillId="0" borderId="73" xfId="1" applyFont="1" applyBorder="1" applyAlignment="1">
      <alignment horizontal="left" vertical="center"/>
    </xf>
    <xf numFmtId="43" fontId="18" fillId="0" borderId="18" xfId="1" applyFont="1" applyBorder="1" applyAlignment="1">
      <alignment horizontal="left" vertical="center"/>
    </xf>
    <xf numFmtId="0" fontId="18" fillId="0" borderId="73" xfId="0" applyFont="1" applyBorder="1" applyAlignment="1">
      <alignment horizontal="left" vertical="center" wrapText="1"/>
    </xf>
    <xf numFmtId="43" fontId="16" fillId="0" borderId="73" xfId="1" applyFont="1" applyBorder="1" applyAlignment="1">
      <alignment horizontal="left" vertical="center"/>
    </xf>
    <xf numFmtId="43" fontId="16" fillId="0" borderId="18" xfId="1" applyFont="1" applyBorder="1" applyAlignment="1">
      <alignment horizontal="left" vertical="center"/>
    </xf>
    <xf numFmtId="43" fontId="47" fillId="0" borderId="18" xfId="1" applyFont="1" applyBorder="1" applyAlignment="1">
      <alignment horizontal="left" vertical="center"/>
    </xf>
    <xf numFmtId="0" fontId="16" fillId="0" borderId="73" xfId="0" applyFont="1" applyBorder="1" applyAlignment="1">
      <alignment horizontal="left" vertical="center" wrapText="1"/>
    </xf>
    <xf numFmtId="43" fontId="16" fillId="11" borderId="18" xfId="1" applyFont="1" applyFill="1" applyBorder="1" applyAlignment="1">
      <alignment horizontal="left" vertical="center"/>
    </xf>
    <xf numFmtId="0" fontId="47" fillId="0" borderId="73" xfId="0" applyFont="1" applyBorder="1" applyAlignment="1">
      <alignment horizontal="left" vertical="center" wrapText="1"/>
    </xf>
    <xf numFmtId="43" fontId="47" fillId="0" borderId="73" xfId="1" applyFont="1" applyBorder="1" applyAlignment="1">
      <alignment horizontal="center" vertical="center"/>
    </xf>
    <xf numFmtId="43" fontId="47" fillId="0" borderId="18" xfId="1" applyFont="1" applyBorder="1" applyAlignment="1">
      <alignment horizontal="center" vertical="center"/>
    </xf>
    <xf numFmtId="43" fontId="47" fillId="0" borderId="73" xfId="1" applyFont="1" applyBorder="1" applyAlignment="1">
      <alignment horizontal="left" vertical="center"/>
    </xf>
    <xf numFmtId="0" fontId="18" fillId="11" borderId="73" xfId="0" applyFont="1" applyFill="1" applyBorder="1" applyAlignment="1">
      <alignment horizontal="left" vertical="center"/>
    </xf>
    <xf numFmtId="0" fontId="18" fillId="11" borderId="18" xfId="0" applyFont="1" applyFill="1" applyBorder="1" applyAlignment="1">
      <alignment horizontal="center" vertical="center" wrapText="1"/>
    </xf>
    <xf numFmtId="0" fontId="18" fillId="11" borderId="73" xfId="0" applyFont="1" applyFill="1" applyBorder="1" applyAlignment="1">
      <alignment horizontal="center" vertical="center" wrapText="1"/>
    </xf>
    <xf numFmtId="0" fontId="0" fillId="6" borderId="73" xfId="0" applyFill="1" applyBorder="1" applyAlignment="1">
      <alignment wrapText="1"/>
    </xf>
    <xf numFmtId="0" fontId="0" fillId="6" borderId="73" xfId="0" applyFill="1" applyBorder="1"/>
    <xf numFmtId="0" fontId="16" fillId="0" borderId="19" xfId="0" applyFont="1" applyBorder="1" applyAlignment="1">
      <alignment horizontal="left" vertical="center"/>
    </xf>
    <xf numFmtId="43" fontId="16" fillId="0" borderId="21" xfId="1" applyFont="1" applyBorder="1" applyAlignment="1">
      <alignment horizontal="left" vertical="center"/>
    </xf>
    <xf numFmtId="0" fontId="0" fillId="6" borderId="19" xfId="0" applyFill="1" applyBorder="1"/>
    <xf numFmtId="0" fontId="71" fillId="0" borderId="0" xfId="0" applyFont="1" applyAlignment="1">
      <alignment horizontal="right" vertical="top" wrapText="1"/>
    </xf>
    <xf numFmtId="0" fontId="18" fillId="11" borderId="19" xfId="0" applyFont="1" applyFill="1" applyBorder="1" applyAlignment="1">
      <alignment horizontal="center" vertical="center" wrapText="1"/>
    </xf>
    <xf numFmtId="0" fontId="18" fillId="11" borderId="21" xfId="0" applyFont="1" applyFill="1" applyBorder="1" applyAlignment="1">
      <alignment horizontal="center" vertical="center" wrapText="1"/>
    </xf>
    <xf numFmtId="0" fontId="18" fillId="0" borderId="73" xfId="0" applyFont="1" applyBorder="1" applyAlignment="1">
      <alignment horizontal="justify" vertical="center" wrapText="1"/>
    </xf>
    <xf numFmtId="0" fontId="47" fillId="0" borderId="18" xfId="0" applyFont="1" applyBorder="1" applyAlignment="1">
      <alignment horizontal="justify" vertical="center" wrapText="1"/>
    </xf>
    <xf numFmtId="43" fontId="18" fillId="0" borderId="21" xfId="1" applyFont="1" applyBorder="1" applyAlignment="1">
      <alignment horizontal="justify" vertical="center" wrapText="1"/>
    </xf>
    <xf numFmtId="0" fontId="18" fillId="11" borderId="74" xfId="0" applyFont="1" applyFill="1" applyBorder="1" applyAlignment="1">
      <alignment vertical="center"/>
    </xf>
    <xf numFmtId="0" fontId="16" fillId="0" borderId="17" xfId="0" applyFont="1" applyBorder="1" applyAlignment="1">
      <alignment vertical="center"/>
    </xf>
    <xf numFmtId="0" fontId="16" fillId="0" borderId="73" xfId="0" applyFont="1" applyBorder="1" applyAlignment="1">
      <alignment vertical="center"/>
    </xf>
    <xf numFmtId="0" fontId="16" fillId="0" borderId="18" xfId="0" applyFont="1" applyBorder="1" applyAlignment="1">
      <alignment vertical="center"/>
    </xf>
    <xf numFmtId="0" fontId="18" fillId="0" borderId="17" xfId="0" applyFont="1" applyBorder="1" applyAlignment="1">
      <alignment vertical="center"/>
    </xf>
    <xf numFmtId="43" fontId="16" fillId="0" borderId="18" xfId="1" applyFont="1" applyBorder="1" applyAlignment="1">
      <alignment vertical="center"/>
    </xf>
    <xf numFmtId="0" fontId="16" fillId="0" borderId="17" xfId="0" applyFont="1" applyBorder="1" applyAlignment="1">
      <alignment horizontal="left" vertical="center" indent="2"/>
    </xf>
    <xf numFmtId="0" fontId="18" fillId="0" borderId="17" xfId="0" applyFont="1" applyBorder="1" applyAlignment="1">
      <alignment vertical="center" wrapText="1"/>
    </xf>
    <xf numFmtId="0" fontId="16" fillId="0" borderId="20" xfId="0" applyFont="1" applyBorder="1" applyAlignment="1">
      <alignment vertical="center"/>
    </xf>
    <xf numFmtId="43" fontId="16" fillId="0" borderId="21" xfId="1" applyFont="1" applyBorder="1" applyAlignment="1">
      <alignment vertical="center"/>
    </xf>
    <xf numFmtId="0" fontId="16" fillId="0" borderId="17" xfId="0" applyFont="1" applyBorder="1" applyAlignment="1">
      <alignment vertical="center" wrapText="1"/>
    </xf>
    <xf numFmtId="0" fontId="16" fillId="0" borderId="73" xfId="0" applyFont="1" applyBorder="1" applyAlignment="1">
      <alignment vertical="center" wrapText="1"/>
    </xf>
    <xf numFmtId="0" fontId="16" fillId="0" borderId="20" xfId="0" applyFont="1" applyBorder="1" applyAlignment="1">
      <alignment vertical="center" wrapText="1"/>
    </xf>
    <xf numFmtId="0" fontId="18" fillId="11" borderId="12" xfId="0" applyFont="1" applyFill="1" applyBorder="1" applyAlignment="1">
      <alignment horizontal="center" vertical="center"/>
    </xf>
    <xf numFmtId="0" fontId="18" fillId="11" borderId="21" xfId="0" applyFont="1" applyFill="1" applyBorder="1" applyAlignment="1">
      <alignment horizontal="center" vertical="center"/>
    </xf>
    <xf numFmtId="0" fontId="18" fillId="0" borderId="20" xfId="0" applyFont="1" applyBorder="1" applyAlignment="1">
      <alignment vertical="center"/>
    </xf>
    <xf numFmtId="43" fontId="18" fillId="0" borderId="19" xfId="1" applyFont="1" applyBorder="1" applyAlignment="1">
      <alignment vertical="center"/>
    </xf>
    <xf numFmtId="0" fontId="16" fillId="0" borderId="11" xfId="0" applyFont="1" applyBorder="1" applyAlignment="1">
      <alignment vertical="center"/>
    </xf>
    <xf numFmtId="0" fontId="18" fillId="11" borderId="22" xfId="0" applyFont="1" applyFill="1" applyBorder="1" applyAlignment="1">
      <alignment horizontal="center" vertical="center"/>
    </xf>
    <xf numFmtId="43" fontId="16" fillId="0" borderId="16" xfId="1" applyFont="1" applyBorder="1" applyAlignment="1">
      <alignment horizontal="center" vertical="center"/>
    </xf>
    <xf numFmtId="43" fontId="16" fillId="0" borderId="18" xfId="1" applyFont="1" applyBorder="1" applyAlignment="1">
      <alignment horizontal="center" vertical="center"/>
    </xf>
    <xf numFmtId="43" fontId="16" fillId="0" borderId="73" xfId="1" applyFont="1" applyBorder="1" applyAlignment="1">
      <alignment horizontal="center" vertical="center"/>
    </xf>
    <xf numFmtId="0" fontId="16" fillId="0" borderId="17" xfId="0" applyFont="1" applyBorder="1" applyAlignment="1">
      <alignment horizontal="left" vertical="center" wrapText="1" indent="1"/>
    </xf>
    <xf numFmtId="0" fontId="16" fillId="0" borderId="17" xfId="0" applyFont="1" applyBorder="1" applyAlignment="1">
      <alignment horizontal="left" vertical="center" wrapText="1" indent="3"/>
    </xf>
    <xf numFmtId="0" fontId="16" fillId="0" borderId="17" xfId="0" applyFont="1" applyBorder="1" applyAlignment="1">
      <alignment horizontal="justify" vertical="center" wrapText="1"/>
    </xf>
    <xf numFmtId="0" fontId="18" fillId="0" borderId="17" xfId="0" applyFont="1" applyBorder="1" applyAlignment="1">
      <alignment horizontal="left" vertical="center" wrapText="1" indent="1"/>
    </xf>
    <xf numFmtId="0" fontId="16" fillId="0" borderId="20" xfId="0" applyFont="1" applyBorder="1" applyAlignment="1">
      <alignment horizontal="justify" vertical="center"/>
    </xf>
    <xf numFmtId="43" fontId="16" fillId="0" borderId="19" xfId="1" applyFont="1" applyBorder="1" applyAlignment="1">
      <alignment horizontal="center" vertical="center"/>
    </xf>
    <xf numFmtId="43" fontId="16" fillId="0" borderId="21" xfId="1" applyFont="1" applyBorder="1" applyAlignment="1">
      <alignment horizontal="center" vertical="center"/>
    </xf>
    <xf numFmtId="0" fontId="18" fillId="0" borderId="11" xfId="0" applyFont="1" applyBorder="1" applyAlignment="1">
      <alignment vertical="center"/>
    </xf>
    <xf numFmtId="0" fontId="16" fillId="0" borderId="17" xfId="0" applyFont="1" applyBorder="1" applyAlignment="1">
      <alignment horizontal="left" vertical="center" indent="1"/>
    </xf>
    <xf numFmtId="0" fontId="16" fillId="0" borderId="17" xfId="0" applyFont="1" applyBorder="1" applyAlignment="1">
      <alignment horizontal="left" vertical="center" indent="3"/>
    </xf>
    <xf numFmtId="0" fontId="16" fillId="0" borderId="17" xfId="0" applyFont="1" applyBorder="1" applyAlignment="1">
      <alignment horizontal="left" vertical="center" indent="5"/>
    </xf>
    <xf numFmtId="43" fontId="18" fillId="0" borderId="19" xfId="1" applyFont="1" applyBorder="1" applyAlignment="1">
      <alignment horizontal="center" vertical="center"/>
    </xf>
    <xf numFmtId="43" fontId="18" fillId="0" borderId="21" xfId="1" applyFont="1" applyBorder="1" applyAlignment="1">
      <alignment horizontal="center" vertical="center"/>
    </xf>
    <xf numFmtId="0" fontId="16" fillId="0" borderId="17" xfId="0" applyFont="1" applyBorder="1" applyAlignment="1">
      <alignment horizontal="left" vertical="center"/>
    </xf>
    <xf numFmtId="0" fontId="16" fillId="0" borderId="20" xfId="0" applyFont="1" applyBorder="1" applyAlignment="1">
      <alignment horizontal="left" vertical="center"/>
    </xf>
    <xf numFmtId="0" fontId="16" fillId="0" borderId="73" xfId="0" applyFont="1" applyBorder="1" applyAlignment="1">
      <alignment horizontal="justify" vertical="center"/>
    </xf>
    <xf numFmtId="0" fontId="18" fillId="0" borderId="73" xfId="0" applyFont="1" applyBorder="1" applyAlignment="1">
      <alignment horizontal="justify" vertical="center"/>
    </xf>
    <xf numFmtId="0" fontId="16" fillId="0" borderId="19" xfId="0" applyFont="1" applyBorder="1" applyAlignment="1">
      <alignment horizontal="justify" vertical="center"/>
    </xf>
    <xf numFmtId="0" fontId="18" fillId="0" borderId="11" xfId="0" applyFont="1" applyBorder="1" applyAlignment="1">
      <alignment vertical="center" wrapText="1"/>
    </xf>
    <xf numFmtId="43" fontId="16" fillId="0" borderId="16" xfId="1" applyFont="1" applyBorder="1" applyAlignment="1">
      <alignment horizontal="center" vertical="center" wrapText="1"/>
    </xf>
    <xf numFmtId="0" fontId="18" fillId="0" borderId="17" xfId="0" applyFont="1" applyBorder="1" applyAlignment="1">
      <alignment horizontal="justify" vertical="center" wrapText="1"/>
    </xf>
    <xf numFmtId="0" fontId="18" fillId="0" borderId="20" xfId="0" applyFont="1" applyBorder="1" applyAlignment="1">
      <alignment horizontal="justify"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17" xfId="0" applyFont="1" applyBorder="1" applyAlignment="1">
      <alignment horizontal="left" vertical="center" wrapText="1"/>
    </xf>
    <xf numFmtId="0" fontId="16" fillId="0" borderId="17" xfId="0" applyFont="1" applyBorder="1" applyAlignment="1">
      <alignment horizontal="left" vertical="center" wrapText="1" indent="2"/>
    </xf>
    <xf numFmtId="0" fontId="16" fillId="0" borderId="17" xfId="0" applyFont="1" applyBorder="1" applyAlignment="1">
      <alignment horizontal="left" vertical="center" wrapText="1"/>
    </xf>
    <xf numFmtId="0" fontId="18" fillId="0" borderId="20" xfId="0" applyFont="1" applyBorder="1" applyAlignment="1">
      <alignment horizontal="left" vertical="center"/>
    </xf>
    <xf numFmtId="0" fontId="16" fillId="0" borderId="73" xfId="0" applyFont="1" applyBorder="1" applyAlignment="1">
      <alignment horizontal="left" vertical="center" wrapText="1" indent="2"/>
    </xf>
    <xf numFmtId="0" fontId="59" fillId="0" borderId="19" xfId="0" applyFont="1" applyBorder="1" applyAlignment="1">
      <alignment horizontal="left" vertical="center" wrapText="1"/>
    </xf>
    <xf numFmtId="43" fontId="59" fillId="0" borderId="21" xfId="1" applyFont="1" applyBorder="1" applyAlignment="1">
      <alignment horizontal="center" vertical="center" wrapText="1"/>
    </xf>
    <xf numFmtId="43" fontId="16" fillId="0" borderId="18" xfId="1" applyFont="1" applyBorder="1" applyAlignment="1">
      <alignment horizontal="justify" vertical="center"/>
    </xf>
    <xf numFmtId="43" fontId="16" fillId="0" borderId="21" xfId="1" applyFont="1" applyBorder="1" applyAlignment="1">
      <alignment horizontal="justify" vertical="center"/>
    </xf>
    <xf numFmtId="0" fontId="18" fillId="0" borderId="73" xfId="0" applyFont="1" applyBorder="1" applyAlignment="1">
      <alignment vertical="center" wrapText="1"/>
    </xf>
    <xf numFmtId="0" fontId="16" fillId="0" borderId="19" xfId="0" applyFont="1" applyBorder="1" applyAlignment="1">
      <alignment vertical="center"/>
    </xf>
    <xf numFmtId="0" fontId="35" fillId="0" borderId="19" xfId="0" applyFont="1" applyBorder="1" applyAlignment="1">
      <alignment horizontal="left" vertical="center"/>
    </xf>
    <xf numFmtId="0" fontId="35" fillId="0" borderId="21" xfId="0" applyFont="1" applyBorder="1" applyAlignment="1">
      <alignment horizontal="center" vertical="center" wrapText="1"/>
    </xf>
    <xf numFmtId="0" fontId="35" fillId="0" borderId="17" xfId="0" applyFont="1" applyBorder="1" applyAlignment="1">
      <alignment horizontal="left" vertical="center" wrapText="1"/>
    </xf>
    <xf numFmtId="43" fontId="35" fillId="0" borderId="73" xfId="1" applyFont="1" applyBorder="1" applyAlignment="1">
      <alignment horizontal="left" vertical="center"/>
    </xf>
    <xf numFmtId="43" fontId="35" fillId="0" borderId="18" xfId="1" applyFont="1" applyBorder="1" applyAlignment="1">
      <alignment horizontal="left" vertical="center"/>
    </xf>
    <xf numFmtId="43" fontId="41" fillId="0" borderId="73" xfId="1" applyFont="1" applyBorder="1" applyAlignment="1">
      <alignment horizontal="left" vertical="center"/>
    </xf>
    <xf numFmtId="43" fontId="41" fillId="0" borderId="18" xfId="1" applyFont="1" applyBorder="1" applyAlignment="1">
      <alignment horizontal="left" vertical="center"/>
    </xf>
    <xf numFmtId="0" fontId="41" fillId="0" borderId="20" xfId="0" applyFont="1" applyBorder="1" applyAlignment="1">
      <alignment horizontal="left" vertical="center" wrapText="1"/>
    </xf>
    <xf numFmtId="43" fontId="41" fillId="0" borderId="19" xfId="1" applyFont="1" applyBorder="1" applyAlignment="1">
      <alignment horizontal="left" vertical="center"/>
    </xf>
    <xf numFmtId="43" fontId="41" fillId="0" borderId="21" xfId="1" applyFont="1" applyBorder="1" applyAlignment="1">
      <alignment horizontal="left" vertical="center"/>
    </xf>
    <xf numFmtId="0" fontId="71" fillId="0" borderId="0" xfId="0" applyFont="1"/>
    <xf numFmtId="0" fontId="36" fillId="0" borderId="0" xfId="0" applyFont="1" applyAlignment="1">
      <alignment horizontal="center"/>
    </xf>
    <xf numFmtId="0" fontId="61" fillId="0" borderId="0" xfId="2" applyFont="1"/>
    <xf numFmtId="0" fontId="68" fillId="6" borderId="7" xfId="2" applyFont="1" applyFill="1" applyBorder="1" applyAlignment="1">
      <alignment horizontal="center" vertical="center" wrapText="1"/>
    </xf>
    <xf numFmtId="0" fontId="68" fillId="6" borderId="4" xfId="2" applyFont="1" applyFill="1" applyBorder="1" applyAlignment="1">
      <alignment horizontal="center" vertical="center" wrapText="1"/>
    </xf>
    <xf numFmtId="0" fontId="75" fillId="6" borderId="4" xfId="2" applyFont="1" applyFill="1" applyBorder="1" applyAlignment="1">
      <alignment horizontal="center" vertical="center" textRotation="90" wrapText="1"/>
    </xf>
    <xf numFmtId="0" fontId="61" fillId="0" borderId="6" xfId="2" applyFont="1" applyBorder="1"/>
    <xf numFmtId="3" fontId="61" fillId="0" borderId="6" xfId="2" applyNumberFormat="1" applyFont="1" applyBorder="1"/>
    <xf numFmtId="0" fontId="62" fillId="0" borderId="8" xfId="2" applyFont="1" applyBorder="1" applyAlignment="1">
      <alignment vertical="center"/>
    </xf>
    <xf numFmtId="0" fontId="62" fillId="0" borderId="9" xfId="2" applyFont="1" applyBorder="1" applyAlignment="1">
      <alignment vertical="center"/>
    </xf>
    <xf numFmtId="0" fontId="62" fillId="0" borderId="9" xfId="2" applyFont="1" applyBorder="1" applyAlignment="1">
      <alignment horizontal="right" vertical="center" indent="2"/>
    </xf>
    <xf numFmtId="3" fontId="62" fillId="0" borderId="4" xfId="2" applyNumberFormat="1" applyFont="1" applyBorder="1" applyAlignment="1">
      <alignment vertical="center"/>
    </xf>
    <xf numFmtId="3" fontId="62" fillId="0" borderId="9" xfId="2" applyNumberFormat="1" applyFont="1" applyBorder="1" applyAlignment="1">
      <alignment vertical="center"/>
    </xf>
    <xf numFmtId="0" fontId="62" fillId="0" borderId="10" xfId="2" applyFont="1" applyBorder="1" applyAlignment="1">
      <alignment vertical="center"/>
    </xf>
    <xf numFmtId="44" fontId="62" fillId="0" borderId="4" xfId="180" applyFont="1" applyBorder="1"/>
    <xf numFmtId="0" fontId="5" fillId="0" borderId="0" xfId="125" applyFont="1" applyAlignment="1">
      <alignment horizontal="center" wrapText="1"/>
    </xf>
    <xf numFmtId="0" fontId="20" fillId="0" borderId="0" xfId="125" applyFont="1" applyAlignment="1">
      <alignment horizontal="center" wrapText="1"/>
    </xf>
    <xf numFmtId="0" fontId="28" fillId="0" borderId="0" xfId="125" applyFont="1" applyAlignment="1">
      <alignment horizontal="center"/>
    </xf>
    <xf numFmtId="0" fontId="79" fillId="0" borderId="0" xfId="0" applyFont="1" applyAlignment="1">
      <alignment horizontal="center"/>
    </xf>
    <xf numFmtId="0" fontId="80" fillId="0" borderId="0" xfId="0" applyFont="1" applyAlignment="1">
      <alignment horizontal="center"/>
    </xf>
    <xf numFmtId="0" fontId="81" fillId="0" borderId="0" xfId="0" applyFont="1" applyAlignment="1">
      <alignment horizontal="center"/>
    </xf>
    <xf numFmtId="0" fontId="82" fillId="0" borderId="0" xfId="0" applyFont="1" applyAlignment="1">
      <alignment horizontal="center"/>
    </xf>
    <xf numFmtId="0" fontId="82" fillId="0" borderId="0" xfId="0" applyFont="1"/>
    <xf numFmtId="15" fontId="4" fillId="0" borderId="0" xfId="3" applyNumberFormat="1" applyFont="1" applyAlignment="1">
      <alignment horizontal="center"/>
    </xf>
    <xf numFmtId="170" fontId="4" fillId="0" borderId="0" xfId="1" applyNumberFormat="1" applyFont="1" applyAlignment="1">
      <alignment horizontal="center"/>
    </xf>
    <xf numFmtId="170" fontId="3" fillId="0" borderId="0" xfId="1" applyNumberFormat="1" applyFont="1" applyAlignment="1">
      <alignment horizontal="center"/>
    </xf>
    <xf numFmtId="170" fontId="3" fillId="0" borderId="0" xfId="1" applyNumberFormat="1" applyFont="1"/>
    <xf numFmtId="170" fontId="3" fillId="0" borderId="2" xfId="2" applyNumberFormat="1" applyBorder="1" applyAlignment="1">
      <alignment horizontal="center"/>
    </xf>
    <xf numFmtId="170" fontId="4" fillId="0" borderId="2" xfId="1" applyNumberFormat="1" applyFont="1" applyBorder="1" applyAlignment="1">
      <alignment horizontal="center"/>
    </xf>
    <xf numFmtId="170" fontId="4" fillId="0" borderId="2" xfId="2" applyNumberFormat="1" applyFont="1" applyBorder="1" applyAlignment="1">
      <alignment horizontal="center"/>
    </xf>
    <xf numFmtId="170" fontId="4" fillId="4" borderId="2" xfId="3" applyNumberFormat="1" applyFont="1" applyFill="1" applyBorder="1"/>
    <xf numFmtId="170" fontId="4" fillId="0" borderId="2" xfId="3" applyNumberFormat="1" applyFont="1" applyBorder="1"/>
    <xf numFmtId="170" fontId="10" fillId="0" borderId="0" xfId="1" applyNumberFormat="1" applyFont="1" applyAlignment="1">
      <alignment horizontal="center"/>
    </xf>
    <xf numFmtId="170" fontId="10" fillId="0" borderId="0" xfId="1" applyNumberFormat="1" applyFont="1"/>
    <xf numFmtId="170" fontId="29" fillId="0" borderId="6" xfId="3" applyNumberFormat="1" applyFont="1" applyBorder="1" applyAlignment="1">
      <alignment horizontal="left" vertical="top" wrapText="1"/>
    </xf>
    <xf numFmtId="172" fontId="28" fillId="0" borderId="6" xfId="180" applyNumberFormat="1" applyFont="1" applyBorder="1" applyAlignment="1">
      <alignment horizontal="left" vertical="top" wrapText="1"/>
    </xf>
    <xf numFmtId="170" fontId="29" fillId="0" borderId="6" xfId="3" applyNumberFormat="1" applyFont="1" applyBorder="1" applyAlignment="1">
      <alignment horizontal="left" vertical="center" wrapText="1"/>
    </xf>
    <xf numFmtId="172" fontId="29" fillId="0" borderId="6" xfId="3" applyNumberFormat="1" applyFont="1" applyBorder="1" applyAlignment="1">
      <alignment horizontal="left" vertical="center" wrapText="1"/>
    </xf>
    <xf numFmtId="172" fontId="28" fillId="0" borderId="7" xfId="180" applyNumberFormat="1" applyFont="1" applyBorder="1" applyAlignment="1">
      <alignment horizontal="left" vertical="top" wrapText="1"/>
    </xf>
    <xf numFmtId="170" fontId="3" fillId="0" borderId="0" xfId="3" applyNumberFormat="1"/>
    <xf numFmtId="170" fontId="3" fillId="0" borderId="2" xfId="3" applyNumberFormat="1" applyBorder="1"/>
    <xf numFmtId="170" fontId="4" fillId="0" borderId="0" xfId="3" applyNumberFormat="1" applyFont="1"/>
    <xf numFmtId="170" fontId="3" fillId="0" borderId="6" xfId="1" applyNumberFormat="1" applyFont="1" applyBorder="1" applyAlignment="1">
      <alignment vertical="center"/>
    </xf>
    <xf numFmtId="171" fontId="4" fillId="0" borderId="6" xfId="1" applyNumberFormat="1" applyFont="1" applyBorder="1"/>
    <xf numFmtId="170" fontId="4" fillId="0" borderId="6" xfId="1" applyNumberFormat="1" applyFont="1" applyBorder="1"/>
    <xf numFmtId="171" fontId="3" fillId="0" borderId="6" xfId="1" applyNumberFormat="1" applyFont="1" applyBorder="1"/>
    <xf numFmtId="170" fontId="3" fillId="0" borderId="6" xfId="1" applyNumberFormat="1" applyFont="1" applyBorder="1"/>
    <xf numFmtId="170" fontId="7" fillId="6" borderId="4" xfId="3" applyNumberFormat="1" applyFont="1" applyFill="1" applyBorder="1" applyAlignment="1">
      <alignment vertical="center"/>
    </xf>
    <xf numFmtId="170" fontId="4" fillId="9" borderId="4" xfId="3" applyNumberFormat="1" applyFont="1" applyFill="1" applyBorder="1"/>
    <xf numFmtId="170" fontId="4" fillId="9" borderId="4" xfId="3" applyNumberFormat="1" applyFont="1" applyFill="1" applyBorder="1" applyAlignment="1">
      <alignment vertical="center"/>
    </xf>
    <xf numFmtId="170" fontId="3" fillId="0" borderId="6" xfId="3" applyNumberFormat="1" applyBorder="1"/>
    <xf numFmtId="170" fontId="7" fillId="6" borderId="4" xfId="3" applyNumberFormat="1" applyFont="1" applyFill="1" applyBorder="1"/>
    <xf numFmtId="170" fontId="7" fillId="4" borderId="4" xfId="3" applyNumberFormat="1" applyFont="1" applyFill="1" applyBorder="1"/>
    <xf numFmtId="170" fontId="4" fillId="9" borderId="7" xfId="3" applyNumberFormat="1" applyFont="1" applyFill="1" applyBorder="1"/>
    <xf numFmtId="170" fontId="4" fillId="4" borderId="67" xfId="3" applyNumberFormat="1" applyFont="1" applyFill="1" applyBorder="1" applyAlignment="1">
      <alignment vertical="center"/>
    </xf>
    <xf numFmtId="170" fontId="4" fillId="0" borderId="6" xfId="1" applyNumberFormat="1" applyFont="1" applyBorder="1" applyAlignment="1">
      <alignment vertical="center"/>
    </xf>
    <xf numFmtId="170" fontId="29" fillId="0" borderId="6" xfId="1" applyNumberFormat="1" applyFont="1" applyBorder="1" applyAlignment="1">
      <alignment horizontal="left" vertical="center" wrapText="1"/>
    </xf>
    <xf numFmtId="170" fontId="4" fillId="0" borderId="6" xfId="2" applyNumberFormat="1" applyFont="1" applyBorder="1" applyAlignment="1">
      <alignment vertical="center"/>
    </xf>
    <xf numFmtId="170" fontId="4" fillId="0" borderId="5" xfId="2" applyNumberFormat="1" applyFont="1" applyBorder="1" applyAlignment="1">
      <alignment vertical="center"/>
    </xf>
    <xf numFmtId="170" fontId="4" fillId="0" borderId="2" xfId="1" applyNumberFormat="1" applyFont="1" applyBorder="1"/>
    <xf numFmtId="170" fontId="4" fillId="0" borderId="2" xfId="124" applyNumberFormat="1" applyFont="1" applyBorder="1"/>
    <xf numFmtId="170" fontId="21" fillId="0" borderId="0" xfId="13" applyNumberFormat="1" applyFont="1"/>
    <xf numFmtId="170" fontId="4" fillId="0" borderId="0" xfId="13" applyNumberFormat="1" applyFont="1"/>
    <xf numFmtId="170" fontId="4" fillId="0" borderId="4" xfId="1" applyNumberFormat="1" applyFont="1" applyBorder="1"/>
    <xf numFmtId="170" fontId="3" fillId="0" borderId="0" xfId="13" applyNumberFormat="1"/>
    <xf numFmtId="164" fontId="5" fillId="0" borderId="7" xfId="3" applyNumberFormat="1" applyFont="1" applyBorder="1"/>
    <xf numFmtId="173" fontId="5" fillId="0" borderId="7" xfId="3" applyNumberFormat="1" applyFont="1" applyBorder="1"/>
    <xf numFmtId="173" fontId="5" fillId="0" borderId="4" xfId="3" applyNumberFormat="1" applyFont="1" applyBorder="1"/>
    <xf numFmtId="170" fontId="5" fillId="0" borderId="7" xfId="1" applyNumberFormat="1" applyFont="1" applyBorder="1"/>
    <xf numFmtId="170" fontId="3" fillId="0" borderId="4" xfId="3" applyNumberFormat="1" applyBorder="1" applyAlignment="1">
      <alignment horizontal="center"/>
    </xf>
    <xf numFmtId="170" fontId="4" fillId="0" borderId="4" xfId="3" applyNumberFormat="1" applyFont="1" applyBorder="1" applyAlignment="1">
      <alignment horizontal="center"/>
    </xf>
    <xf numFmtId="170" fontId="3" fillId="0" borderId="4" xfId="1" applyNumberFormat="1" applyFont="1" applyBorder="1"/>
    <xf numFmtId="170" fontId="3" fillId="0" borderId="4" xfId="3" applyNumberFormat="1" applyFont="1" applyBorder="1" applyAlignment="1">
      <alignment horizontal="center"/>
    </xf>
    <xf numFmtId="43" fontId="4" fillId="0" borderId="7" xfId="1" applyFont="1" applyBorder="1" applyAlignment="1">
      <alignment vertical="center"/>
    </xf>
    <xf numFmtId="43" fontId="3" fillId="0" borderId="4" xfId="1" applyFont="1" applyBorder="1" applyAlignment="1">
      <alignment horizontal="center"/>
    </xf>
    <xf numFmtId="170" fontId="3" fillId="0" borderId="4" xfId="2" applyNumberFormat="1" applyBorder="1"/>
    <xf numFmtId="170" fontId="4" fillId="0" borderId="4" xfId="1" applyNumberFormat="1" applyFont="1" applyBorder="1" applyAlignment="1">
      <alignment horizontal="center"/>
    </xf>
    <xf numFmtId="170" fontId="3" fillId="0" borderId="4" xfId="1" applyNumberFormat="1" applyFont="1" applyBorder="1" applyAlignment="1">
      <alignment horizontal="center"/>
    </xf>
    <xf numFmtId="170" fontId="10" fillId="0" borderId="4" xfId="1" applyNumberFormat="1" applyFont="1" applyBorder="1" applyAlignment="1">
      <alignment horizontal="center"/>
    </xf>
    <xf numFmtId="170" fontId="10" fillId="0" borderId="4" xfId="1" applyNumberFormat="1" applyFont="1" applyBorder="1"/>
    <xf numFmtId="170" fontId="28" fillId="6" borderId="7" xfId="1" applyNumberFormat="1" applyFont="1" applyFill="1" applyBorder="1"/>
    <xf numFmtId="170" fontId="29" fillId="0" borderId="7" xfId="1" applyNumberFormat="1" applyFont="1" applyBorder="1"/>
    <xf numFmtId="170" fontId="29" fillId="0" borderId="4" xfId="1" applyNumberFormat="1" applyFont="1" applyBorder="1"/>
    <xf numFmtId="170" fontId="50" fillId="9" borderId="7" xfId="1" applyNumberFormat="1" applyFont="1" applyFill="1" applyBorder="1"/>
    <xf numFmtId="170" fontId="28" fillId="0" borderId="7" xfId="1" applyNumberFormat="1" applyFont="1" applyBorder="1"/>
    <xf numFmtId="170" fontId="50" fillId="9" borderId="7" xfId="1" applyNumberFormat="1" applyFont="1" applyFill="1" applyBorder="1" applyAlignment="1">
      <alignment vertical="center"/>
    </xf>
    <xf numFmtId="170" fontId="5" fillId="0" borderId="4" xfId="1" applyNumberFormat="1" applyFont="1" applyBorder="1"/>
    <xf numFmtId="0" fontId="61" fillId="0" borderId="6" xfId="183" applyFont="1" applyBorder="1" applyAlignment="1">
      <alignment horizontal="center"/>
    </xf>
    <xf numFmtId="14" fontId="61" fillId="0" borderId="6" xfId="183" applyNumberFormat="1" applyFont="1" applyBorder="1"/>
    <xf numFmtId="170" fontId="16" fillId="0" borderId="0" xfId="1" applyNumberFormat="1" applyFont="1"/>
    <xf numFmtId="170" fontId="53" fillId="0" borderId="0" xfId="1" applyNumberFormat="1" applyFont="1" applyAlignment="1">
      <alignment vertical="center"/>
    </xf>
    <xf numFmtId="170" fontId="53" fillId="0" borderId="0" xfId="1" applyNumberFormat="1" applyFont="1"/>
    <xf numFmtId="170" fontId="53" fillId="0" borderId="0" xfId="0" applyNumberFormat="1" applyFont="1"/>
    <xf numFmtId="170" fontId="47" fillId="0" borderId="0" xfId="1" applyNumberFormat="1" applyFont="1"/>
    <xf numFmtId="170" fontId="53" fillId="0" borderId="18" xfId="1" applyNumberFormat="1" applyFont="1" applyBorder="1"/>
    <xf numFmtId="170" fontId="0" fillId="4" borderId="4" xfId="1" applyNumberFormat="1" applyFont="1" applyFill="1" applyBorder="1"/>
    <xf numFmtId="170" fontId="26" fillId="4" borderId="4" xfId="0" applyNumberFormat="1" applyFont="1" applyFill="1" applyBorder="1"/>
    <xf numFmtId="170" fontId="0" fillId="4" borderId="27" xfId="1" applyNumberFormat="1" applyFont="1" applyFill="1" applyBorder="1"/>
    <xf numFmtId="43" fontId="0" fillId="0" borderId="29" xfId="1" applyFont="1" applyBorder="1"/>
    <xf numFmtId="43" fontId="0" fillId="4" borderId="58" xfId="1" applyFont="1" applyFill="1" applyBorder="1"/>
    <xf numFmtId="170" fontId="26" fillId="4" borderId="32" xfId="0" applyNumberFormat="1" applyFont="1" applyFill="1" applyBorder="1"/>
    <xf numFmtId="170" fontId="16" fillId="0" borderId="73" xfId="1" applyNumberFormat="1" applyFont="1" applyBorder="1" applyAlignment="1">
      <alignment horizontal="center" vertical="center"/>
    </xf>
    <xf numFmtId="170" fontId="16" fillId="0" borderId="18" xfId="1" applyNumberFormat="1" applyFont="1" applyBorder="1" applyAlignment="1">
      <alignment horizontal="center" vertical="center"/>
    </xf>
    <xf numFmtId="170" fontId="16" fillId="0" borderId="73" xfId="1" applyNumberFormat="1" applyFont="1" applyBorder="1" applyAlignment="1">
      <alignment vertical="center"/>
    </xf>
    <xf numFmtId="170" fontId="16" fillId="11" borderId="73" xfId="1" applyNumberFormat="1" applyFont="1" applyFill="1" applyBorder="1" applyAlignment="1">
      <alignment horizontal="center" vertical="center"/>
    </xf>
    <xf numFmtId="170" fontId="16" fillId="11" borderId="18" xfId="1" applyNumberFormat="1" applyFont="1" applyFill="1" applyBorder="1" applyAlignment="1">
      <alignment horizontal="center" vertical="center"/>
    </xf>
    <xf numFmtId="170" fontId="16" fillId="0" borderId="19" xfId="1" applyNumberFormat="1" applyFont="1" applyBorder="1" applyAlignment="1">
      <alignment horizontal="center" vertical="center"/>
    </xf>
    <xf numFmtId="170" fontId="16" fillId="0" borderId="21" xfId="1" applyNumberFormat="1" applyFont="1" applyBorder="1" applyAlignment="1">
      <alignment horizontal="center" vertical="center"/>
    </xf>
    <xf numFmtId="170" fontId="18" fillId="0" borderId="73" xfId="1" applyNumberFormat="1" applyFont="1" applyBorder="1" applyAlignment="1">
      <alignment horizontal="center" vertical="center"/>
    </xf>
    <xf numFmtId="170" fontId="18" fillId="0" borderId="18" xfId="1" applyNumberFormat="1" applyFont="1" applyBorder="1" applyAlignment="1">
      <alignment horizontal="center" vertical="center"/>
    </xf>
    <xf numFmtId="170" fontId="18" fillId="0" borderId="73" xfId="1" applyNumberFormat="1" applyFont="1" applyBorder="1" applyAlignment="1">
      <alignment vertical="center"/>
    </xf>
    <xf numFmtId="170" fontId="18" fillId="0" borderId="16" xfId="1" applyNumberFormat="1" applyFont="1" applyBorder="1" applyAlignment="1">
      <alignment horizontal="center" vertical="center"/>
    </xf>
    <xf numFmtId="170" fontId="16" fillId="0" borderId="18" xfId="1" applyNumberFormat="1" applyFont="1" applyBorder="1" applyAlignment="1">
      <alignment horizontal="center" vertical="center" wrapText="1"/>
    </xf>
    <xf numFmtId="170" fontId="18" fillId="0" borderId="18" xfId="1" applyNumberFormat="1" applyFont="1" applyBorder="1" applyAlignment="1">
      <alignment horizontal="center" vertical="center" wrapText="1"/>
    </xf>
    <xf numFmtId="170" fontId="16" fillId="0" borderId="18" xfId="1" applyNumberFormat="1" applyFont="1" applyBorder="1" applyAlignment="1">
      <alignment horizontal="justify" vertical="center"/>
    </xf>
    <xf numFmtId="172" fontId="28" fillId="6" borderId="7" xfId="180" applyNumberFormat="1" applyFont="1" applyFill="1" applyBorder="1"/>
    <xf numFmtId="172" fontId="50" fillId="9" borderId="7" xfId="1" applyNumberFormat="1" applyFont="1" applyFill="1" applyBorder="1"/>
    <xf numFmtId="172" fontId="28" fillId="0" borderId="7" xfId="1" applyNumberFormat="1" applyFont="1" applyBorder="1"/>
    <xf numFmtId="172" fontId="50" fillId="9" borderId="7" xfId="1" applyNumberFormat="1" applyFont="1" applyFill="1" applyBorder="1" applyAlignment="1">
      <alignment vertical="center"/>
    </xf>
    <xf numFmtId="170" fontId="3" fillId="0" borderId="0" xfId="1" applyNumberFormat="1" applyFont="1" applyAlignment="1">
      <alignment horizontal="left"/>
    </xf>
    <xf numFmtId="170" fontId="3" fillId="0" borderId="0" xfId="2" applyNumberFormat="1"/>
    <xf numFmtId="170" fontId="61" fillId="0" borderId="4" xfId="1" applyNumberFormat="1" applyFont="1" applyBorder="1" applyAlignment="1">
      <alignment vertical="center"/>
    </xf>
    <xf numFmtId="170" fontId="61" fillId="0" borderId="4" xfId="1" applyNumberFormat="1" applyFont="1" applyBorder="1"/>
    <xf numFmtId="170" fontId="62" fillId="0" borderId="4" xfId="1" applyNumberFormat="1" applyFont="1" applyBorder="1"/>
    <xf numFmtId="172" fontId="62" fillId="0" borderId="6" xfId="180" applyNumberFormat="1" applyFont="1" applyBorder="1" applyAlignment="1">
      <alignment horizontal="center"/>
    </xf>
    <xf numFmtId="172" fontId="62" fillId="0" borderId="72" xfId="183" applyNumberFormat="1" applyFont="1" applyBorder="1" applyAlignment="1">
      <alignment horizontal="center"/>
    </xf>
    <xf numFmtId="0" fontId="84" fillId="0" borderId="5" xfId="0" applyFont="1" applyBorder="1" applyAlignment="1">
      <alignment vertical="center" wrapText="1"/>
    </xf>
    <xf numFmtId="0" fontId="85" fillId="0" borderId="6" xfId="0" applyFont="1" applyBorder="1" applyAlignment="1">
      <alignment vertical="center" wrapText="1"/>
    </xf>
    <xf numFmtId="0" fontId="86" fillId="0" borderId="6" xfId="0" applyFont="1" applyBorder="1" applyAlignment="1">
      <alignment horizontal="justify" vertical="center" wrapText="1"/>
    </xf>
    <xf numFmtId="0" fontId="85" fillId="0" borderId="6" xfId="0" applyFont="1" applyBorder="1" applyAlignment="1">
      <alignment horizontal="justify" vertical="center" wrapText="1"/>
    </xf>
    <xf numFmtId="0" fontId="84" fillId="0" borderId="7" xfId="0" applyFont="1" applyBorder="1" applyAlignment="1">
      <alignment vertical="center" wrapText="1"/>
    </xf>
    <xf numFmtId="0" fontId="87" fillId="0" borderId="7" xfId="0" applyFont="1" applyBorder="1" applyAlignment="1">
      <alignment vertical="center" wrapText="1"/>
    </xf>
    <xf numFmtId="0" fontId="88" fillId="0" borderId="7" xfId="0" applyFont="1" applyBorder="1" applyAlignment="1">
      <alignment horizontal="justify" vertical="center" wrapText="1"/>
    </xf>
    <xf numFmtId="43" fontId="88" fillId="0" borderId="5" xfId="1" applyFont="1" applyBorder="1" applyAlignment="1">
      <alignment horizontal="center" vertical="center" wrapText="1"/>
    </xf>
    <xf numFmtId="43" fontId="89" fillId="0" borderId="6" xfId="1" applyFont="1" applyBorder="1" applyAlignment="1">
      <alignment horizontal="center" vertical="center" wrapText="1"/>
    </xf>
    <xf numFmtId="43" fontId="90" fillId="0" borderId="6" xfId="1" applyFont="1" applyBorder="1" applyAlignment="1">
      <alignment horizontal="center" vertical="center" wrapText="1"/>
    </xf>
    <xf numFmtId="44" fontId="88" fillId="0" borderId="7" xfId="180" applyFont="1" applyBorder="1" applyAlignment="1">
      <alignment horizontal="center" vertical="center" wrapText="1"/>
    </xf>
    <xf numFmtId="0" fontId="91" fillId="0" borderId="5" xfId="0" applyFont="1" applyBorder="1" applyAlignment="1">
      <alignment vertical="center" wrapText="1"/>
    </xf>
    <xf numFmtId="0" fontId="86" fillId="0" borderId="6" xfId="0" applyFont="1" applyBorder="1" applyAlignment="1">
      <alignment vertical="center" wrapText="1"/>
    </xf>
    <xf numFmtId="170" fontId="90" fillId="0" borderId="6" xfId="1" applyNumberFormat="1" applyFont="1" applyBorder="1" applyAlignment="1">
      <alignment horizontal="right" vertical="center" wrapText="1"/>
    </xf>
    <xf numFmtId="170" fontId="88" fillId="0" borderId="5" xfId="1" applyNumberFormat="1" applyFont="1" applyBorder="1" applyAlignment="1">
      <alignment horizontal="justify" vertical="center" wrapText="1"/>
    </xf>
    <xf numFmtId="0" fontId="33" fillId="0" borderId="6" xfId="0" applyFont="1" applyBorder="1" applyAlignment="1">
      <alignment vertical="center"/>
    </xf>
    <xf numFmtId="0" fontId="91" fillId="0" borderId="6" xfId="0" applyFont="1" applyBorder="1" applyAlignment="1">
      <alignment vertical="center" wrapText="1"/>
    </xf>
    <xf numFmtId="170" fontId="89" fillId="0" borderId="6" xfId="1" applyNumberFormat="1" applyFont="1" applyBorder="1" applyAlignment="1">
      <alignment horizontal="right" vertical="center" wrapText="1"/>
    </xf>
    <xf numFmtId="172" fontId="92" fillId="0" borderId="7" xfId="180" applyNumberFormat="1" applyFont="1" applyBorder="1" applyAlignment="1">
      <alignment horizontal="right" vertical="center" wrapText="1"/>
    </xf>
    <xf numFmtId="0" fontId="88" fillId="0" borderId="5" xfId="0" applyFont="1" applyBorder="1" applyAlignment="1">
      <alignment horizontal="center" vertical="center" wrapText="1"/>
    </xf>
    <xf numFmtId="0" fontId="89" fillId="0" borderId="6" xfId="0" applyFont="1" applyBorder="1" applyAlignment="1">
      <alignment horizontal="center" vertical="center" wrapText="1"/>
    </xf>
    <xf numFmtId="10" fontId="87" fillId="0" borderId="6" xfId="0" applyNumberFormat="1" applyFont="1" applyBorder="1" applyAlignment="1">
      <alignment vertical="center" wrapText="1"/>
    </xf>
    <xf numFmtId="9" fontId="87" fillId="0" borderId="6" xfId="0" applyNumberFormat="1" applyFont="1" applyBorder="1" applyAlignment="1">
      <alignment vertical="center" wrapText="1"/>
    </xf>
    <xf numFmtId="0" fontId="33" fillId="0" borderId="5" xfId="0" applyFont="1" applyBorder="1" applyAlignment="1">
      <alignment vertical="center"/>
    </xf>
    <xf numFmtId="0" fontId="94" fillId="0" borderId="5" xfId="0" applyFont="1" applyBorder="1" applyAlignment="1">
      <alignment vertical="center" wrapText="1"/>
    </xf>
    <xf numFmtId="0" fontId="94" fillId="0" borderId="5" xfId="0" applyFont="1" applyBorder="1" applyAlignment="1">
      <alignment horizontal="justify" vertical="center" wrapText="1"/>
    </xf>
    <xf numFmtId="0" fontId="93" fillId="0" borderId="6" xfId="0" applyFont="1" applyBorder="1" applyAlignment="1">
      <alignment vertical="center"/>
    </xf>
    <xf numFmtId="0" fontId="95" fillId="0" borderId="6" xfId="0" applyFont="1" applyBorder="1" applyAlignment="1">
      <alignment vertical="center" wrapText="1"/>
    </xf>
    <xf numFmtId="0" fontId="93" fillId="0" borderId="6" xfId="0" applyFont="1" applyBorder="1" applyAlignment="1">
      <alignment horizontal="justify" vertical="center" wrapText="1"/>
    </xf>
    <xf numFmtId="0" fontId="93" fillId="0" borderId="7" xfId="0" applyFont="1" applyBorder="1" applyAlignment="1">
      <alignment vertical="center"/>
    </xf>
    <xf numFmtId="0" fontId="95" fillId="0" borderId="7" xfId="0" applyFont="1" applyBorder="1" applyAlignment="1">
      <alignment vertical="center" wrapText="1"/>
    </xf>
    <xf numFmtId="0" fontId="93" fillId="0" borderId="6" xfId="0" applyFont="1" applyBorder="1" applyAlignment="1">
      <alignment vertical="center" wrapText="1"/>
    </xf>
    <xf numFmtId="0" fontId="98" fillId="0" borderId="7" xfId="0" applyFont="1" applyBorder="1" applyAlignment="1">
      <alignment vertical="center" wrapText="1"/>
    </xf>
    <xf numFmtId="0" fontId="98" fillId="0" borderId="7" xfId="0" applyFont="1" applyBorder="1" applyAlignment="1">
      <alignment horizontal="justify" vertical="center" wrapText="1"/>
    </xf>
    <xf numFmtId="0" fontId="96" fillId="0" borderId="5" xfId="0" applyFont="1" applyBorder="1" applyAlignment="1">
      <alignment vertical="center"/>
    </xf>
    <xf numFmtId="0" fontId="97" fillId="0" borderId="5" xfId="0" applyFont="1" applyBorder="1" applyAlignment="1">
      <alignment vertical="center" wrapText="1"/>
    </xf>
    <xf numFmtId="170" fontId="94" fillId="0" borderId="5" xfId="1" applyNumberFormat="1" applyFont="1" applyBorder="1" applyAlignment="1">
      <alignment vertical="center" wrapText="1"/>
    </xf>
    <xf numFmtId="170" fontId="99" fillId="0" borderId="5" xfId="1" applyNumberFormat="1" applyFont="1" applyBorder="1" applyAlignment="1">
      <alignment horizontal="justify" vertical="center" wrapText="1"/>
    </xf>
    <xf numFmtId="170" fontId="93" fillId="0" borderId="6" xfId="1" applyNumberFormat="1" applyFont="1" applyBorder="1" applyAlignment="1">
      <alignment vertical="center" wrapText="1"/>
    </xf>
    <xf numFmtId="170" fontId="95" fillId="0" borderId="6" xfId="1" applyNumberFormat="1" applyFont="1" applyBorder="1" applyAlignment="1">
      <alignment vertical="center" wrapText="1"/>
    </xf>
    <xf numFmtId="170" fontId="93" fillId="0" borderId="6" xfId="1" applyNumberFormat="1" applyFont="1" applyBorder="1" applyAlignment="1">
      <alignment horizontal="justify" vertical="center" wrapText="1"/>
    </xf>
    <xf numFmtId="174" fontId="95" fillId="0" borderId="6" xfId="181" applyNumberFormat="1" applyFont="1" applyBorder="1" applyAlignment="1">
      <alignment vertical="center" wrapText="1"/>
    </xf>
    <xf numFmtId="0" fontId="100" fillId="0" borderId="17" xfId="0" applyFont="1" applyBorder="1"/>
    <xf numFmtId="0" fontId="100" fillId="0" borderId="0" xfId="0" applyFont="1"/>
    <xf numFmtId="0" fontId="18" fillId="0" borderId="0" xfId="0" applyFont="1" applyAlignment="1">
      <alignment horizontal="center"/>
    </xf>
    <xf numFmtId="0" fontId="101" fillId="0" borderId="6" xfId="0" applyFont="1" applyBorder="1" applyAlignment="1">
      <alignment vertical="center" wrapText="1"/>
    </xf>
    <xf numFmtId="0" fontId="86" fillId="0" borderId="6" xfId="0" applyFont="1" applyBorder="1" applyAlignment="1">
      <alignment vertical="center"/>
    </xf>
    <xf numFmtId="14" fontId="85" fillId="0" borderId="6" xfId="0" applyNumberFormat="1" applyFont="1" applyBorder="1" applyAlignment="1">
      <alignment vertical="center" wrapText="1"/>
    </xf>
    <xf numFmtId="0" fontId="86" fillId="0" borderId="7" xfId="0" applyFont="1" applyBorder="1" applyAlignment="1">
      <alignment vertical="center"/>
    </xf>
    <xf numFmtId="0" fontId="85" fillId="0" borderId="7" xfId="0" applyFont="1" applyBorder="1" applyAlignment="1">
      <alignment vertical="center" wrapText="1"/>
    </xf>
    <xf numFmtId="0" fontId="85" fillId="0" borderId="7" xfId="0" applyFont="1" applyBorder="1" applyAlignment="1">
      <alignment horizontal="justify" vertical="center" wrapText="1"/>
    </xf>
    <xf numFmtId="170" fontId="85" fillId="0" borderId="6" xfId="1" applyNumberFormat="1" applyFont="1" applyBorder="1" applyAlignment="1">
      <alignment horizontal="justify" vertical="center" wrapText="1"/>
    </xf>
    <xf numFmtId="170" fontId="86" fillId="0" borderId="6" xfId="1" applyNumberFormat="1" applyFont="1" applyBorder="1" applyAlignment="1">
      <alignment horizontal="justify" vertical="center" wrapText="1"/>
    </xf>
    <xf numFmtId="170" fontId="85" fillId="0" borderId="7" xfId="1" applyNumberFormat="1" applyFont="1" applyBorder="1" applyAlignment="1">
      <alignment horizontal="justify" vertical="center" wrapText="1"/>
    </xf>
    <xf numFmtId="14" fontId="85" fillId="0" borderId="6" xfId="0" applyNumberFormat="1" applyFont="1" applyBorder="1" applyAlignment="1">
      <alignment horizontal="justify" vertical="center" wrapText="1"/>
    </xf>
    <xf numFmtId="0" fontId="85" fillId="0" borderId="6" xfId="0" applyFont="1" applyBorder="1" applyAlignment="1">
      <alignment vertical="center"/>
    </xf>
    <xf numFmtId="14" fontId="86" fillId="0" borderId="6" xfId="0" applyNumberFormat="1" applyFont="1" applyBorder="1" applyAlignment="1">
      <alignment vertical="center" wrapText="1"/>
    </xf>
    <xf numFmtId="0" fontId="102" fillId="0" borderId="6" xfId="0" applyFont="1" applyBorder="1" applyAlignment="1">
      <alignment vertical="center" wrapText="1"/>
    </xf>
    <xf numFmtId="14" fontId="86" fillId="0" borderId="6" xfId="0" applyNumberFormat="1" applyFont="1" applyBorder="1" applyAlignment="1">
      <alignment horizontal="justify" vertical="center" wrapText="1"/>
    </xf>
    <xf numFmtId="170" fontId="36" fillId="0" borderId="5" xfId="1" applyNumberFormat="1" applyFont="1" applyBorder="1" applyAlignment="1">
      <alignment vertical="center"/>
    </xf>
    <xf numFmtId="170" fontId="36" fillId="0" borderId="6" xfId="1" applyNumberFormat="1" applyFont="1" applyBorder="1" applyAlignment="1">
      <alignment vertical="center"/>
    </xf>
    <xf numFmtId="170" fontId="39" fillId="0" borderId="48" xfId="1" applyNumberFormat="1" applyFont="1" applyBorder="1"/>
    <xf numFmtId="170" fontId="36" fillId="0" borderId="18" xfId="1" applyNumberFormat="1" applyFont="1" applyBorder="1" applyAlignment="1">
      <alignment vertical="center"/>
    </xf>
    <xf numFmtId="0" fontId="39" fillId="0" borderId="6" xfId="140" applyFont="1" applyBorder="1" applyAlignment="1">
      <alignment vertical="center" wrapText="1"/>
    </xf>
    <xf numFmtId="170" fontId="39" fillId="0" borderId="6" xfId="1" applyNumberFormat="1" applyFont="1" applyBorder="1" applyAlignment="1">
      <alignment vertical="center"/>
    </xf>
    <xf numFmtId="43" fontId="39" fillId="0" borderId="6" xfId="29" applyFont="1" applyBorder="1" applyAlignment="1">
      <alignment vertical="center"/>
    </xf>
    <xf numFmtId="170" fontId="39" fillId="0" borderId="18" xfId="1" applyNumberFormat="1" applyFont="1" applyBorder="1" applyAlignment="1">
      <alignment vertical="center"/>
    </xf>
    <xf numFmtId="0" fontId="36" fillId="0" borderId="17" xfId="140" applyFont="1" applyBorder="1" applyAlignment="1">
      <alignment horizontal="center" vertical="center" wrapText="1"/>
    </xf>
    <xf numFmtId="0" fontId="39" fillId="0" borderId="6" xfId="140" applyFont="1" applyBorder="1"/>
    <xf numFmtId="170" fontId="39" fillId="0" borderId="6" xfId="1" applyNumberFormat="1" applyFont="1" applyBorder="1"/>
    <xf numFmtId="170" fontId="39" fillId="0" borderId="18" xfId="1" applyNumberFormat="1" applyFont="1" applyBorder="1"/>
    <xf numFmtId="170" fontId="39" fillId="0" borderId="21" xfId="29" applyNumberFormat="1" applyFont="1" applyBorder="1"/>
    <xf numFmtId="170" fontId="56" fillId="0" borderId="4" xfId="1" applyNumberFormat="1" applyFont="1" applyBorder="1" applyAlignment="1">
      <alignment vertical="center"/>
    </xf>
    <xf numFmtId="170" fontId="26" fillId="0" borderId="4" xfId="1" applyNumberFormat="1" applyFont="1" applyBorder="1" applyAlignment="1">
      <alignment vertical="center"/>
    </xf>
    <xf numFmtId="170" fontId="91" fillId="0" borderId="4" xfId="1" applyNumberFormat="1" applyFont="1" applyBorder="1" applyAlignment="1">
      <alignment vertical="center"/>
    </xf>
    <xf numFmtId="170" fontId="91" fillId="0" borderId="4" xfId="1" applyNumberFormat="1" applyFont="1" applyBorder="1" applyAlignment="1">
      <alignment horizontal="center" vertical="center"/>
    </xf>
    <xf numFmtId="170" fontId="18" fillId="0" borderId="18" xfId="1" applyNumberFormat="1" applyFont="1" applyBorder="1" applyAlignment="1">
      <alignment horizontal="justify" vertical="center" wrapText="1"/>
    </xf>
    <xf numFmtId="170" fontId="16" fillId="0" borderId="18" xfId="1" applyNumberFormat="1" applyFont="1" applyBorder="1" applyAlignment="1">
      <alignment horizontal="justify" vertical="center" wrapText="1"/>
    </xf>
    <xf numFmtId="43" fontId="18" fillId="11" borderId="18" xfId="1" applyFont="1" applyFill="1" applyBorder="1" applyAlignment="1">
      <alignment horizontal="left" vertical="center"/>
    </xf>
    <xf numFmtId="170" fontId="18" fillId="0" borderId="18" xfId="1" applyNumberFormat="1" applyFont="1" applyBorder="1" applyAlignment="1">
      <alignment horizontal="left" vertical="center"/>
    </xf>
    <xf numFmtId="170" fontId="16" fillId="0" borderId="18" xfId="1" applyNumberFormat="1" applyFont="1" applyBorder="1" applyAlignment="1">
      <alignment vertical="center"/>
    </xf>
    <xf numFmtId="170" fontId="16" fillId="11" borderId="73" xfId="1" applyNumberFormat="1" applyFont="1" applyFill="1" applyBorder="1" applyAlignment="1">
      <alignment vertical="center"/>
    </xf>
    <xf numFmtId="170" fontId="16" fillId="0" borderId="19" xfId="1" applyNumberFormat="1" applyFont="1" applyBorder="1" applyAlignment="1">
      <alignment vertical="center"/>
    </xf>
    <xf numFmtId="170" fontId="16" fillId="0" borderId="21" xfId="1" applyNumberFormat="1" applyFont="1" applyBorder="1" applyAlignment="1">
      <alignment vertical="center"/>
    </xf>
    <xf numFmtId="170" fontId="0" fillId="0" borderId="0" xfId="0" applyNumberFormat="1"/>
    <xf numFmtId="170" fontId="18" fillId="11" borderId="22" xfId="0" applyNumberFormat="1" applyFont="1" applyFill="1" applyBorder="1" applyAlignment="1">
      <alignment horizontal="center" vertical="center" wrapText="1"/>
    </xf>
    <xf numFmtId="170" fontId="18" fillId="11" borderId="64" xfId="0" applyNumberFormat="1" applyFont="1" applyFill="1" applyBorder="1" applyAlignment="1">
      <alignment horizontal="center" vertical="center" wrapText="1"/>
    </xf>
    <xf numFmtId="170" fontId="16" fillId="0" borderId="73" xfId="0" applyNumberFormat="1" applyFont="1" applyBorder="1" applyAlignment="1">
      <alignment vertical="center" wrapText="1"/>
    </xf>
    <xf numFmtId="170" fontId="16" fillId="0" borderId="18" xfId="0" applyNumberFormat="1" applyFont="1" applyBorder="1" applyAlignment="1">
      <alignment vertical="center" wrapText="1"/>
    </xf>
    <xf numFmtId="170" fontId="16" fillId="0" borderId="73" xfId="1" applyNumberFormat="1" applyFont="1" applyBorder="1" applyAlignment="1">
      <alignment vertical="center" wrapText="1"/>
    </xf>
    <xf numFmtId="170" fontId="16" fillId="0" borderId="18" xfId="1" applyNumberFormat="1" applyFont="1" applyBorder="1" applyAlignment="1">
      <alignment vertical="center" wrapText="1"/>
    </xf>
    <xf numFmtId="170" fontId="18" fillId="0" borderId="73" xfId="1" applyNumberFormat="1" applyFont="1" applyBorder="1" applyAlignment="1">
      <alignment vertical="center" wrapText="1"/>
    </xf>
    <xf numFmtId="170" fontId="16" fillId="0" borderId="19" xfId="0" applyNumberFormat="1" applyFont="1" applyBorder="1" applyAlignment="1">
      <alignment vertical="center" wrapText="1"/>
    </xf>
    <xf numFmtId="170" fontId="16" fillId="0" borderId="21" xfId="0" applyNumberFormat="1" applyFont="1" applyBorder="1" applyAlignment="1">
      <alignment vertical="center" wrapText="1"/>
    </xf>
    <xf numFmtId="170" fontId="18" fillId="11" borderId="12" xfId="0" applyNumberFormat="1" applyFont="1" applyFill="1" applyBorder="1" applyAlignment="1">
      <alignment horizontal="center" vertical="center"/>
    </xf>
    <xf numFmtId="170" fontId="18" fillId="11" borderId="21" xfId="0" applyNumberFormat="1" applyFont="1" applyFill="1" applyBorder="1" applyAlignment="1">
      <alignment horizontal="center" vertical="center"/>
    </xf>
    <xf numFmtId="170" fontId="16" fillId="0" borderId="73" xfId="0" applyNumberFormat="1" applyFont="1" applyBorder="1" applyAlignment="1">
      <alignment vertical="center"/>
    </xf>
    <xf numFmtId="170" fontId="16" fillId="0" borderId="18" xfId="0" applyNumberFormat="1" applyFont="1" applyBorder="1" applyAlignment="1">
      <alignment vertical="center"/>
    </xf>
    <xf numFmtId="170" fontId="18" fillId="0" borderId="19" xfId="1" applyNumberFormat="1" applyFont="1" applyBorder="1" applyAlignment="1">
      <alignment vertical="center"/>
    </xf>
    <xf numFmtId="170" fontId="18" fillId="11" borderId="16" xfId="0" applyNumberFormat="1" applyFont="1" applyFill="1" applyBorder="1" applyAlignment="1">
      <alignment horizontal="center" vertical="center"/>
    </xf>
    <xf numFmtId="170" fontId="18" fillId="11" borderId="19" xfId="0" applyNumberFormat="1" applyFont="1" applyFill="1" applyBorder="1" applyAlignment="1">
      <alignment horizontal="center" vertical="center"/>
    </xf>
    <xf numFmtId="170" fontId="16" fillId="12" borderId="73" xfId="1" applyNumberFormat="1" applyFont="1" applyFill="1" applyBorder="1" applyAlignment="1">
      <alignment vertical="center"/>
    </xf>
    <xf numFmtId="170" fontId="18" fillId="0" borderId="18" xfId="1" applyNumberFormat="1" applyFont="1" applyBorder="1" applyAlignment="1">
      <alignment vertical="center"/>
    </xf>
    <xf numFmtId="170" fontId="18" fillId="0" borderId="19" xfId="1" applyNumberFormat="1" applyFont="1" applyBorder="1" applyAlignment="1">
      <alignment horizontal="center" vertical="center"/>
    </xf>
    <xf numFmtId="170" fontId="18" fillId="0" borderId="21" xfId="1" applyNumberFormat="1" applyFont="1" applyBorder="1" applyAlignment="1">
      <alignment horizontal="center" vertical="center"/>
    </xf>
    <xf numFmtId="170" fontId="18" fillId="0" borderId="16" xfId="1" applyNumberFormat="1" applyFont="1" applyBorder="1" applyAlignment="1">
      <alignment vertical="center"/>
    </xf>
    <xf numFmtId="170" fontId="18" fillId="0" borderId="0" xfId="0" applyNumberFormat="1" applyFont="1"/>
    <xf numFmtId="43" fontId="20" fillId="0" borderId="6" xfId="3" applyFont="1" applyBorder="1" applyAlignment="1">
      <alignment horizontal="right" vertical="center" wrapText="1"/>
    </xf>
    <xf numFmtId="170" fontId="19" fillId="0" borderId="0" xfId="1" applyNumberFormat="1" applyFont="1"/>
    <xf numFmtId="170" fontId="3" fillId="0" borderId="2" xfId="1" applyNumberFormat="1" applyFont="1" applyBorder="1"/>
    <xf numFmtId="170" fontId="4" fillId="0" borderId="0" xfId="1" applyNumberFormat="1" applyFont="1"/>
    <xf numFmtId="0" fontId="18" fillId="11" borderId="21" xfId="0" applyFont="1" applyFill="1" applyBorder="1" applyAlignment="1">
      <alignment horizontal="center" vertical="center"/>
    </xf>
    <xf numFmtId="175" fontId="61" fillId="0" borderId="2" xfId="183" applyNumberFormat="1" applyFont="1" applyBorder="1"/>
    <xf numFmtId="175" fontId="61" fillId="0" borderId="9" xfId="183" applyNumberFormat="1" applyFont="1" applyBorder="1"/>
    <xf numFmtId="170" fontId="16" fillId="0" borderId="21" xfId="1" applyNumberFormat="1" applyFont="1" applyBorder="1" applyAlignment="1">
      <alignment horizontal="justify" vertical="center" wrapText="1"/>
    </xf>
    <xf numFmtId="0" fontId="18" fillId="0" borderId="21" xfId="0" applyFont="1" applyBorder="1" applyAlignment="1">
      <alignment horizontal="left" vertical="center" wrapText="1" indent="1"/>
    </xf>
    <xf numFmtId="170" fontId="18" fillId="0" borderId="21" xfId="1" applyNumberFormat="1" applyFont="1" applyBorder="1" applyAlignment="1">
      <alignment horizontal="justify" vertical="center" wrapText="1"/>
    </xf>
    <xf numFmtId="43" fontId="16" fillId="0" borderId="12" xfId="1" applyFont="1" applyBorder="1" applyAlignment="1">
      <alignment horizontal="center" vertical="center"/>
    </xf>
    <xf numFmtId="0" fontId="16" fillId="0" borderId="20" xfId="0" applyFont="1" applyBorder="1" applyAlignment="1">
      <alignment horizontal="left" vertical="center" wrapText="1" indent="3"/>
    </xf>
    <xf numFmtId="0" fontId="16" fillId="0" borderId="11" xfId="0" applyFont="1" applyBorder="1" applyAlignment="1">
      <alignment horizontal="justify" vertical="center" wrapText="1"/>
    </xf>
    <xf numFmtId="170" fontId="16" fillId="0" borderId="16" xfId="1" applyNumberFormat="1" applyFont="1" applyBorder="1" applyAlignment="1">
      <alignment horizontal="center" vertical="center"/>
    </xf>
    <xf numFmtId="170" fontId="16" fillId="0" borderId="12" xfId="1" applyNumberFormat="1" applyFont="1" applyBorder="1" applyAlignment="1">
      <alignment horizontal="center" vertical="center"/>
    </xf>
    <xf numFmtId="0" fontId="18" fillId="0" borderId="20" xfId="0" applyFont="1" applyBorder="1" applyAlignment="1">
      <alignment vertical="center" wrapText="1"/>
    </xf>
    <xf numFmtId="0" fontId="16" fillId="0" borderId="20" xfId="0" applyFont="1" applyBorder="1" applyAlignment="1">
      <alignment horizontal="justify" vertical="center" wrapText="1"/>
    </xf>
    <xf numFmtId="0" fontId="16" fillId="0" borderId="20" xfId="0" applyFont="1" applyBorder="1" applyAlignment="1">
      <alignment horizontal="left" vertical="center" indent="3"/>
    </xf>
    <xf numFmtId="0" fontId="16" fillId="0" borderId="11" xfId="0" applyFont="1" applyBorder="1" applyAlignment="1">
      <alignment horizontal="left" vertical="center" indent="3"/>
    </xf>
    <xf numFmtId="43" fontId="16" fillId="0" borderId="12" xfId="1" applyFont="1" applyBorder="1" applyAlignment="1">
      <alignment horizontal="center" vertical="center" wrapText="1"/>
    </xf>
    <xf numFmtId="170" fontId="16" fillId="0" borderId="18" xfId="1" applyNumberFormat="1" applyFont="1" applyBorder="1" applyAlignment="1">
      <alignment horizontal="left" vertical="center"/>
    </xf>
    <xf numFmtId="170" fontId="4" fillId="0" borderId="9" xfId="1" applyNumberFormat="1" applyFont="1" applyBorder="1"/>
    <xf numFmtId="170" fontId="4" fillId="0" borderId="68" xfId="1" applyNumberFormat="1" applyFont="1" applyBorder="1"/>
    <xf numFmtId="170" fontId="61" fillId="0" borderId="6" xfId="1" applyNumberFormat="1" applyFont="1" applyBorder="1"/>
    <xf numFmtId="0" fontId="61" fillId="0" borderId="6" xfId="2" applyFont="1" applyBorder="1" applyAlignment="1">
      <alignment horizontal="center"/>
    </xf>
    <xf numFmtId="0" fontId="61" fillId="0" borderId="6" xfId="2" applyFont="1" applyBorder="1" applyAlignment="1">
      <alignment horizontal="center" wrapText="1"/>
    </xf>
    <xf numFmtId="170" fontId="61" fillId="0" borderId="6" xfId="1" applyNumberFormat="1" applyFont="1" applyBorder="1" applyAlignment="1">
      <alignment horizontal="center"/>
    </xf>
    <xf numFmtId="171" fontId="61" fillId="0" borderId="6" xfId="1" applyNumberFormat="1" applyFont="1" applyBorder="1" applyAlignment="1">
      <alignment horizontal="center"/>
    </xf>
    <xf numFmtId="3" fontId="61" fillId="0" borderId="6" xfId="2" applyNumberFormat="1" applyFont="1" applyBorder="1" applyAlignment="1">
      <alignment horizontal="center"/>
    </xf>
    <xf numFmtId="3" fontId="61" fillId="0" borderId="6" xfId="2" applyNumberFormat="1" applyFont="1" applyBorder="1" applyAlignment="1">
      <alignment horizontal="center" wrapText="1"/>
    </xf>
    <xf numFmtId="14" fontId="61" fillId="0" borderId="6" xfId="2" applyNumberFormat="1" applyFont="1" applyBorder="1" applyAlignment="1">
      <alignment horizontal="center"/>
    </xf>
    <xf numFmtId="170" fontId="28" fillId="0" borderId="5" xfId="2" applyNumberFormat="1" applyFont="1" applyBorder="1" applyAlignment="1">
      <alignment horizontal="left" vertical="center" wrapText="1"/>
    </xf>
    <xf numFmtId="0" fontId="3" fillId="0" borderId="6" xfId="2" applyFont="1" applyBorder="1" applyAlignment="1">
      <alignment vertical="center"/>
    </xf>
    <xf numFmtId="170" fontId="11" fillId="0" borderId="4" xfId="1" applyNumberFormat="1" applyFont="1" applyBorder="1" applyAlignment="1">
      <alignment horizontal="center"/>
    </xf>
    <xf numFmtId="170" fontId="11" fillId="0" borderId="4" xfId="1" applyNumberFormat="1" applyFont="1" applyBorder="1"/>
    <xf numFmtId="170" fontId="83" fillId="0" borderId="4" xfId="1" applyNumberFormat="1" applyFont="1" applyBorder="1" applyAlignment="1">
      <alignment vertical="center"/>
    </xf>
    <xf numFmtId="170" fontId="104" fillId="0" borderId="0" xfId="1" applyNumberFormat="1" applyFont="1"/>
    <xf numFmtId="3" fontId="105" fillId="0" borderId="0" xfId="0" applyNumberFormat="1" applyFont="1"/>
    <xf numFmtId="43" fontId="0" fillId="4" borderId="4" xfId="1" applyFont="1" applyFill="1" applyBorder="1"/>
    <xf numFmtId="170" fontId="11" fillId="9" borderId="4" xfId="3" applyNumberFormat="1" applyFont="1" applyFill="1" applyBorder="1"/>
    <xf numFmtId="170" fontId="107" fillId="6" borderId="4" xfId="3" applyNumberFormat="1" applyFont="1" applyFill="1" applyBorder="1"/>
    <xf numFmtId="170" fontId="11" fillId="0" borderId="6" xfId="1" applyNumberFormat="1" applyFont="1" applyBorder="1"/>
    <xf numFmtId="170" fontId="10" fillId="0" borderId="6" xfId="1" applyNumberFormat="1" applyFont="1" applyBorder="1"/>
    <xf numFmtId="170" fontId="11" fillId="4" borderId="67" xfId="3" applyNumberFormat="1" applyFont="1" applyFill="1" applyBorder="1" applyAlignment="1">
      <alignment vertical="center"/>
    </xf>
    <xf numFmtId="170" fontId="103" fillId="0" borderId="4" xfId="1" applyNumberFormat="1" applyFont="1" applyBorder="1"/>
    <xf numFmtId="170" fontId="103" fillId="4" borderId="4" xfId="1" applyNumberFormat="1" applyFont="1" applyFill="1" applyBorder="1"/>
    <xf numFmtId="170" fontId="18" fillId="0" borderId="18" xfId="1" applyNumberFormat="1" applyFont="1" applyBorder="1" applyAlignment="1">
      <alignment horizontal="justify" vertical="center"/>
    </xf>
    <xf numFmtId="170" fontId="108" fillId="0" borderId="18" xfId="1" applyNumberFormat="1" applyFont="1" applyBorder="1" applyAlignment="1">
      <alignment vertical="center"/>
    </xf>
    <xf numFmtId="170" fontId="108" fillId="0" borderId="18" xfId="1" applyNumberFormat="1" applyFont="1" applyBorder="1" applyAlignment="1">
      <alignment horizontal="center" vertical="center"/>
    </xf>
    <xf numFmtId="170" fontId="108" fillId="0" borderId="21" xfId="1" applyNumberFormat="1" applyFont="1" applyBorder="1" applyAlignment="1">
      <alignment horizontal="center" vertical="center"/>
    </xf>
    <xf numFmtId="170" fontId="109" fillId="0" borderId="21" xfId="1" applyNumberFormat="1" applyFont="1" applyBorder="1" applyAlignment="1">
      <alignment horizontal="center" vertical="center"/>
    </xf>
    <xf numFmtId="170" fontId="39" fillId="0" borderId="73" xfId="1" applyNumberFormat="1" applyFont="1" applyBorder="1" applyAlignment="1">
      <alignment horizontal="left" vertical="center"/>
    </xf>
    <xf numFmtId="43" fontId="39" fillId="0" borderId="73" xfId="1" applyFont="1" applyBorder="1" applyAlignment="1">
      <alignment horizontal="left" vertical="center"/>
    </xf>
    <xf numFmtId="170" fontId="10" fillId="0" borderId="6" xfId="1" applyNumberFormat="1" applyFont="1" applyBorder="1" applyAlignment="1">
      <alignment vertical="center"/>
    </xf>
    <xf numFmtId="170" fontId="10" fillId="0" borderId="18" xfId="1" applyNumberFormat="1" applyFont="1" applyBorder="1" applyAlignment="1">
      <alignment vertical="center"/>
    </xf>
    <xf numFmtId="170" fontId="108" fillId="0" borderId="18" xfId="1" applyNumberFormat="1" applyFont="1" applyBorder="1" applyAlignment="1">
      <alignment horizontal="justify" vertical="center" wrapText="1"/>
    </xf>
    <xf numFmtId="170" fontId="22" fillId="6" borderId="4" xfId="13" applyNumberFormat="1" applyFont="1" applyFill="1" applyBorder="1"/>
    <xf numFmtId="170" fontId="83" fillId="0" borderId="4" xfId="13" applyNumberFormat="1" applyFont="1" applyBorder="1"/>
    <xf numFmtId="170" fontId="10" fillId="0" borderId="2" xfId="3" applyNumberFormat="1" applyFont="1" applyBorder="1"/>
    <xf numFmtId="170" fontId="10" fillId="0" borderId="0" xfId="3" applyNumberFormat="1" applyFont="1"/>
    <xf numFmtId="170" fontId="53" fillId="0" borderId="18" xfId="0" applyNumberFormat="1" applyFont="1" applyBorder="1"/>
    <xf numFmtId="0" fontId="3" fillId="0" borderId="7" xfId="2" applyBorder="1" applyAlignment="1">
      <alignment vertical="center"/>
    </xf>
    <xf numFmtId="0" fontId="28" fillId="6" borderId="4" xfId="125" applyFont="1" applyFill="1" applyBorder="1" applyAlignment="1">
      <alignment horizontal="left" vertical="center"/>
    </xf>
    <xf numFmtId="0" fontId="50" fillId="9" borderId="4" xfId="125" applyFont="1" applyFill="1" applyBorder="1" applyAlignment="1">
      <alignment horizontal="left" vertical="center" indent="1"/>
    </xf>
    <xf numFmtId="170" fontId="50" fillId="9" borderId="4" xfId="1" applyNumberFormat="1" applyFont="1" applyFill="1" applyBorder="1"/>
    <xf numFmtId="0" fontId="61" fillId="0" borderId="0" xfId="183" applyFont="1" applyBorder="1"/>
    <xf numFmtId="14" fontId="41" fillId="0" borderId="5" xfId="0" applyNumberFormat="1" applyFont="1" applyBorder="1" applyAlignment="1">
      <alignment vertical="center" wrapText="1"/>
    </xf>
    <xf numFmtId="0" fontId="41" fillId="0" borderId="5" xfId="0" applyFont="1" applyBorder="1" applyAlignment="1">
      <alignment horizontal="justify" vertical="center" wrapText="1"/>
    </xf>
    <xf numFmtId="0" fontId="41" fillId="0" borderId="5" xfId="0" applyFont="1" applyBorder="1" applyAlignment="1">
      <alignment horizontal="center" vertical="center"/>
    </xf>
    <xf numFmtId="14" fontId="41" fillId="0" borderId="6" xfId="0" applyNumberFormat="1" applyFont="1" applyBorder="1" applyAlignment="1">
      <alignment vertical="center" wrapText="1"/>
    </xf>
    <xf numFmtId="0" fontId="41" fillId="0" borderId="6" xfId="0" applyFont="1" applyBorder="1" applyAlignment="1">
      <alignment horizontal="center" vertical="center"/>
    </xf>
    <xf numFmtId="6" fontId="41" fillId="0" borderId="5" xfId="0" applyNumberFormat="1" applyFont="1" applyBorder="1" applyAlignment="1">
      <alignment vertical="center"/>
    </xf>
    <xf numFmtId="6" fontId="41" fillId="0" borderId="6" xfId="180" applyNumberFormat="1" applyFont="1" applyBorder="1" applyAlignment="1">
      <alignment vertical="center"/>
    </xf>
    <xf numFmtId="6" fontId="41" fillId="0" borderId="6" xfId="0" applyNumberFormat="1" applyFont="1" applyBorder="1" applyAlignment="1">
      <alignment vertical="center"/>
    </xf>
    <xf numFmtId="6" fontId="35" fillId="0" borderId="7" xfId="0" applyNumberFormat="1" applyFont="1" applyBorder="1" applyAlignment="1">
      <alignment vertical="center"/>
    </xf>
    <xf numFmtId="6" fontId="35" fillId="0" borderId="4" xfId="0" applyNumberFormat="1" applyFont="1" applyBorder="1" applyAlignment="1">
      <alignment vertical="center"/>
    </xf>
    <xf numFmtId="0" fontId="16" fillId="0" borderId="0" xfId="0" applyFont="1" applyBorder="1" applyAlignment="1">
      <alignment horizontal="left" vertical="center" indent="1"/>
    </xf>
    <xf numFmtId="0" fontId="16" fillId="0" borderId="0" xfId="0" applyFont="1" applyBorder="1" applyAlignment="1">
      <alignment horizontal="left" vertical="center" wrapText="1" indent="1"/>
    </xf>
    <xf numFmtId="0" fontId="18" fillId="0" borderId="11" xfId="0" applyFont="1" applyBorder="1" applyAlignment="1">
      <alignment horizontal="left" vertical="center"/>
    </xf>
    <xf numFmtId="0" fontId="47" fillId="0" borderId="17" xfId="0" applyFont="1" applyBorder="1" applyAlignment="1">
      <alignment horizontal="left" vertical="center" indent="1"/>
    </xf>
    <xf numFmtId="0" fontId="18" fillId="0" borderId="17" xfId="0" applyFont="1" applyBorder="1" applyAlignment="1">
      <alignment horizontal="left" vertical="center" indent="1"/>
    </xf>
    <xf numFmtId="0" fontId="47" fillId="0" borderId="17" xfId="0" applyFont="1" applyBorder="1" applyAlignment="1">
      <alignment horizontal="left" vertical="center" wrapText="1" indent="1"/>
    </xf>
    <xf numFmtId="43" fontId="18" fillId="0" borderId="16" xfId="1" applyFont="1" applyBorder="1" applyAlignment="1">
      <alignment horizontal="justify" vertical="center" wrapText="1"/>
    </xf>
    <xf numFmtId="43" fontId="16" fillId="0" borderId="73" xfId="1" applyFont="1" applyBorder="1" applyAlignment="1">
      <alignment horizontal="justify" vertical="center" wrapText="1"/>
    </xf>
    <xf numFmtId="170" fontId="18" fillId="0" borderId="73" xfId="1" applyNumberFormat="1" applyFont="1" applyBorder="1" applyAlignment="1">
      <alignment horizontal="justify" vertical="center" wrapText="1"/>
    </xf>
    <xf numFmtId="170" fontId="16" fillId="0" borderId="73" xfId="1" applyNumberFormat="1" applyFont="1" applyBorder="1" applyAlignment="1">
      <alignment horizontal="justify" vertical="center" wrapText="1"/>
    </xf>
    <xf numFmtId="170" fontId="108" fillId="0" borderId="73" xfId="1" applyNumberFormat="1" applyFont="1" applyBorder="1" applyAlignment="1">
      <alignment horizontal="justify" vertical="center" wrapText="1"/>
    </xf>
    <xf numFmtId="170" fontId="108" fillId="0" borderId="19" xfId="1" applyNumberFormat="1" applyFont="1" applyBorder="1" applyAlignment="1">
      <alignment horizontal="justify" vertical="center" wrapText="1"/>
    </xf>
    <xf numFmtId="0" fontId="18" fillId="0" borderId="65" xfId="0" applyFont="1" applyBorder="1" applyAlignment="1">
      <alignment horizontal="left" vertical="center"/>
    </xf>
    <xf numFmtId="0" fontId="47" fillId="0" borderId="0" xfId="0" applyFont="1" applyBorder="1" applyAlignment="1">
      <alignment horizontal="left" vertical="center" indent="1"/>
    </xf>
    <xf numFmtId="0" fontId="16" fillId="0" borderId="0" xfId="0" applyFont="1" applyBorder="1" applyAlignment="1">
      <alignment horizontal="left" vertical="center" indent="2"/>
    </xf>
    <xf numFmtId="0" fontId="18" fillId="0" borderId="0" xfId="0" applyFont="1" applyBorder="1" applyAlignment="1">
      <alignment horizontal="left" vertical="center" indent="1"/>
    </xf>
    <xf numFmtId="0" fontId="47" fillId="0" borderId="0" xfId="0" applyFont="1" applyBorder="1" applyAlignment="1">
      <alignment horizontal="left" vertical="center" wrapText="1" indent="1"/>
    </xf>
    <xf numFmtId="170" fontId="16" fillId="0" borderId="19" xfId="1" applyNumberFormat="1" applyFont="1" applyBorder="1" applyAlignment="1">
      <alignment horizontal="justify" vertical="center" wrapText="1"/>
    </xf>
    <xf numFmtId="0" fontId="16" fillId="0" borderId="20" xfId="0" applyFont="1" applyBorder="1" applyAlignment="1">
      <alignment horizontal="left" vertical="center" indent="1"/>
    </xf>
    <xf numFmtId="0" fontId="16" fillId="0" borderId="69" xfId="0" applyFont="1" applyBorder="1" applyAlignment="1">
      <alignment horizontal="left" vertical="center" wrapText="1" indent="1"/>
    </xf>
    <xf numFmtId="0" fontId="18" fillId="0" borderId="22" xfId="0" applyFont="1" applyBorder="1" applyAlignment="1">
      <alignment horizontal="left" vertical="center" wrapText="1" indent="1"/>
    </xf>
    <xf numFmtId="170" fontId="18" fillId="0" borderId="64" xfId="1" applyNumberFormat="1" applyFont="1" applyBorder="1" applyAlignment="1">
      <alignment horizontal="justify" vertical="center" wrapText="1"/>
    </xf>
    <xf numFmtId="0" fontId="16" fillId="0" borderId="64" xfId="0" applyFont="1" applyBorder="1" applyAlignment="1">
      <alignment horizontal="left" vertical="center" wrapText="1" indent="1"/>
    </xf>
    <xf numFmtId="170" fontId="16" fillId="0" borderId="64" xfId="1" applyNumberFormat="1" applyFont="1" applyBorder="1" applyAlignment="1">
      <alignment horizontal="justify" vertical="center" wrapText="1"/>
    </xf>
    <xf numFmtId="170" fontId="16" fillId="0" borderId="16" xfId="1" applyNumberFormat="1" applyFont="1" applyBorder="1" applyAlignment="1">
      <alignment vertical="center"/>
    </xf>
    <xf numFmtId="0" fontId="16" fillId="0" borderId="20" xfId="0" applyFont="1" applyBorder="1" applyAlignment="1">
      <alignment horizontal="left" vertical="center" wrapText="1" indent="1"/>
    </xf>
    <xf numFmtId="0" fontId="16" fillId="0" borderId="11" xfId="0" applyFont="1" applyBorder="1" applyAlignment="1">
      <alignment horizontal="left" vertical="center" wrapText="1" indent="1"/>
    </xf>
    <xf numFmtId="170" fontId="10" fillId="0" borderId="0" xfId="13" applyNumberFormat="1" applyFont="1"/>
    <xf numFmtId="170" fontId="110" fillId="0" borderId="6" xfId="3" applyNumberFormat="1" applyFont="1" applyBorder="1" applyAlignment="1">
      <alignment horizontal="left" vertical="center" wrapText="1"/>
    </xf>
    <xf numFmtId="172" fontId="110" fillId="0" borderId="6" xfId="3" applyNumberFormat="1" applyFont="1" applyBorder="1" applyAlignment="1">
      <alignment horizontal="left" vertical="center" wrapText="1"/>
    </xf>
    <xf numFmtId="170" fontId="3" fillId="0" borderId="18" xfId="1" applyNumberFormat="1" applyFont="1" applyBorder="1" applyAlignment="1">
      <alignment vertical="center"/>
    </xf>
    <xf numFmtId="0" fontId="4" fillId="0" borderId="0" xfId="2" applyFont="1" applyAlignment="1">
      <alignment horizontal="right"/>
    </xf>
    <xf numFmtId="0" fontId="3" fillId="0" borderId="0" xfId="2"/>
    <xf numFmtId="0" fontId="20" fillId="0" borderId="0" xfId="2" applyFont="1" applyAlignment="1">
      <alignment vertical="center"/>
    </xf>
    <xf numFmtId="0" fontId="27" fillId="0" borderId="0" xfId="2" applyFont="1" applyAlignment="1">
      <alignment vertical="center"/>
    </xf>
    <xf numFmtId="0" fontId="3" fillId="0" borderId="0" xfId="2" applyAlignment="1">
      <alignment horizontal="center"/>
    </xf>
    <xf numFmtId="170" fontId="4" fillId="0" borderId="4" xfId="2" applyNumberFormat="1" applyFont="1" applyBorder="1"/>
    <xf numFmtId="172" fontId="111" fillId="6" borderId="7" xfId="180" applyNumberFormat="1" applyFont="1" applyFill="1" applyBorder="1"/>
    <xf numFmtId="172" fontId="112" fillId="9" borderId="7" xfId="1" applyNumberFormat="1" applyFont="1" applyFill="1" applyBorder="1"/>
    <xf numFmtId="172" fontId="111" fillId="0" borderId="7" xfId="1" applyNumberFormat="1" applyFont="1" applyBorder="1"/>
    <xf numFmtId="0" fontId="36" fillId="0" borderId="17" xfId="140" applyFont="1" applyBorder="1" applyAlignment="1">
      <alignment horizontal="left" vertical="center"/>
    </xf>
    <xf numFmtId="170" fontId="101" fillId="0" borderId="4" xfId="1" applyNumberFormat="1" applyFont="1" applyBorder="1" applyAlignment="1">
      <alignment vertical="center"/>
    </xf>
    <xf numFmtId="43" fontId="108" fillId="0" borderId="0" xfId="1" applyFont="1"/>
    <xf numFmtId="170" fontId="108" fillId="0" borderId="18" xfId="1" applyNumberFormat="1" applyFont="1" applyBorder="1"/>
    <xf numFmtId="170" fontId="113" fillId="0" borderId="0" xfId="1" applyNumberFormat="1" applyFont="1" applyAlignment="1">
      <alignment vertical="center"/>
    </xf>
    <xf numFmtId="43" fontId="113" fillId="0" borderId="18" xfId="1" applyFont="1" applyBorder="1" applyAlignment="1">
      <alignment vertical="center"/>
    </xf>
    <xf numFmtId="170" fontId="4" fillId="0" borderId="5" xfId="2" applyNumberFormat="1" applyFont="1" applyBorder="1" applyAlignment="1">
      <alignment horizontal="left" vertical="center" wrapText="1"/>
    </xf>
    <xf numFmtId="170" fontId="3" fillId="0" borderId="6" xfId="1" applyNumberFormat="1" applyFont="1" applyBorder="1" applyAlignment="1">
      <alignment horizontal="left" vertical="center" wrapText="1"/>
    </xf>
    <xf numFmtId="170" fontId="3" fillId="0" borderId="0" xfId="13" applyNumberFormat="1" applyFont="1"/>
    <xf numFmtId="170" fontId="11" fillId="6" borderId="4" xfId="13" applyNumberFormat="1" applyFont="1" applyFill="1" applyBorder="1"/>
    <xf numFmtId="0" fontId="4" fillId="4" borderId="6" xfId="2" applyFont="1" applyFill="1" applyBorder="1" applyAlignment="1">
      <alignment horizontal="center" vertical="center" wrapText="1"/>
    </xf>
    <xf numFmtId="0" fontId="8" fillId="4" borderId="49" xfId="2" applyFont="1" applyFill="1" applyBorder="1"/>
    <xf numFmtId="0" fontId="4" fillId="4" borderId="39" xfId="2" applyFont="1" applyFill="1" applyBorder="1" applyAlignment="1">
      <alignment horizontal="center" wrapText="1"/>
    </xf>
    <xf numFmtId="0" fontId="4" fillId="4" borderId="39" xfId="3" applyNumberFormat="1" applyFont="1" applyFill="1" applyBorder="1" applyAlignment="1">
      <alignment horizontal="center"/>
    </xf>
    <xf numFmtId="0" fontId="4" fillId="4" borderId="71" xfId="3" applyNumberFormat="1" applyFont="1" applyFill="1" applyBorder="1" applyAlignment="1">
      <alignment horizontal="center"/>
    </xf>
    <xf numFmtId="0" fontId="6" fillId="0" borderId="54" xfId="2" applyFont="1" applyBorder="1"/>
    <xf numFmtId="43" fontId="4" fillId="0" borderId="55" xfId="3" applyFont="1" applyBorder="1"/>
    <xf numFmtId="0" fontId="47" fillId="6" borderId="86" xfId="0" applyFont="1" applyFill="1" applyBorder="1" applyAlignment="1">
      <alignment horizontal="left" vertical="center"/>
    </xf>
    <xf numFmtId="170" fontId="7" fillId="6" borderId="87" xfId="3" applyNumberFormat="1" applyFont="1" applyFill="1" applyBorder="1"/>
    <xf numFmtId="0" fontId="16" fillId="9" borderId="86" xfId="0" applyFont="1" applyFill="1" applyBorder="1" applyAlignment="1">
      <alignment horizontal="left" vertical="center"/>
    </xf>
    <xf numFmtId="170" fontId="4" fillId="9" borderId="70" xfId="3" applyNumberFormat="1" applyFont="1" applyFill="1" applyBorder="1"/>
    <xf numFmtId="0" fontId="16" fillId="0" borderId="54" xfId="0" applyFont="1" applyBorder="1" applyAlignment="1">
      <alignment horizontal="left" vertical="center"/>
    </xf>
    <xf numFmtId="170" fontId="3" fillId="0" borderId="55" xfId="1" applyNumberFormat="1" applyFont="1" applyBorder="1" applyAlignment="1">
      <alignment vertical="center"/>
    </xf>
    <xf numFmtId="170" fontId="4" fillId="9" borderId="87" xfId="3" applyNumberFormat="1" applyFont="1" applyFill="1" applyBorder="1"/>
    <xf numFmtId="0" fontId="8" fillId="0" borderId="54" xfId="2" applyFont="1" applyBorder="1"/>
    <xf numFmtId="170" fontId="3" fillId="0" borderId="55" xfId="3" applyNumberFormat="1" applyBorder="1"/>
    <xf numFmtId="170" fontId="7" fillId="6" borderId="87" xfId="3" applyNumberFormat="1" applyFont="1" applyFill="1" applyBorder="1" applyAlignment="1">
      <alignment vertical="center"/>
    </xf>
    <xf numFmtId="170" fontId="4" fillId="9" borderId="87" xfId="3" applyNumberFormat="1" applyFont="1" applyFill="1" applyBorder="1" applyAlignment="1">
      <alignment vertical="center"/>
    </xf>
    <xf numFmtId="0" fontId="6" fillId="0" borderId="86" xfId="2" applyFont="1" applyBorder="1"/>
    <xf numFmtId="170" fontId="7" fillId="4" borderId="87" xfId="3" applyNumberFormat="1" applyFont="1" applyFill="1" applyBorder="1"/>
    <xf numFmtId="0" fontId="8" fillId="0" borderId="17" xfId="2" applyFont="1" applyBorder="1"/>
    <xf numFmtId="0" fontId="3" fillId="0" borderId="0" xfId="2" applyBorder="1" applyAlignment="1">
      <alignment wrapText="1"/>
    </xf>
    <xf numFmtId="43" fontId="3" fillId="0" borderId="0" xfId="3" applyBorder="1"/>
    <xf numFmtId="43" fontId="3" fillId="0" borderId="18" xfId="3" applyBorder="1"/>
    <xf numFmtId="43" fontId="4" fillId="0" borderId="87" xfId="3" applyFont="1" applyBorder="1"/>
    <xf numFmtId="0" fontId="16" fillId="0" borderId="56" xfId="0" applyFont="1" applyBorder="1" applyAlignment="1">
      <alignment horizontal="left" vertical="center"/>
    </xf>
    <xf numFmtId="0" fontId="3" fillId="0" borderId="48" xfId="2" applyBorder="1" applyAlignment="1">
      <alignment vertical="center" wrapText="1"/>
    </xf>
    <xf numFmtId="170" fontId="3" fillId="0" borderId="48" xfId="1" applyNumberFormat="1" applyFont="1" applyBorder="1"/>
    <xf numFmtId="170" fontId="3" fillId="0" borderId="57" xfId="1" applyNumberFormat="1" applyFont="1" applyBorder="1" applyAlignment="1">
      <alignment vertical="center"/>
    </xf>
    <xf numFmtId="0" fontId="16" fillId="0" borderId="49" xfId="0" applyFont="1" applyBorder="1" applyAlignment="1">
      <alignment horizontal="left" vertical="center"/>
    </xf>
    <xf numFmtId="0" fontId="3" fillId="0" borderId="39" xfId="2" applyBorder="1" applyAlignment="1">
      <alignment vertical="center" wrapText="1"/>
    </xf>
    <xf numFmtId="170" fontId="3" fillId="0" borderId="39" xfId="1" applyNumberFormat="1" applyFont="1" applyBorder="1"/>
    <xf numFmtId="170" fontId="3" fillId="0" borderId="71" xfId="1" applyNumberFormat="1" applyFont="1" applyBorder="1" applyAlignment="1">
      <alignment vertical="center"/>
    </xf>
    <xf numFmtId="0" fontId="3" fillId="0" borderId="48" xfId="2" applyBorder="1" applyAlignment="1">
      <alignment wrapText="1"/>
    </xf>
    <xf numFmtId="43" fontId="3" fillId="0" borderId="48" xfId="3" applyBorder="1"/>
    <xf numFmtId="0" fontId="3" fillId="0" borderId="39" xfId="2" applyBorder="1" applyAlignment="1">
      <alignment wrapText="1"/>
    </xf>
    <xf numFmtId="43" fontId="3" fillId="0" borderId="39" xfId="3" applyBorder="1"/>
    <xf numFmtId="0" fontId="4" fillId="4" borderId="54" xfId="2" applyFont="1" applyFill="1" applyBorder="1" applyAlignment="1">
      <alignment horizontal="center" vertical="center" wrapText="1"/>
    </xf>
    <xf numFmtId="0" fontId="8" fillId="0" borderId="20" xfId="2" applyFont="1" applyBorder="1"/>
    <xf numFmtId="0" fontId="3" fillId="0" borderId="69" xfId="2" applyBorder="1" applyAlignment="1">
      <alignment wrapText="1"/>
    </xf>
    <xf numFmtId="43" fontId="3" fillId="0" borderId="69" xfId="3" applyBorder="1"/>
    <xf numFmtId="43" fontId="3" fillId="0" borderId="21" xfId="3" applyBorder="1"/>
    <xf numFmtId="0" fontId="4" fillId="0" borderId="52" xfId="2" applyFont="1" applyBorder="1" applyAlignment="1">
      <alignment vertical="center"/>
    </xf>
    <xf numFmtId="0" fontId="7" fillId="0" borderId="54" xfId="2" applyFont="1" applyBorder="1" applyAlignment="1">
      <alignment vertical="center"/>
    </xf>
    <xf numFmtId="0" fontId="3" fillId="0" borderId="54" xfId="2" applyBorder="1" applyAlignment="1">
      <alignment vertical="center"/>
    </xf>
    <xf numFmtId="170" fontId="29" fillId="0" borderId="55" xfId="1" applyNumberFormat="1" applyFont="1" applyBorder="1" applyAlignment="1">
      <alignment horizontal="left" vertical="center" wrapText="1"/>
    </xf>
    <xf numFmtId="0" fontId="3" fillId="0" borderId="54" xfId="2" applyBorder="1" applyAlignment="1">
      <alignment vertical="top"/>
    </xf>
    <xf numFmtId="0" fontId="4" fillId="0" borderId="54" xfId="2" applyFont="1" applyBorder="1" applyAlignment="1">
      <alignment vertical="top"/>
    </xf>
    <xf numFmtId="0" fontId="3" fillId="0" borderId="55" xfId="2" applyBorder="1" applyAlignment="1">
      <alignment vertical="center"/>
    </xf>
    <xf numFmtId="0" fontId="7" fillId="0" borderId="54" xfId="2" applyFont="1" applyBorder="1" applyAlignment="1">
      <alignment vertical="top"/>
    </xf>
    <xf numFmtId="170" fontId="10" fillId="0" borderId="55" xfId="1" applyNumberFormat="1" applyFont="1" applyBorder="1" applyAlignment="1">
      <alignment vertical="center"/>
    </xf>
    <xf numFmtId="0" fontId="3" fillId="0" borderId="54" xfId="2" applyBorder="1" applyAlignment="1">
      <alignment horizontal="justify" vertical="top"/>
    </xf>
    <xf numFmtId="0" fontId="4" fillId="0" borderId="54" xfId="2" applyFont="1" applyBorder="1" applyAlignment="1">
      <alignment vertical="center"/>
    </xf>
    <xf numFmtId="43" fontId="3" fillId="0" borderId="55" xfId="1" applyFont="1" applyBorder="1" applyAlignment="1">
      <alignment vertical="center"/>
    </xf>
    <xf numFmtId="0" fontId="7" fillId="0" borderId="17" xfId="2" applyFont="1" applyBorder="1" applyAlignment="1">
      <alignment vertical="center"/>
    </xf>
    <xf numFmtId="0" fontId="3" fillId="0" borderId="56" xfId="2" applyBorder="1" applyAlignment="1">
      <alignment vertical="top"/>
    </xf>
    <xf numFmtId="170" fontId="3" fillId="0" borderId="48" xfId="1" applyNumberFormat="1" applyFont="1" applyBorder="1" applyAlignment="1">
      <alignment vertical="center"/>
    </xf>
    <xf numFmtId="0" fontId="3" fillId="0" borderId="49" xfId="2" applyBorder="1" applyAlignment="1">
      <alignment vertical="top"/>
    </xf>
    <xf numFmtId="0" fontId="3" fillId="0" borderId="39" xfId="2" applyBorder="1" applyAlignment="1">
      <alignment vertical="center"/>
    </xf>
    <xf numFmtId="0" fontId="3" fillId="0" borderId="71" xfId="2" applyBorder="1" applyAlignment="1">
      <alignment vertical="center"/>
    </xf>
    <xf numFmtId="0" fontId="3" fillId="0" borderId="17" xfId="2" applyBorder="1" applyAlignment="1">
      <alignment vertical="top"/>
    </xf>
    <xf numFmtId="0" fontId="3" fillId="0" borderId="18" xfId="2" applyBorder="1" applyAlignment="1">
      <alignment vertical="center"/>
    </xf>
    <xf numFmtId="0" fontId="3" fillId="0" borderId="90" xfId="2" applyBorder="1" applyAlignment="1">
      <alignment vertical="top"/>
    </xf>
    <xf numFmtId="0" fontId="3" fillId="0" borderId="70" xfId="2" applyBorder="1" applyAlignment="1">
      <alignment vertical="center"/>
    </xf>
    <xf numFmtId="0" fontId="3" fillId="0" borderId="48" xfId="2" applyBorder="1"/>
    <xf numFmtId="0" fontId="3" fillId="0" borderId="57" xfId="2" applyBorder="1"/>
    <xf numFmtId="170" fontId="8" fillId="0" borderId="18" xfId="1" applyNumberFormat="1" applyFont="1" applyBorder="1" applyAlignment="1">
      <alignment horizontal="justify" vertical="center" wrapText="1"/>
    </xf>
    <xf numFmtId="170" fontId="18" fillId="0" borderId="12" xfId="1" applyNumberFormat="1" applyFont="1" applyBorder="1" applyAlignment="1">
      <alignment horizontal="center" vertical="center"/>
    </xf>
    <xf numFmtId="170" fontId="8" fillId="0" borderId="7" xfId="2" applyNumberFormat="1" applyFont="1" applyBorder="1"/>
    <xf numFmtId="0" fontId="41" fillId="0" borderId="6" xfId="0" applyFont="1" applyBorder="1" applyAlignment="1">
      <alignment horizontal="center" vertical="center" wrapText="1"/>
    </xf>
    <xf numFmtId="170" fontId="49" fillId="0" borderId="6" xfId="3" applyNumberFormat="1" applyFont="1" applyBorder="1" applyAlignment="1">
      <alignment horizontal="left" vertical="center" wrapText="1"/>
    </xf>
    <xf numFmtId="172" fontId="40" fillId="0" borderId="7" xfId="180" applyNumberFormat="1" applyFont="1" applyBorder="1" applyAlignment="1">
      <alignment horizontal="left" vertical="top" wrapText="1"/>
    </xf>
    <xf numFmtId="170" fontId="36" fillId="0" borderId="6" xfId="3" applyNumberFormat="1" applyFont="1" applyBorder="1" applyAlignment="1">
      <alignment horizontal="left" vertical="center" wrapText="1"/>
    </xf>
    <xf numFmtId="170" fontId="18" fillId="11" borderId="18" xfId="1" applyNumberFormat="1" applyFont="1" applyFill="1" applyBorder="1" applyAlignment="1">
      <alignment horizontal="left" vertical="center"/>
    </xf>
    <xf numFmtId="0" fontId="106" fillId="0" borderId="4" xfId="2" applyFont="1" applyFill="1" applyBorder="1"/>
    <xf numFmtId="0" fontId="0" fillId="0" borderId="4" xfId="0" applyFill="1" applyBorder="1" applyAlignment="1">
      <alignment horizontal="center"/>
    </xf>
    <xf numFmtId="0" fontId="40" fillId="4" borderId="4" xfId="0" applyFont="1" applyFill="1" applyBorder="1" applyAlignment="1">
      <alignment horizontal="center" vertical="center" wrapText="1"/>
    </xf>
    <xf numFmtId="0" fontId="40" fillId="4" borderId="5" xfId="0" applyFont="1" applyFill="1" applyBorder="1" applyAlignment="1">
      <alignment horizontal="center" vertical="center" wrapText="1"/>
    </xf>
    <xf numFmtId="0" fontId="0" fillId="0" borderId="4" xfId="0" applyBorder="1" applyAlignment="1">
      <alignment horizontal="center"/>
    </xf>
    <xf numFmtId="0" fontId="106" fillId="0" borderId="5" xfId="2" applyFont="1" applyBorder="1"/>
    <xf numFmtId="0" fontId="0" fillId="0" borderId="4" xfId="0" applyBorder="1"/>
    <xf numFmtId="0" fontId="106" fillId="0" borderId="4" xfId="2" applyFont="1" applyBorder="1"/>
    <xf numFmtId="0" fontId="21" fillId="0" borderId="4" xfId="0" applyFont="1" applyBorder="1"/>
    <xf numFmtId="0" fontId="106" fillId="13" borderId="4" xfId="2" applyFont="1" applyFill="1" applyBorder="1"/>
    <xf numFmtId="0" fontId="0" fillId="0" borderId="6" xfId="0" applyBorder="1" applyAlignment="1">
      <alignment horizontal="center"/>
    </xf>
    <xf numFmtId="0" fontId="0" fillId="0" borderId="4" xfId="0" applyFill="1" applyBorder="1"/>
    <xf numFmtId="175" fontId="61" fillId="0" borderId="0" xfId="183" applyNumberFormat="1" applyFont="1"/>
    <xf numFmtId="175" fontId="61" fillId="0" borderId="36" xfId="183" applyNumberFormat="1" applyFont="1" applyBorder="1"/>
    <xf numFmtId="170" fontId="4" fillId="4" borderId="3" xfId="3" applyNumberFormat="1" applyFont="1" applyFill="1" applyBorder="1"/>
    <xf numFmtId="14" fontId="41" fillId="0" borderId="6" xfId="0" applyNumberFormat="1" applyFont="1" applyBorder="1" applyAlignment="1">
      <alignment horizontal="right" vertical="center" wrapText="1"/>
    </xf>
    <xf numFmtId="170" fontId="4" fillId="6" borderId="4" xfId="13" applyNumberFormat="1" applyFont="1" applyFill="1" applyBorder="1"/>
    <xf numFmtId="2" fontId="0" fillId="0" borderId="4" xfId="0" applyNumberFormat="1" applyBorder="1" applyAlignment="1">
      <alignment horizontal="center"/>
    </xf>
    <xf numFmtId="0" fontId="61" fillId="0" borderId="6" xfId="183" applyFont="1" applyBorder="1" applyAlignment="1">
      <alignment horizontal="center" wrapText="1"/>
    </xf>
    <xf numFmtId="43" fontId="61" fillId="0" borderId="6" xfId="1" applyFont="1" applyBorder="1"/>
    <xf numFmtId="170" fontId="110" fillId="0" borderId="7" xfId="1" applyNumberFormat="1" applyFont="1" applyBorder="1"/>
    <xf numFmtId="170" fontId="110" fillId="0" borderId="4" xfId="1" applyNumberFormat="1" applyFont="1" applyBorder="1"/>
    <xf numFmtId="170" fontId="40" fillId="0" borderId="55" xfId="3" applyNumberFormat="1" applyFont="1" applyBorder="1" applyAlignment="1">
      <alignment horizontal="left" vertical="center" wrapText="1"/>
    </xf>
    <xf numFmtId="170" fontId="36" fillId="0" borderId="55" xfId="1" applyNumberFormat="1" applyFont="1" applyBorder="1" applyAlignment="1">
      <alignment vertical="center"/>
    </xf>
    <xf numFmtId="170" fontId="4" fillId="0" borderId="55" xfId="1" applyNumberFormat="1" applyFont="1" applyBorder="1" applyAlignment="1">
      <alignment vertical="center"/>
    </xf>
    <xf numFmtId="170" fontId="39" fillId="4" borderId="67" xfId="3" applyNumberFormat="1" applyFont="1" applyFill="1" applyBorder="1" applyAlignment="1">
      <alignment vertical="center"/>
    </xf>
    <xf numFmtId="170" fontId="114" fillId="6" borderId="4" xfId="3" applyNumberFormat="1" applyFont="1" applyFill="1" applyBorder="1"/>
    <xf numFmtId="44" fontId="111" fillId="6" borderId="7" xfId="180" applyNumberFormat="1" applyFont="1" applyFill="1" applyBorder="1"/>
    <xf numFmtId="176" fontId="111" fillId="6" borderId="7" xfId="1" applyNumberFormat="1" applyFont="1" applyFill="1" applyBorder="1"/>
    <xf numFmtId="172" fontId="112" fillId="9" borderId="7" xfId="1" applyNumberFormat="1" applyFont="1" applyFill="1" applyBorder="1" applyAlignment="1">
      <alignment vertical="center"/>
    </xf>
    <xf numFmtId="170" fontId="101" fillId="0" borderId="6" xfId="1" applyNumberFormat="1" applyFont="1" applyBorder="1" applyAlignment="1">
      <alignment horizontal="justify" vertical="center" wrapText="1"/>
    </xf>
    <xf numFmtId="0" fontId="16" fillId="0" borderId="5" xfId="0" applyFont="1" applyBorder="1" applyAlignment="1">
      <alignment horizontal="left" vertical="center"/>
    </xf>
    <xf numFmtId="0" fontId="3" fillId="0" borderId="5" xfId="2" applyBorder="1" applyAlignment="1">
      <alignment wrapText="1"/>
    </xf>
    <xf numFmtId="170" fontId="3" fillId="0" borderId="5" xfId="1" applyNumberFormat="1" applyFont="1" applyBorder="1"/>
    <xf numFmtId="170" fontId="3" fillId="0" borderId="5" xfId="1" applyNumberFormat="1" applyFont="1" applyBorder="1" applyAlignment="1">
      <alignment vertical="center"/>
    </xf>
    <xf numFmtId="0" fontId="16" fillId="0" borderId="6" xfId="0" applyFont="1" applyBorder="1" applyAlignment="1">
      <alignment horizontal="left" vertical="center"/>
    </xf>
    <xf numFmtId="0" fontId="16" fillId="9" borderId="4" xfId="0" applyFont="1" applyFill="1" applyBorder="1" applyAlignment="1">
      <alignment horizontal="left" vertical="center"/>
    </xf>
    <xf numFmtId="0" fontId="8" fillId="0" borderId="6" xfId="2" applyFont="1" applyBorder="1"/>
    <xf numFmtId="0" fontId="47" fillId="6" borderId="4" xfId="0" applyFont="1" applyFill="1" applyBorder="1" applyAlignment="1">
      <alignment horizontal="left" vertical="center"/>
    </xf>
    <xf numFmtId="0" fontId="8" fillId="0" borderId="6" xfId="2" applyFont="1" applyBorder="1" applyAlignment="1">
      <alignment vertical="center"/>
    </xf>
    <xf numFmtId="170" fontId="3" fillId="0" borderId="6" xfId="3" applyNumberFormat="1" applyBorder="1" applyAlignment="1">
      <alignment vertical="center"/>
    </xf>
    <xf numFmtId="0" fontId="16" fillId="0" borderId="48" xfId="0" applyFont="1" applyBorder="1" applyAlignment="1">
      <alignment horizontal="left" vertical="center"/>
    </xf>
    <xf numFmtId="0" fontId="16" fillId="0" borderId="39" xfId="0" applyFont="1" applyBorder="1" applyAlignment="1">
      <alignment horizontal="left" vertical="center"/>
    </xf>
    <xf numFmtId="170" fontId="3" fillId="0" borderId="39" xfId="1" applyNumberFormat="1" applyFont="1" applyBorder="1" applyAlignment="1">
      <alignment vertical="center"/>
    </xf>
    <xf numFmtId="0" fontId="8" fillId="0" borderId="7" xfId="2" applyFont="1" applyBorder="1"/>
    <xf numFmtId="0" fontId="3" fillId="0" borderId="7" xfId="2" applyBorder="1" applyAlignment="1">
      <alignment wrapText="1"/>
    </xf>
    <xf numFmtId="43" fontId="3" fillId="0" borderId="7" xfId="3" applyBorder="1"/>
    <xf numFmtId="0" fontId="4" fillId="0" borderId="49" xfId="2" applyFont="1" applyBorder="1" applyAlignment="1">
      <alignment vertical="center"/>
    </xf>
    <xf numFmtId="170" fontId="28" fillId="0" borderId="71" xfId="2" applyNumberFormat="1" applyFont="1" applyBorder="1" applyAlignment="1">
      <alignment horizontal="left" vertical="center" wrapText="1"/>
    </xf>
    <xf numFmtId="0" fontId="3" fillId="0" borderId="91" xfId="2" applyBorder="1" applyAlignment="1">
      <alignment vertical="top"/>
    </xf>
    <xf numFmtId="170" fontId="3" fillId="0" borderId="93" xfId="1" applyNumberFormat="1" applyFont="1" applyBorder="1" applyAlignment="1">
      <alignment vertical="center"/>
    </xf>
    <xf numFmtId="0" fontId="3" fillId="0" borderId="0" xfId="2" applyBorder="1"/>
    <xf numFmtId="0" fontId="3" fillId="0" borderId="18" xfId="2" applyBorder="1"/>
    <xf numFmtId="0" fontId="3" fillId="0" borderId="20" xfId="2" applyBorder="1" applyAlignment="1">
      <alignment vertical="top"/>
    </xf>
    <xf numFmtId="0" fontId="3" fillId="0" borderId="69" xfId="2" applyBorder="1"/>
    <xf numFmtId="0" fontId="3" fillId="0" borderId="21" xfId="2" applyBorder="1"/>
    <xf numFmtId="0" fontId="29" fillId="0" borderId="6" xfId="125" applyFont="1" applyBorder="1" applyAlignment="1">
      <alignment horizontal="left" vertical="center" indent="1"/>
    </xf>
    <xf numFmtId="0" fontId="3" fillId="0" borderId="6" xfId="125" applyBorder="1" applyAlignment="1">
      <alignment horizontal="left" vertical="center" indent="1"/>
    </xf>
    <xf numFmtId="170" fontId="29" fillId="0" borderId="5" xfId="1" applyNumberFormat="1" applyFont="1" applyBorder="1"/>
    <xf numFmtId="170" fontId="29" fillId="0" borderId="6" xfId="1" applyNumberFormat="1" applyFont="1" applyBorder="1"/>
    <xf numFmtId="0" fontId="29" fillId="0" borderId="89" xfId="125" applyFont="1" applyBorder="1" applyAlignment="1">
      <alignment horizontal="left" vertical="center" indent="1"/>
    </xf>
    <xf numFmtId="0" fontId="3" fillId="0" borderId="50" xfId="125" applyBorder="1" applyAlignment="1">
      <alignment horizontal="left" vertical="center" indent="1"/>
    </xf>
    <xf numFmtId="170" fontId="29" fillId="0" borderId="50" xfId="1" applyNumberFormat="1" applyFont="1" applyBorder="1"/>
    <xf numFmtId="170" fontId="29" fillId="0" borderId="51" xfId="1" applyNumberFormat="1" applyFont="1" applyBorder="1"/>
    <xf numFmtId="0" fontId="29" fillId="0" borderId="90" xfId="125" applyFont="1" applyBorder="1" applyAlignment="1">
      <alignment horizontal="left" vertical="center" indent="1"/>
    </xf>
    <xf numFmtId="170" fontId="29" fillId="0" borderId="70" xfId="1" applyNumberFormat="1" applyFont="1" applyBorder="1"/>
    <xf numFmtId="0" fontId="28" fillId="6" borderId="90" xfId="125" applyFont="1" applyFill="1" applyBorder="1" applyAlignment="1">
      <alignment horizontal="left" vertical="center"/>
    </xf>
    <xf numFmtId="170" fontId="28" fillId="6" borderId="70" xfId="1" applyNumberFormat="1" applyFont="1" applyFill="1" applyBorder="1"/>
    <xf numFmtId="44" fontId="28" fillId="6" borderId="70" xfId="180" applyFont="1" applyFill="1" applyBorder="1"/>
    <xf numFmtId="164" fontId="29" fillId="0" borderId="70" xfId="3" applyNumberFormat="1" applyFont="1" applyBorder="1"/>
    <xf numFmtId="170" fontId="28" fillId="6" borderId="83" xfId="1" applyNumberFormat="1" applyFont="1" applyFill="1" applyBorder="1"/>
    <xf numFmtId="170" fontId="28" fillId="6" borderId="95" xfId="1" applyNumberFormat="1" applyFont="1" applyFill="1" applyBorder="1"/>
    <xf numFmtId="0" fontId="28" fillId="6" borderId="89" xfId="125" applyFont="1" applyFill="1" applyBorder="1" applyAlignment="1">
      <alignment horizontal="left" vertical="center"/>
    </xf>
    <xf numFmtId="0" fontId="4" fillId="6" borderId="50" xfId="125" applyFont="1" applyFill="1" applyBorder="1" applyAlignment="1">
      <alignment vertical="center" wrapText="1"/>
    </xf>
    <xf numFmtId="172" fontId="28" fillId="6" borderId="50" xfId="180" applyNumberFormat="1" applyFont="1" applyFill="1" applyBorder="1"/>
    <xf numFmtId="172" fontId="28" fillId="6" borderId="51" xfId="180" applyNumberFormat="1" applyFont="1" applyFill="1" applyBorder="1"/>
    <xf numFmtId="0" fontId="50" fillId="9" borderId="90" xfId="125" applyFont="1" applyFill="1" applyBorder="1" applyAlignment="1">
      <alignment horizontal="left" vertical="center" indent="1"/>
    </xf>
    <xf numFmtId="172" fontId="50" fillId="9" borderId="70" xfId="1" applyNumberFormat="1" applyFont="1" applyFill="1" applyBorder="1"/>
    <xf numFmtId="172" fontId="28" fillId="0" borderId="70" xfId="1" applyNumberFormat="1" applyFont="1" applyBorder="1"/>
    <xf numFmtId="44" fontId="28" fillId="0" borderId="70" xfId="1" applyNumberFormat="1" applyFont="1" applyBorder="1"/>
    <xf numFmtId="172" fontId="28" fillId="6" borderId="70" xfId="180" applyNumberFormat="1" applyFont="1" applyFill="1" applyBorder="1"/>
    <xf numFmtId="172" fontId="50" fillId="9" borderId="70" xfId="1" applyNumberFormat="1" applyFont="1" applyFill="1" applyBorder="1" applyAlignment="1">
      <alignment vertical="center"/>
    </xf>
    <xf numFmtId="0" fontId="29" fillId="0" borderId="56" xfId="125" applyFont="1" applyBorder="1" applyAlignment="1">
      <alignment horizontal="left" vertical="center" indent="1"/>
    </xf>
    <xf numFmtId="0" fontId="3" fillId="0" borderId="48" xfId="125" applyBorder="1" applyAlignment="1">
      <alignment horizontal="left" vertical="center" wrapText="1"/>
    </xf>
    <xf numFmtId="172" fontId="28" fillId="0" borderId="48" xfId="1" applyNumberFormat="1" applyFont="1" applyBorder="1"/>
    <xf numFmtId="172" fontId="28" fillId="0" borderId="57" xfId="1" applyNumberFormat="1" applyFont="1" applyBorder="1"/>
    <xf numFmtId="0" fontId="3" fillId="0" borderId="50" xfId="125" applyBorder="1" applyAlignment="1">
      <alignment horizontal="left" vertical="center" wrapText="1"/>
    </xf>
    <xf numFmtId="172" fontId="28" fillId="0" borderId="50" xfId="1" applyNumberFormat="1" applyFont="1" applyBorder="1"/>
    <xf numFmtId="172" fontId="28" fillId="0" borderId="51" xfId="1" applyNumberFormat="1" applyFont="1" applyBorder="1"/>
    <xf numFmtId="0" fontId="50" fillId="9" borderId="56" xfId="125" applyFont="1" applyFill="1" applyBorder="1" applyAlignment="1">
      <alignment horizontal="left" vertical="center" indent="1"/>
    </xf>
    <xf numFmtId="0" fontId="7" fillId="9" borderId="48" xfId="125" applyFont="1" applyFill="1" applyBorder="1" applyAlignment="1">
      <alignment horizontal="left" vertical="center" wrapText="1"/>
    </xf>
    <xf numFmtId="172" fontId="50" fillId="9" borderId="48" xfId="1" applyNumberFormat="1" applyFont="1" applyFill="1" applyBorder="1"/>
    <xf numFmtId="172" fontId="50" fillId="9" borderId="57" xfId="1" applyNumberFormat="1" applyFont="1" applyFill="1" applyBorder="1"/>
    <xf numFmtId="44" fontId="50" fillId="9" borderId="70" xfId="1" applyNumberFormat="1" applyFont="1" applyFill="1" applyBorder="1"/>
    <xf numFmtId="0" fontId="50" fillId="9" borderId="89" xfId="125" applyFont="1" applyFill="1" applyBorder="1" applyAlignment="1">
      <alignment horizontal="left" vertical="center" indent="1"/>
    </xf>
    <xf numFmtId="0" fontId="7" fillId="9" borderId="50" xfId="125" applyFont="1" applyFill="1" applyBorder="1" applyAlignment="1">
      <alignment horizontal="left" vertical="center" wrapText="1"/>
    </xf>
    <xf numFmtId="172" fontId="50" fillId="9" borderId="50" xfId="1" applyNumberFormat="1" applyFont="1" applyFill="1" applyBorder="1"/>
    <xf numFmtId="172" fontId="50" fillId="9" borderId="51" xfId="1" applyNumberFormat="1" applyFont="1" applyFill="1" applyBorder="1"/>
    <xf numFmtId="172" fontId="28" fillId="6" borderId="48" xfId="180" applyNumberFormat="1" applyFont="1" applyFill="1" applyBorder="1"/>
    <xf numFmtId="172" fontId="28" fillId="6" borderId="57" xfId="180" applyNumberFormat="1" applyFont="1" applyFill="1" applyBorder="1"/>
    <xf numFmtId="0" fontId="4" fillId="6" borderId="8" xfId="125" applyFont="1" applyFill="1" applyBorder="1" applyAlignment="1">
      <alignment vertical="center" wrapText="1"/>
    </xf>
    <xf numFmtId="0" fontId="7" fillId="9" borderId="8" xfId="125" applyFont="1" applyFill="1" applyBorder="1" applyAlignment="1">
      <alignment horizontal="left" vertical="center" wrapText="1"/>
    </xf>
    <xf numFmtId="0" fontId="3" fillId="0" borderId="35" xfId="125" applyBorder="1" applyAlignment="1">
      <alignment horizontal="left" vertical="center" wrapText="1"/>
    </xf>
    <xf numFmtId="0" fontId="7" fillId="9" borderId="35" xfId="125" applyFont="1" applyFill="1" applyBorder="1" applyAlignment="1">
      <alignment horizontal="left" vertical="center" wrapText="1"/>
    </xf>
    <xf numFmtId="0" fontId="4" fillId="6" borderId="35" xfId="125" applyFont="1" applyFill="1" applyBorder="1" applyAlignment="1">
      <alignment vertical="center" wrapText="1"/>
    </xf>
    <xf numFmtId="170" fontId="28" fillId="6" borderId="89" xfId="1" applyNumberFormat="1" applyFont="1" applyFill="1" applyBorder="1"/>
    <xf numFmtId="170" fontId="28" fillId="6" borderId="50" xfId="1" applyNumberFormat="1" applyFont="1" applyFill="1" applyBorder="1"/>
    <xf numFmtId="170" fontId="28" fillId="6" borderId="51" xfId="1" applyNumberFormat="1" applyFont="1" applyFill="1" applyBorder="1"/>
    <xf numFmtId="170" fontId="50" fillId="9" borderId="86" xfId="1" applyNumberFormat="1" applyFont="1" applyFill="1" applyBorder="1"/>
    <xf numFmtId="170" fontId="50" fillId="9" borderId="87" xfId="1" applyNumberFormat="1" applyFont="1" applyFill="1" applyBorder="1"/>
    <xf numFmtId="170" fontId="28" fillId="0" borderId="90" xfId="1" applyNumberFormat="1" applyFont="1" applyBorder="1"/>
    <xf numFmtId="170" fontId="28" fillId="0" borderId="70" xfId="1" applyNumberFormat="1" applyFont="1" applyBorder="1"/>
    <xf numFmtId="170" fontId="50" fillId="9" borderId="90" xfId="1" applyNumberFormat="1" applyFont="1" applyFill="1" applyBorder="1"/>
    <xf numFmtId="170" fontId="50" fillId="9" borderId="70" xfId="1" applyNumberFormat="1" applyFont="1" applyFill="1" applyBorder="1"/>
    <xf numFmtId="170" fontId="28" fillId="6" borderId="90" xfId="1" applyNumberFormat="1" applyFont="1" applyFill="1" applyBorder="1"/>
    <xf numFmtId="170" fontId="50" fillId="9" borderId="90" xfId="1" applyNumberFormat="1" applyFont="1" applyFill="1" applyBorder="1" applyAlignment="1">
      <alignment vertical="center"/>
    </xf>
    <xf numFmtId="170" fontId="50" fillId="9" borderId="70" xfId="1" applyNumberFormat="1" applyFont="1" applyFill="1" applyBorder="1" applyAlignment="1">
      <alignment vertical="center"/>
    </xf>
    <xf numFmtId="170" fontId="28" fillId="0" borderId="56" xfId="1" applyNumberFormat="1" applyFont="1" applyBorder="1"/>
    <xf numFmtId="170" fontId="28" fillId="0" borderId="48" xfId="1" applyNumberFormat="1" applyFont="1" applyBorder="1"/>
    <xf numFmtId="170" fontId="28" fillId="0" borderId="57" xfId="1" applyNumberFormat="1" applyFont="1" applyBorder="1"/>
    <xf numFmtId="170" fontId="28" fillId="0" borderId="89" xfId="1" applyNumberFormat="1" applyFont="1" applyBorder="1"/>
    <xf numFmtId="170" fontId="28" fillId="0" borderId="50" xfId="1" applyNumberFormat="1" applyFont="1" applyBorder="1"/>
    <xf numFmtId="170" fontId="28" fillId="0" borderId="51" xfId="1" applyNumberFormat="1" applyFont="1" applyBorder="1"/>
    <xf numFmtId="170" fontId="28" fillId="6" borderId="56" xfId="1" applyNumberFormat="1" applyFont="1" applyFill="1" applyBorder="1"/>
    <xf numFmtId="170" fontId="28" fillId="6" borderId="48" xfId="1" applyNumberFormat="1" applyFont="1" applyFill="1" applyBorder="1"/>
    <xf numFmtId="43" fontId="28" fillId="6" borderId="48" xfId="1" applyNumberFormat="1" applyFont="1" applyFill="1" applyBorder="1"/>
    <xf numFmtId="170" fontId="28" fillId="6" borderId="57" xfId="1" applyNumberFormat="1" applyFont="1" applyFill="1" applyBorder="1"/>
    <xf numFmtId="0" fontId="28" fillId="0" borderId="89" xfId="125" applyFont="1" applyBorder="1" applyAlignment="1">
      <alignment horizontal="left" vertical="center"/>
    </xf>
    <xf numFmtId="0" fontId="4" fillId="0" borderId="50" xfId="125" applyFont="1" applyBorder="1" applyAlignment="1">
      <alignment vertical="center"/>
    </xf>
    <xf numFmtId="170" fontId="5" fillId="0" borderId="50" xfId="1" applyNumberFormat="1" applyFont="1" applyBorder="1"/>
    <xf numFmtId="170" fontId="5" fillId="0" borderId="51" xfId="1" applyNumberFormat="1" applyFont="1" applyBorder="1"/>
    <xf numFmtId="0" fontId="29" fillId="0" borderId="90" xfId="125" applyFont="1" applyBorder="1" applyAlignment="1">
      <alignment horizontal="left" vertical="center"/>
    </xf>
    <xf numFmtId="170" fontId="5" fillId="0" borderId="70" xfId="1" applyNumberFormat="1" applyFont="1" applyBorder="1"/>
    <xf numFmtId="0" fontId="28" fillId="0" borderId="90" xfId="125" applyFont="1" applyBorder="1" applyAlignment="1">
      <alignment horizontal="left" vertical="center"/>
    </xf>
    <xf numFmtId="170" fontId="5" fillId="0" borderId="83" xfId="1" applyNumberFormat="1" applyFont="1" applyBorder="1"/>
    <xf numFmtId="170" fontId="5" fillId="0" borderId="95" xfId="1" applyNumberFormat="1" applyFont="1" applyBorder="1"/>
    <xf numFmtId="43" fontId="28" fillId="0" borderId="53" xfId="2" applyNumberFormat="1" applyFont="1" applyBorder="1" applyAlignment="1">
      <alignment horizontal="left" vertical="center" wrapText="1"/>
    </xf>
    <xf numFmtId="43" fontId="29" fillId="0" borderId="55" xfId="3" applyFont="1" applyBorder="1" applyAlignment="1">
      <alignment horizontal="left" vertical="center" wrapText="1"/>
    </xf>
    <xf numFmtId="170" fontId="20" fillId="0" borderId="55" xfId="3" applyNumberFormat="1" applyFont="1" applyBorder="1" applyAlignment="1">
      <alignment horizontal="left" vertical="center" wrapText="1"/>
    </xf>
    <xf numFmtId="3" fontId="20" fillId="0" borderId="55" xfId="2" applyNumberFormat="1" applyFont="1" applyBorder="1" applyAlignment="1">
      <alignment vertical="center"/>
    </xf>
    <xf numFmtId="0" fontId="20" fillId="0" borderId="48" xfId="2" applyFont="1" applyBorder="1" applyAlignment="1">
      <alignment horizontal="right"/>
    </xf>
    <xf numFmtId="170" fontId="20" fillId="0" borderId="57" xfId="2" applyNumberFormat="1" applyFont="1" applyBorder="1"/>
    <xf numFmtId="168" fontId="61" fillId="0" borderId="0" xfId="183" applyNumberFormat="1" applyFont="1" applyBorder="1" applyAlignment="1">
      <alignment horizontal="right"/>
    </xf>
    <xf numFmtId="168" fontId="61" fillId="0" borderId="0" xfId="183" applyNumberFormat="1" applyFont="1" applyBorder="1"/>
    <xf numFmtId="175" fontId="61" fillId="0" borderId="0" xfId="183" applyNumberFormat="1" applyFont="1" applyBorder="1"/>
    <xf numFmtId="43" fontId="3" fillId="0" borderId="0" xfId="1" applyNumberFormat="1" applyFont="1" applyAlignment="1">
      <alignment horizontal="center"/>
    </xf>
    <xf numFmtId="43" fontId="3" fillId="0" borderId="0" xfId="1" applyNumberFormat="1" applyFont="1"/>
    <xf numFmtId="170" fontId="3" fillId="0" borderId="0" xfId="3" applyNumberFormat="1" applyFont="1"/>
    <xf numFmtId="172" fontId="111" fillId="0" borderId="7" xfId="180" applyNumberFormat="1" applyFont="1" applyBorder="1" applyAlignment="1">
      <alignment horizontal="left" vertical="top" wrapText="1"/>
    </xf>
    <xf numFmtId="170" fontId="115" fillId="0" borderId="18" xfId="1" applyNumberFormat="1" applyFont="1" applyBorder="1" applyAlignment="1">
      <alignment vertical="center"/>
    </xf>
    <xf numFmtId="170" fontId="114" fillId="0" borderId="18" xfId="1" applyNumberFormat="1" applyFont="1" applyBorder="1"/>
    <xf numFmtId="170" fontId="116" fillId="0" borderId="18" xfId="1" applyNumberFormat="1" applyFont="1" applyBorder="1" applyAlignment="1">
      <alignment horizontal="center" vertical="center"/>
    </xf>
    <xf numFmtId="172" fontId="28" fillId="13" borderId="7" xfId="1" applyNumberFormat="1" applyFont="1" applyFill="1" applyBorder="1"/>
    <xf numFmtId="0" fontId="62" fillId="0" borderId="0" xfId="183" applyFont="1" applyBorder="1" applyAlignment="1">
      <alignment horizontal="center" vertical="center"/>
    </xf>
    <xf numFmtId="168" fontId="62" fillId="0" borderId="0" xfId="183" applyNumberFormat="1" applyFont="1" applyBorder="1" applyAlignment="1">
      <alignment horizontal="center" vertical="center"/>
    </xf>
    <xf numFmtId="0" fontId="62" fillId="0" borderId="0" xfId="183" applyFont="1" applyBorder="1" applyAlignment="1">
      <alignment horizontal="left"/>
    </xf>
    <xf numFmtId="172" fontId="62" fillId="0" borderId="0" xfId="180" applyNumberFormat="1" applyFont="1" applyBorder="1" applyAlignment="1">
      <alignment horizontal="center"/>
    </xf>
    <xf numFmtId="0" fontId="62" fillId="0" borderId="0" xfId="183" applyFont="1" applyBorder="1" applyAlignment="1">
      <alignment horizontal="center"/>
    </xf>
    <xf numFmtId="0" fontId="62" fillId="0" borderId="0" xfId="183" quotePrefix="1" applyFont="1" applyBorder="1"/>
    <xf numFmtId="44" fontId="62" fillId="0" borderId="0" xfId="180" applyFont="1" applyBorder="1" applyAlignment="1">
      <alignment horizontal="center"/>
    </xf>
    <xf numFmtId="0" fontId="61" fillId="0" borderId="0" xfId="183" quotePrefix="1" applyFont="1" applyBorder="1"/>
    <xf numFmtId="0" fontId="62" fillId="0" borderId="0" xfId="183" applyFont="1" applyBorder="1"/>
    <xf numFmtId="172" fontId="62" fillId="0" borderId="0" xfId="183" applyNumberFormat="1" applyFont="1" applyBorder="1" applyAlignment="1">
      <alignment horizontal="center"/>
    </xf>
    <xf numFmtId="0" fontId="58" fillId="0" borderId="0" xfId="0" applyFont="1" applyBorder="1" applyAlignment="1">
      <alignment horizontal="center" vertical="center" wrapText="1"/>
    </xf>
    <xf numFmtId="0" fontId="21" fillId="0" borderId="0" xfId="0" applyFont="1" applyBorder="1"/>
    <xf numFmtId="172" fontId="61" fillId="0" borderId="0" xfId="180" applyNumberFormat="1" applyFont="1" applyBorder="1"/>
    <xf numFmtId="170" fontId="117" fillId="0" borderId="6" xfId="1" applyNumberFormat="1" applyFont="1" applyBorder="1" applyAlignment="1">
      <alignment horizontal="justify" vertical="center" wrapText="1"/>
    </xf>
    <xf numFmtId="14" fontId="36" fillId="0" borderId="6" xfId="140" applyNumberFormat="1" applyFont="1" applyBorder="1"/>
    <xf numFmtId="170" fontId="36" fillId="0" borderId="6" xfId="1" applyNumberFormat="1" applyFont="1" applyBorder="1"/>
    <xf numFmtId="170" fontId="28" fillId="0" borderId="39" xfId="2" applyNumberFormat="1" applyFont="1" applyBorder="1" applyAlignment="1">
      <alignment horizontal="left" vertical="center" wrapText="1"/>
    </xf>
    <xf numFmtId="170" fontId="28" fillId="0" borderId="6" xfId="3" applyNumberFormat="1" applyFont="1" applyBorder="1" applyAlignment="1">
      <alignment horizontal="left" vertical="center" wrapText="1"/>
    </xf>
    <xf numFmtId="43" fontId="4" fillId="0" borderId="6" xfId="2" applyNumberFormat="1" applyFont="1" applyBorder="1" applyAlignment="1">
      <alignment vertical="center"/>
    </xf>
    <xf numFmtId="43" fontId="3" fillId="0" borderId="0" xfId="13" applyNumberFormat="1"/>
    <xf numFmtId="170" fontId="62" fillId="6" borderId="4" xfId="13" applyNumberFormat="1" applyFont="1" applyFill="1" applyBorder="1"/>
    <xf numFmtId="170" fontId="8" fillId="0" borderId="18" xfId="1" applyNumberFormat="1" applyFont="1" applyBorder="1" applyAlignment="1">
      <alignment horizontal="center" vertical="center"/>
    </xf>
    <xf numFmtId="43" fontId="36" fillId="0" borderId="61" xfId="29" applyFont="1" applyBorder="1" applyAlignment="1">
      <alignment vertical="center"/>
    </xf>
    <xf numFmtId="43" fontId="36" fillId="0" borderId="33" xfId="29" applyFont="1" applyBorder="1" applyAlignment="1">
      <alignment vertical="center"/>
    </xf>
    <xf numFmtId="170" fontId="39" fillId="0" borderId="55" xfId="1" applyNumberFormat="1" applyFont="1" applyBorder="1" applyAlignment="1">
      <alignment vertical="center"/>
    </xf>
    <xf numFmtId="170" fontId="36" fillId="0" borderId="18" xfId="1" applyNumberFormat="1" applyFont="1" applyBorder="1"/>
    <xf numFmtId="170" fontId="11" fillId="4" borderId="88" xfId="3" applyNumberFormat="1" applyFont="1" applyFill="1" applyBorder="1" applyAlignment="1">
      <alignment vertical="center"/>
    </xf>
    <xf numFmtId="170" fontId="8" fillId="0" borderId="6" xfId="1" applyNumberFormat="1" applyFont="1" applyBorder="1" applyAlignment="1">
      <alignment vertical="center"/>
    </xf>
    <xf numFmtId="170" fontId="62" fillId="0" borderId="4" xfId="13" applyNumberFormat="1" applyFont="1" applyBorder="1"/>
    <xf numFmtId="0" fontId="41" fillId="0" borderId="5" xfId="0" applyFont="1" applyBorder="1" applyAlignment="1">
      <alignment horizontal="center" vertical="center" wrapText="1"/>
    </xf>
    <xf numFmtId="170" fontId="110" fillId="0" borderId="6" xfId="1" applyNumberFormat="1" applyFont="1" applyBorder="1" applyAlignment="1">
      <alignment horizontal="left" vertical="center" wrapText="1"/>
    </xf>
    <xf numFmtId="170" fontId="10" fillId="0" borderId="6" xfId="1" applyNumberFormat="1" applyFont="1" applyBorder="1" applyAlignment="1">
      <alignment horizontal="left" vertical="center" wrapText="1"/>
    </xf>
    <xf numFmtId="170" fontId="6" fillId="0" borderId="18" xfId="1" applyNumberFormat="1" applyFont="1" applyBorder="1" applyAlignment="1">
      <alignment horizontal="justify" vertical="center" wrapText="1"/>
    </xf>
    <xf numFmtId="170" fontId="8" fillId="0" borderId="18" xfId="1" applyNumberFormat="1" applyFont="1" applyBorder="1" applyAlignment="1">
      <alignment vertical="center"/>
    </xf>
    <xf numFmtId="170" fontId="6" fillId="0" borderId="18" xfId="1" applyNumberFormat="1" applyFont="1" applyBorder="1" applyAlignment="1">
      <alignment vertical="center"/>
    </xf>
    <xf numFmtId="170" fontId="6" fillId="0" borderId="18" xfId="1" applyNumberFormat="1" applyFont="1" applyBorder="1" applyAlignment="1">
      <alignment vertical="center" wrapText="1"/>
    </xf>
    <xf numFmtId="177" fontId="28" fillId="0" borderId="7" xfId="1" applyNumberFormat="1" applyFont="1" applyBorder="1"/>
    <xf numFmtId="170" fontId="8" fillId="0" borderId="92" xfId="1" applyNumberFormat="1" applyFont="1" applyBorder="1" applyAlignment="1">
      <alignment vertical="center"/>
    </xf>
    <xf numFmtId="170" fontId="8" fillId="0" borderId="48" xfId="1" applyNumberFormat="1" applyFont="1" applyBorder="1" applyAlignment="1">
      <alignment vertical="center"/>
    </xf>
    <xf numFmtId="170" fontId="8" fillId="0" borderId="18" xfId="1" applyNumberFormat="1" applyFont="1" applyBorder="1"/>
    <xf numFmtId="170" fontId="118" fillId="0" borderId="18" xfId="1" applyNumberFormat="1" applyFont="1" applyBorder="1"/>
    <xf numFmtId="175" fontId="61" fillId="0" borderId="0" xfId="183" applyNumberFormat="1" applyFont="1" applyAlignment="1">
      <alignment horizontal="right"/>
    </xf>
    <xf numFmtId="172" fontId="62" fillId="0" borderId="7" xfId="180" applyNumberFormat="1" applyFont="1" applyBorder="1" applyAlignment="1">
      <alignment horizontal="center"/>
    </xf>
    <xf numFmtId="0" fontId="5" fillId="0" borderId="0" xfId="2" applyFont="1" applyAlignment="1">
      <alignment horizontal="center"/>
    </xf>
    <xf numFmtId="0" fontId="23" fillId="0" borderId="0" xfId="2" applyFont="1" applyAlignment="1">
      <alignment horizontal="justify" wrapText="1"/>
    </xf>
    <xf numFmtId="0" fontId="24" fillId="0" borderId="0" xfId="0" applyFont="1" applyAlignment="1">
      <alignment horizontal="justify" wrapText="1"/>
    </xf>
    <xf numFmtId="0" fontId="28" fillId="4" borderId="4"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center" wrapText="1"/>
    </xf>
    <xf numFmtId="0" fontId="28" fillId="4" borderId="5" xfId="2" applyFont="1" applyFill="1" applyBorder="1" applyAlignment="1">
      <alignment horizontal="center" vertical="center" wrapText="1"/>
    </xf>
    <xf numFmtId="0" fontId="28" fillId="4" borderId="6" xfId="2" applyFont="1" applyFill="1" applyBorder="1" applyAlignment="1">
      <alignment horizontal="center" vertical="center" wrapText="1"/>
    </xf>
    <xf numFmtId="0" fontId="28" fillId="4" borderId="7" xfId="2" applyFont="1" applyFill="1" applyBorder="1" applyAlignment="1">
      <alignment horizontal="center" vertical="center" wrapText="1"/>
    </xf>
    <xf numFmtId="0" fontId="4" fillId="0" borderId="0" xfId="2" applyFont="1" applyAlignment="1">
      <alignment horizontal="center"/>
    </xf>
    <xf numFmtId="0" fontId="4" fillId="0" borderId="0" xfId="2" applyFont="1" applyAlignment="1">
      <alignment horizontal="center" vertical="center"/>
    </xf>
    <xf numFmtId="0" fontId="8" fillId="0" borderId="0" xfId="2" applyFont="1" applyAlignment="1">
      <alignment horizontal="center" vertical="center" wrapText="1"/>
    </xf>
    <xf numFmtId="0" fontId="4" fillId="4" borderId="89" xfId="2" applyFont="1" applyFill="1" applyBorder="1" applyAlignment="1">
      <alignment horizontal="center" vertical="center" wrapText="1"/>
    </xf>
    <xf numFmtId="0" fontId="4" fillId="4" borderId="86" xfId="2" applyFont="1" applyFill="1" applyBorder="1" applyAlignment="1">
      <alignment horizontal="center" vertical="center" wrapText="1"/>
    </xf>
    <xf numFmtId="0" fontId="4" fillId="4" borderId="52" xfId="2" applyFont="1" applyFill="1" applyBorder="1" applyAlignment="1">
      <alignment horizontal="center" vertical="center" wrapText="1"/>
    </xf>
    <xf numFmtId="0" fontId="6" fillId="4" borderId="39" xfId="2" applyFont="1" applyFill="1" applyBorder="1" applyAlignment="1">
      <alignment horizontal="center" vertical="center" wrapText="1"/>
    </xf>
    <xf numFmtId="0" fontId="6" fillId="4" borderId="6" xfId="2" applyFont="1" applyFill="1" applyBorder="1" applyAlignment="1">
      <alignment horizontal="center" vertical="center" wrapText="1"/>
    </xf>
    <xf numFmtId="0" fontId="6" fillId="4" borderId="71" xfId="2" applyFont="1" applyFill="1" applyBorder="1" applyAlignment="1">
      <alignment horizontal="center" vertical="center" wrapText="1"/>
    </xf>
    <xf numFmtId="0" fontId="6" fillId="4" borderId="55" xfId="2" applyFont="1" applyFill="1" applyBorder="1" applyAlignment="1">
      <alignment horizontal="center" vertical="center" wrapText="1"/>
    </xf>
    <xf numFmtId="0" fontId="4" fillId="0" borderId="0" xfId="124" applyFont="1" applyAlignment="1">
      <alignment horizontal="center"/>
    </xf>
    <xf numFmtId="0" fontId="5" fillId="0" borderId="0" xfId="124" applyFont="1" applyAlignment="1">
      <alignment horizontal="center"/>
    </xf>
    <xf numFmtId="0" fontId="11" fillId="0" borderId="0" xfId="2" applyFont="1" applyAlignment="1">
      <alignment horizontal="justify" wrapText="1"/>
    </xf>
    <xf numFmtId="0" fontId="6" fillId="0" borderId="0" xfId="2" applyFont="1" applyAlignment="1">
      <alignment horizontal="center"/>
    </xf>
    <xf numFmtId="0" fontId="4" fillId="4" borderId="4" xfId="2" applyFont="1" applyFill="1" applyBorder="1" applyAlignment="1">
      <alignment horizontal="center" vertical="center" wrapText="1"/>
    </xf>
    <xf numFmtId="0" fontId="6" fillId="4" borderId="5" xfId="2" applyFont="1" applyFill="1" applyBorder="1" applyAlignment="1">
      <alignment horizontal="center" vertical="center" wrapText="1"/>
    </xf>
    <xf numFmtId="170" fontId="11" fillId="0" borderId="5" xfId="1" applyNumberFormat="1" applyFont="1" applyBorder="1" applyAlignment="1">
      <alignment horizontal="center"/>
    </xf>
    <xf numFmtId="170" fontId="11" fillId="0" borderId="7" xfId="1" applyNumberFormat="1" applyFont="1" applyBorder="1" applyAlignment="1">
      <alignment horizontal="center"/>
    </xf>
    <xf numFmtId="0" fontId="4" fillId="0" borderId="8" xfId="2" applyFont="1" applyBorder="1" applyAlignment="1">
      <alignment horizontal="center" wrapText="1"/>
    </xf>
    <xf numFmtId="0" fontId="4" fillId="0" borderId="9" xfId="2" applyFont="1" applyBorder="1" applyAlignment="1">
      <alignment horizontal="center" wrapText="1"/>
    </xf>
    <xf numFmtId="0" fontId="4" fillId="0" borderId="10" xfId="2" applyFont="1" applyBorder="1" applyAlignment="1">
      <alignment horizontal="center" wrapText="1"/>
    </xf>
    <xf numFmtId="43" fontId="4" fillId="0" borderId="8" xfId="3" applyFont="1" applyBorder="1" applyAlignment="1">
      <alignment horizontal="left"/>
    </xf>
    <xf numFmtId="43" fontId="4" fillId="0" borderId="10" xfId="3" applyFont="1" applyBorder="1" applyAlignment="1">
      <alignment horizontal="left"/>
    </xf>
    <xf numFmtId="170" fontId="11" fillId="0" borderId="5" xfId="3" applyNumberFormat="1" applyFont="1" applyBorder="1" applyAlignment="1">
      <alignment horizontal="center"/>
    </xf>
    <xf numFmtId="170" fontId="11" fillId="0" borderId="7" xfId="3" applyNumberFormat="1" applyFont="1" applyBorder="1" applyAlignment="1">
      <alignment horizontal="center"/>
    </xf>
    <xf numFmtId="0" fontId="4" fillId="4" borderId="5" xfId="2" applyFont="1" applyFill="1" applyBorder="1" applyAlignment="1">
      <alignment horizontal="center" vertical="center" wrapText="1"/>
    </xf>
    <xf numFmtId="0" fontId="4" fillId="4" borderId="6"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4" fillId="4" borderId="9" xfId="2" applyFont="1" applyFill="1" applyBorder="1" applyAlignment="1">
      <alignment horizontal="center" vertical="center" wrapText="1"/>
    </xf>
    <xf numFmtId="0" fontId="4" fillId="4" borderId="10" xfId="2" applyFont="1" applyFill="1" applyBorder="1" applyAlignment="1">
      <alignment horizontal="center" vertical="center" wrapText="1"/>
    </xf>
    <xf numFmtId="0" fontId="4" fillId="4" borderId="5" xfId="2" applyFont="1" applyFill="1" applyBorder="1" applyAlignment="1">
      <alignment horizontal="center" vertical="center"/>
    </xf>
    <xf numFmtId="0" fontId="4" fillId="4" borderId="6" xfId="2" applyFont="1" applyFill="1" applyBorder="1" applyAlignment="1">
      <alignment horizontal="center" vertical="center"/>
    </xf>
    <xf numFmtId="0" fontId="4" fillId="4" borderId="7" xfId="2" applyFont="1" applyFill="1" applyBorder="1" applyAlignment="1">
      <alignment horizontal="center" vertical="center"/>
    </xf>
    <xf numFmtId="0" fontId="28" fillId="6" borderId="94" xfId="125" applyFont="1" applyFill="1" applyBorder="1" applyAlignment="1">
      <alignment horizontal="center"/>
    </xf>
    <xf numFmtId="0" fontId="28" fillId="6" borderId="83" xfId="125" applyFont="1" applyFill="1" applyBorder="1" applyAlignment="1">
      <alignment horizontal="center"/>
    </xf>
    <xf numFmtId="0" fontId="5" fillId="0" borderId="0" xfId="125" applyFont="1" applyAlignment="1">
      <alignment horizontal="center" wrapText="1"/>
    </xf>
    <xf numFmtId="0" fontId="5" fillId="0" borderId="0" xfId="125" applyFont="1" applyAlignment="1">
      <alignment horizontal="center"/>
    </xf>
    <xf numFmtId="0" fontId="4" fillId="4" borderId="11" xfId="125" applyFont="1" applyFill="1" applyBorder="1" applyAlignment="1">
      <alignment horizontal="center" vertical="center" wrapText="1"/>
    </xf>
    <xf numFmtId="0" fontId="4" fillId="4" borderId="12" xfId="125" applyFont="1" applyFill="1" applyBorder="1" applyAlignment="1">
      <alignment horizontal="center" vertical="center" wrapText="1"/>
    </xf>
    <xf numFmtId="0" fontId="4" fillId="4" borderId="17" xfId="125" applyFont="1" applyFill="1" applyBorder="1" applyAlignment="1">
      <alignment horizontal="center" vertical="center" wrapText="1"/>
    </xf>
    <xf numFmtId="0" fontId="4" fillId="4" borderId="18" xfId="125" applyFont="1" applyFill="1" applyBorder="1" applyAlignment="1">
      <alignment horizontal="center" vertical="center" wrapText="1"/>
    </xf>
    <xf numFmtId="0" fontId="4" fillId="4" borderId="20" xfId="125" applyFont="1" applyFill="1" applyBorder="1" applyAlignment="1">
      <alignment horizontal="center" vertical="center" wrapText="1"/>
    </xf>
    <xf numFmtId="0" fontId="4" fillId="4" borderId="21" xfId="125" applyFont="1" applyFill="1" applyBorder="1" applyAlignment="1">
      <alignment horizontal="center" vertical="center" wrapText="1"/>
    </xf>
    <xf numFmtId="164" fontId="4" fillId="4" borderId="13" xfId="9" applyFont="1" applyFill="1" applyBorder="1" applyAlignment="1">
      <alignment horizontal="center" vertical="center" wrapText="1"/>
    </xf>
    <xf numFmtId="164" fontId="4" fillId="4" borderId="14" xfId="9" applyFont="1" applyFill="1" applyBorder="1" applyAlignment="1">
      <alignment horizontal="center" vertical="center" wrapText="1"/>
    </xf>
    <xf numFmtId="164" fontId="4" fillId="4" borderId="15" xfId="9" applyFont="1" applyFill="1" applyBorder="1" applyAlignment="1">
      <alignment horizontal="center" vertical="center" wrapText="1"/>
    </xf>
    <xf numFmtId="164" fontId="4" fillId="4" borderId="16" xfId="9" applyFont="1" applyFill="1" applyBorder="1" applyAlignment="1">
      <alignment horizontal="center" vertical="center" wrapText="1"/>
    </xf>
    <xf numFmtId="164" fontId="4" fillId="4" borderId="19" xfId="9" applyFont="1" applyFill="1" applyBorder="1" applyAlignment="1">
      <alignment horizontal="center" vertical="center" wrapText="1"/>
    </xf>
    <xf numFmtId="0" fontId="28" fillId="6" borderId="96" xfId="125" applyFont="1" applyFill="1" applyBorder="1" applyAlignment="1">
      <alignment horizontal="center" vertical="center"/>
    </xf>
    <xf numFmtId="0" fontId="28" fillId="6" borderId="82" xfId="125" applyFont="1" applyFill="1" applyBorder="1" applyAlignment="1">
      <alignment horizontal="center" vertical="center"/>
    </xf>
    <xf numFmtId="0" fontId="28" fillId="6" borderId="8" xfId="125" applyFont="1" applyFill="1" applyBorder="1" applyAlignment="1">
      <alignment horizontal="center" vertical="center"/>
    </xf>
    <xf numFmtId="0" fontId="28" fillId="6" borderId="9" xfId="125" applyFont="1" applyFill="1" applyBorder="1" applyAlignment="1">
      <alignment horizontal="center" vertical="center"/>
    </xf>
    <xf numFmtId="164" fontId="4" fillId="4" borderId="5" xfId="9" applyFont="1" applyFill="1" applyBorder="1" applyAlignment="1">
      <alignment horizontal="center" vertical="center" wrapText="1"/>
    </xf>
    <xf numFmtId="164" fontId="4" fillId="4" borderId="6" xfId="9" applyFont="1" applyFill="1" applyBorder="1" applyAlignment="1">
      <alignment horizontal="center" vertical="center" wrapText="1"/>
    </xf>
    <xf numFmtId="0" fontId="4" fillId="4" borderId="4" xfId="125" applyFont="1" applyFill="1" applyBorder="1" applyAlignment="1">
      <alignment horizontal="center" vertical="center" wrapText="1"/>
    </xf>
    <xf numFmtId="164" fontId="4" fillId="4" borderId="4" xfId="9" applyFont="1" applyFill="1" applyBorder="1" applyAlignment="1">
      <alignment horizontal="center" vertical="center" wrapText="1"/>
    </xf>
    <xf numFmtId="0" fontId="32" fillId="0" borderId="4" xfId="125" applyFont="1" applyBorder="1" applyAlignment="1">
      <alignment horizontal="center"/>
    </xf>
    <xf numFmtId="0" fontId="20" fillId="0" borderId="0" xfId="125" applyFont="1" applyAlignment="1">
      <alignment horizontal="center" wrapText="1"/>
    </xf>
    <xf numFmtId="0" fontId="32" fillId="0" borderId="94" xfId="125" applyFont="1" applyBorder="1" applyAlignment="1">
      <alignment horizontal="center"/>
    </xf>
    <xf numFmtId="0" fontId="32" fillId="0" borderId="83" xfId="125" applyFont="1" applyBorder="1" applyAlignment="1">
      <alignment horizontal="center"/>
    </xf>
    <xf numFmtId="0" fontId="28" fillId="0" borderId="0" xfId="2" applyFont="1" applyAlignment="1">
      <alignment horizontal="center" vertical="center"/>
    </xf>
    <xf numFmtId="0" fontId="4" fillId="4" borderId="39" xfId="2" applyFont="1" applyFill="1" applyBorder="1" applyAlignment="1">
      <alignment horizontal="center" vertical="center"/>
    </xf>
    <xf numFmtId="0" fontId="4" fillId="4" borderId="71" xfId="2" applyFont="1" applyFill="1" applyBorder="1" applyAlignment="1">
      <alignment horizontal="center" vertical="center"/>
    </xf>
    <xf numFmtId="0" fontId="4" fillId="4" borderId="55" xfId="2" applyFont="1" applyFill="1" applyBorder="1" applyAlignment="1">
      <alignment horizontal="center" vertical="center"/>
    </xf>
    <xf numFmtId="0" fontId="40" fillId="4" borderId="4" xfId="0" applyFont="1" applyFill="1" applyBorder="1" applyAlignment="1">
      <alignment horizontal="center" vertical="center"/>
    </xf>
    <xf numFmtId="0" fontId="40" fillId="4" borderId="61" xfId="0" applyFont="1" applyFill="1" applyBorder="1" applyAlignment="1">
      <alignment horizontal="center" vertical="center"/>
    </xf>
    <xf numFmtId="0" fontId="40" fillId="4" borderId="35" xfId="0" applyFont="1" applyFill="1" applyBorder="1" applyAlignment="1">
      <alignment horizontal="center" vertical="center"/>
    </xf>
    <xf numFmtId="0" fontId="40" fillId="4" borderId="5" xfId="0" applyFont="1" applyFill="1" applyBorder="1" applyAlignment="1">
      <alignment horizontal="center" vertical="center"/>
    </xf>
    <xf numFmtId="0" fontId="40" fillId="4" borderId="7" xfId="0" applyFont="1" applyFill="1" applyBorder="1" applyAlignment="1">
      <alignment horizontal="center" vertical="center"/>
    </xf>
    <xf numFmtId="0" fontId="68" fillId="6" borderId="39" xfId="2" applyFont="1" applyFill="1" applyBorder="1" applyAlignment="1">
      <alignment horizontal="center" vertical="center" wrapText="1"/>
    </xf>
    <xf numFmtId="0" fontId="68" fillId="6" borderId="7" xfId="2" applyFont="1" applyFill="1" applyBorder="1" applyAlignment="1">
      <alignment horizontal="center" vertical="center" wrapText="1"/>
    </xf>
    <xf numFmtId="0" fontId="61" fillId="0" borderId="0" xfId="2" applyFont="1" applyAlignment="1">
      <alignment horizontal="left" vertical="center"/>
    </xf>
    <xf numFmtId="0" fontId="61" fillId="0" borderId="34" xfId="2" applyFont="1" applyBorder="1" applyAlignment="1">
      <alignment horizontal="left" vertical="center"/>
    </xf>
    <xf numFmtId="0" fontId="58" fillId="0" borderId="0" xfId="0" applyFont="1" applyAlignment="1">
      <alignment horizontal="center" vertical="center"/>
    </xf>
    <xf numFmtId="0" fontId="68" fillId="6" borderId="84" xfId="2" applyFont="1" applyFill="1" applyBorder="1" applyAlignment="1">
      <alignment horizontal="center" vertical="center" wrapText="1"/>
    </xf>
    <xf numFmtId="0" fontId="68" fillId="6" borderId="85" xfId="2" applyFont="1" applyFill="1" applyBorder="1" applyAlignment="1">
      <alignment horizontal="center" vertical="center" wrapText="1"/>
    </xf>
    <xf numFmtId="44" fontId="45" fillId="6" borderId="4" xfId="68" applyFont="1" applyFill="1" applyBorder="1" applyAlignment="1">
      <alignment horizontal="center" vertical="center" textRotation="90" wrapText="1"/>
    </xf>
    <xf numFmtId="0" fontId="61" fillId="0" borderId="61" xfId="2" applyFont="1" applyBorder="1" applyAlignment="1">
      <alignment horizontal="center" vertical="center"/>
    </xf>
    <xf numFmtId="0" fontId="61" fillId="0" borderId="33" xfId="2" applyFont="1" applyBorder="1" applyAlignment="1">
      <alignment horizontal="center" vertical="center"/>
    </xf>
    <xf numFmtId="0" fontId="61" fillId="0" borderId="35" xfId="2" applyFont="1" applyBorder="1" applyAlignment="1">
      <alignment horizontal="center" vertical="center"/>
    </xf>
    <xf numFmtId="0" fontId="61" fillId="0" borderId="66" xfId="2" applyFont="1" applyBorder="1" applyAlignment="1">
      <alignment horizontal="left" vertical="center"/>
    </xf>
    <xf numFmtId="0" fontId="61" fillId="0" borderId="62" xfId="2" applyFont="1" applyBorder="1" applyAlignment="1">
      <alignment horizontal="left" vertical="center"/>
    </xf>
    <xf numFmtId="0" fontId="61" fillId="0" borderId="2" xfId="2" applyFont="1" applyBorder="1" applyAlignment="1">
      <alignment horizontal="left" vertical="center"/>
    </xf>
    <xf numFmtId="0" fontId="61" fillId="0" borderId="36" xfId="2" applyFont="1" applyBorder="1" applyAlignment="1">
      <alignment horizontal="left" vertical="center"/>
    </xf>
    <xf numFmtId="0" fontId="20" fillId="0" borderId="0" xfId="2" applyFont="1" applyAlignment="1">
      <alignment horizontal="center" vertical="center"/>
    </xf>
    <xf numFmtId="0" fontId="74" fillId="0" borderId="0" xfId="2" quotePrefix="1" applyFont="1" applyAlignment="1">
      <alignment horizontal="center" vertical="center"/>
    </xf>
    <xf numFmtId="0" fontId="74" fillId="0" borderId="0" xfId="2" applyFont="1" applyAlignment="1">
      <alignment horizontal="center" vertical="center"/>
    </xf>
    <xf numFmtId="0" fontId="45" fillId="6" borderId="81" xfId="2" applyFont="1" applyFill="1" applyBorder="1" applyAlignment="1">
      <alignment horizontal="center" vertical="center"/>
    </xf>
    <xf numFmtId="0" fontId="45" fillId="6" borderId="3" xfId="2" applyFont="1" applyFill="1" applyBorder="1" applyAlignment="1">
      <alignment horizontal="center" vertical="center"/>
    </xf>
    <xf numFmtId="0" fontId="45" fillId="6" borderId="82" xfId="2" applyFont="1" applyFill="1" applyBorder="1" applyAlignment="1">
      <alignment horizontal="center" vertical="center"/>
    </xf>
    <xf numFmtId="0" fontId="45" fillId="6" borderId="4" xfId="127" applyFont="1" applyFill="1" applyBorder="1" applyAlignment="1">
      <alignment horizontal="center" vertical="center" wrapText="1"/>
    </xf>
    <xf numFmtId="0" fontId="45" fillId="6" borderId="83" xfId="2" applyFont="1" applyFill="1" applyBorder="1" applyAlignment="1">
      <alignment horizontal="center" vertical="center" wrapText="1"/>
    </xf>
    <xf numFmtId="0" fontId="68" fillId="6" borderId="14" xfId="2" applyFont="1" applyFill="1" applyBorder="1" applyAlignment="1">
      <alignment horizontal="center" vertical="center" wrapText="1"/>
    </xf>
    <xf numFmtId="0" fontId="28" fillId="0" borderId="0" xfId="125" applyFont="1" applyAlignment="1">
      <alignment horizontal="center"/>
    </xf>
    <xf numFmtId="0" fontId="4" fillId="0" borderId="0" xfId="125" applyFont="1" applyAlignment="1">
      <alignment horizontal="center"/>
    </xf>
    <xf numFmtId="0" fontId="4" fillId="0" borderId="0" xfId="2" applyFont="1" applyAlignment="1">
      <alignment horizontal="center" vertical="top" wrapText="1"/>
    </xf>
    <xf numFmtId="0" fontId="4" fillId="0" borderId="0" xfId="125" applyFont="1" applyAlignment="1">
      <alignment horizontal="center" wrapText="1"/>
    </xf>
    <xf numFmtId="0" fontId="39" fillId="0" borderId="0" xfId="0" applyFont="1" applyAlignment="1">
      <alignment horizontal="center"/>
    </xf>
    <xf numFmtId="0" fontId="61" fillId="0" borderId="0" xfId="183" applyFont="1" applyAlignment="1">
      <alignment horizontal="center"/>
    </xf>
    <xf numFmtId="0" fontId="38" fillId="0" borderId="0" xfId="0" applyFont="1" applyAlignment="1">
      <alignment horizontal="center"/>
    </xf>
    <xf numFmtId="0" fontId="38" fillId="0" borderId="0" xfId="0" applyFont="1" applyBorder="1" applyAlignment="1">
      <alignment horizontal="center"/>
    </xf>
    <xf numFmtId="0" fontId="61" fillId="0" borderId="0" xfId="183" applyFont="1" applyBorder="1" applyAlignment="1">
      <alignment horizontal="center"/>
    </xf>
    <xf numFmtId="0" fontId="39" fillId="0" borderId="0" xfId="0" applyFont="1" applyBorder="1" applyAlignment="1">
      <alignment horizontal="center"/>
    </xf>
    <xf numFmtId="0" fontId="43" fillId="0" borderId="0" xfId="0" applyFont="1" applyAlignment="1">
      <alignment horizontal="center"/>
    </xf>
    <xf numFmtId="0" fontId="39" fillId="0" borderId="0" xfId="0" quotePrefix="1" applyFont="1" applyAlignment="1">
      <alignment horizontal="center"/>
    </xf>
    <xf numFmtId="0" fontId="62" fillId="6" borderId="4" xfId="183" applyFont="1" applyFill="1" applyBorder="1" applyAlignment="1">
      <alignment horizontal="center" vertical="center" wrapText="1"/>
    </xf>
    <xf numFmtId="0" fontId="0" fillId="6" borderId="4" xfId="0" applyFill="1" applyBorder="1" applyAlignment="1">
      <alignment horizontal="center" vertical="center" wrapText="1"/>
    </xf>
    <xf numFmtId="0" fontId="62" fillId="6" borderId="4" xfId="183" applyFont="1" applyFill="1" applyBorder="1" applyAlignment="1">
      <alignment horizontal="center" vertical="center"/>
    </xf>
    <xf numFmtId="0" fontId="62" fillId="6" borderId="8" xfId="183" applyFont="1" applyFill="1" applyBorder="1" applyAlignment="1">
      <alignment horizontal="center" vertical="center"/>
    </xf>
    <xf numFmtId="0" fontId="62" fillId="6" borderId="10" xfId="183" applyFont="1" applyFill="1" applyBorder="1" applyAlignment="1">
      <alignment horizontal="center" vertical="center"/>
    </xf>
    <xf numFmtId="0" fontId="20" fillId="0" borderId="0" xfId="2" applyFont="1" applyAlignment="1">
      <alignment horizontal="center" vertical="center" wrapText="1"/>
    </xf>
    <xf numFmtId="0" fontId="5" fillId="0" borderId="0" xfId="2" applyFont="1" applyAlignment="1">
      <alignment horizontal="center" vertical="center" wrapText="1"/>
    </xf>
    <xf numFmtId="0" fontId="4" fillId="0" borderId="0" xfId="2" applyFont="1" applyAlignment="1">
      <alignment horizontal="center" vertical="center" wrapText="1"/>
    </xf>
    <xf numFmtId="0" fontId="45" fillId="6" borderId="4" xfId="2" applyFont="1" applyFill="1" applyBorder="1" applyAlignment="1">
      <alignment horizontal="center" vertical="center" textRotation="90" wrapText="1"/>
    </xf>
    <xf numFmtId="0" fontId="45" fillId="6" borderId="4" xfId="2" applyFont="1" applyFill="1" applyBorder="1" applyAlignment="1">
      <alignment horizontal="center" vertical="center" textRotation="90"/>
    </xf>
    <xf numFmtId="0" fontId="45" fillId="6" borderId="4" xfId="2" applyFont="1" applyFill="1" applyBorder="1" applyAlignment="1">
      <alignment horizontal="center" vertical="center" wrapText="1"/>
    </xf>
    <xf numFmtId="0" fontId="45" fillId="6" borderId="4" xfId="2" applyFont="1" applyFill="1" applyBorder="1" applyAlignment="1">
      <alignment horizontal="center" vertical="center"/>
    </xf>
    <xf numFmtId="0" fontId="65" fillId="6" borderId="4" xfId="2" applyFont="1" applyFill="1" applyBorder="1" applyAlignment="1">
      <alignment horizontal="center" vertical="center" wrapText="1"/>
    </xf>
    <xf numFmtId="44" fontId="64" fillId="6" borderId="4" xfId="180" applyFont="1" applyFill="1" applyBorder="1" applyAlignment="1">
      <alignment horizontal="center" vertical="center" textRotation="90" wrapText="1"/>
    </xf>
    <xf numFmtId="0" fontId="64" fillId="6" borderId="4" xfId="2" applyFont="1" applyFill="1" applyBorder="1" applyAlignment="1">
      <alignment horizontal="center" textRotation="90" wrapText="1"/>
    </xf>
    <xf numFmtId="44" fontId="64" fillId="6" borderId="4" xfId="180" applyFont="1" applyFill="1" applyBorder="1" applyAlignment="1">
      <alignment horizontal="center" textRotation="90" wrapText="1"/>
    </xf>
    <xf numFmtId="44" fontId="65" fillId="6" borderId="4" xfId="180" applyFont="1" applyFill="1" applyBorder="1" applyAlignment="1">
      <alignment horizontal="center" vertical="center" wrapText="1"/>
    </xf>
    <xf numFmtId="0" fontId="20" fillId="0" borderId="0" xfId="183" applyFont="1" applyAlignment="1">
      <alignment horizontal="center"/>
    </xf>
    <xf numFmtId="0" fontId="5" fillId="0" borderId="0" xfId="183" applyFont="1" applyAlignment="1">
      <alignment horizontal="center"/>
    </xf>
    <xf numFmtId="0" fontId="4" fillId="0" borderId="0" xfId="183" applyFont="1" applyAlignment="1">
      <alignment horizontal="center"/>
    </xf>
    <xf numFmtId="0" fontId="45" fillId="6" borderId="5" xfId="183" applyFont="1" applyFill="1" applyBorder="1" applyAlignment="1">
      <alignment horizontal="center" vertical="center" wrapText="1"/>
    </xf>
    <xf numFmtId="0" fontId="45" fillId="6" borderId="7" xfId="183" applyFont="1" applyFill="1" applyBorder="1" applyAlignment="1">
      <alignment horizontal="center" vertical="center" wrapText="1"/>
    </xf>
    <xf numFmtId="0" fontId="45" fillId="6" borderId="4" xfId="183" applyFont="1" applyFill="1" applyBorder="1" applyAlignment="1">
      <alignment horizontal="center" vertical="center" wrapText="1"/>
    </xf>
    <xf numFmtId="0" fontId="68" fillId="6" borderId="5" xfId="183" applyFont="1" applyFill="1" applyBorder="1" applyAlignment="1">
      <alignment horizontal="center" vertical="center" wrapText="1"/>
    </xf>
    <xf numFmtId="0" fontId="68" fillId="6" borderId="7" xfId="183" applyFont="1" applyFill="1" applyBorder="1" applyAlignment="1">
      <alignment horizontal="center" vertical="center" wrapText="1"/>
    </xf>
    <xf numFmtId="0" fontId="45" fillId="6" borderId="8" xfId="183" applyFont="1" applyFill="1" applyBorder="1" applyAlignment="1">
      <alignment horizontal="center" vertical="center" wrapText="1"/>
    </xf>
    <xf numFmtId="0" fontId="45" fillId="6" borderId="9" xfId="183" applyFont="1" applyFill="1" applyBorder="1" applyAlignment="1">
      <alignment horizontal="center" vertical="center" wrapText="1"/>
    </xf>
    <xf numFmtId="0" fontId="45" fillId="6" borderId="10" xfId="183" applyFont="1" applyFill="1" applyBorder="1" applyAlignment="1">
      <alignment horizontal="center" vertical="center" wrapText="1"/>
    </xf>
    <xf numFmtId="0" fontId="45" fillId="6" borderId="62" xfId="183" applyFont="1" applyFill="1" applyBorder="1" applyAlignment="1">
      <alignment horizontal="center" vertical="center" wrapText="1"/>
    </xf>
    <xf numFmtId="0" fontId="45" fillId="6" borderId="36" xfId="183" applyFont="1" applyFill="1" applyBorder="1" applyAlignment="1">
      <alignment horizontal="center" vertical="center" wrapText="1"/>
    </xf>
    <xf numFmtId="0" fontId="66" fillId="0" borderId="0" xfId="183" applyFont="1" applyAlignment="1">
      <alignment horizontal="center" vertical="center"/>
    </xf>
    <xf numFmtId="0" fontId="45" fillId="6" borderId="66" xfId="183" applyFont="1" applyFill="1" applyBorder="1" applyAlignment="1">
      <alignment horizontal="center" vertical="center" wrapText="1"/>
    </xf>
    <xf numFmtId="0" fontId="45" fillId="6" borderId="2" xfId="183" applyFont="1" applyFill="1" applyBorder="1" applyAlignment="1">
      <alignment horizontal="center" vertical="center" wrapText="1"/>
    </xf>
    <xf numFmtId="0" fontId="68" fillId="6" borderId="8" xfId="183" applyFont="1" applyFill="1" applyBorder="1" applyAlignment="1">
      <alignment horizontal="center" vertical="center" wrapText="1"/>
    </xf>
    <xf numFmtId="0" fontId="68" fillId="6" borderId="10" xfId="183" applyFont="1" applyFill="1" applyBorder="1" applyAlignment="1">
      <alignment horizontal="center" vertical="center" wrapText="1"/>
    </xf>
    <xf numFmtId="0" fontId="33" fillId="0" borderId="0" xfId="0" applyFont="1" applyAlignment="1">
      <alignment horizontal="center" vertical="center" wrapText="1"/>
    </xf>
    <xf numFmtId="0" fontId="35" fillId="0" borderId="0" xfId="0" applyFont="1" applyAlignment="1">
      <alignment horizontal="center" vertical="center"/>
    </xf>
    <xf numFmtId="0" fontId="33" fillId="0" borderId="0" xfId="0" applyFont="1" applyAlignment="1">
      <alignment horizontal="center" vertical="center"/>
    </xf>
    <xf numFmtId="0" fontId="18" fillId="0" borderId="0" xfId="0" applyFont="1" applyAlignment="1">
      <alignment horizontal="center"/>
    </xf>
    <xf numFmtId="0" fontId="16" fillId="0" borderId="17" xfId="0" applyFont="1" applyBorder="1" applyAlignment="1"/>
    <xf numFmtId="0" fontId="0" fillId="0" borderId="0" xfId="0" applyAlignment="1"/>
    <xf numFmtId="0" fontId="40" fillId="0" borderId="0" xfId="0" applyFont="1" applyAlignment="1">
      <alignment horizontal="center"/>
    </xf>
    <xf numFmtId="0" fontId="53" fillId="0" borderId="0" xfId="0" applyFont="1" applyAlignment="1">
      <alignment horizontal="center" vertical="center" wrapText="1"/>
    </xf>
    <xf numFmtId="0" fontId="43" fillId="0" borderId="17" xfId="0" applyFont="1" applyBorder="1" applyAlignment="1">
      <alignment wrapText="1"/>
    </xf>
    <xf numFmtId="0" fontId="0" fillId="0" borderId="0" xfId="0" applyAlignment="1">
      <alignment wrapText="1"/>
    </xf>
    <xf numFmtId="0" fontId="0" fillId="0" borderId="18" xfId="0" applyBorder="1" applyAlignment="1">
      <alignment wrapText="1"/>
    </xf>
    <xf numFmtId="0" fontId="53" fillId="0" borderId="17" xfId="0" applyFont="1" applyBorder="1" applyAlignment="1">
      <alignment horizontal="justify" vertical="center"/>
    </xf>
    <xf numFmtId="0" fontId="53" fillId="0" borderId="0" xfId="0" applyFont="1" applyAlignment="1">
      <alignment horizontal="justify" vertical="center"/>
    </xf>
    <xf numFmtId="0" fontId="53" fillId="0" borderId="18" xfId="0" applyFont="1" applyBorder="1" applyAlignment="1">
      <alignment horizontal="justify" vertical="center"/>
    </xf>
    <xf numFmtId="0" fontId="54" fillId="0" borderId="0" xfId="0" applyFont="1" applyAlignment="1">
      <alignment horizontal="left" vertical="center" wrapText="1"/>
    </xf>
    <xf numFmtId="0" fontId="24" fillId="0" borderId="61" xfId="0" applyFont="1" applyBorder="1" applyAlignment="1">
      <alignment vertical="center"/>
    </xf>
    <xf numFmtId="0" fontId="24" fillId="0" borderId="66" xfId="0" applyFont="1" applyBorder="1" applyAlignment="1">
      <alignment vertical="center"/>
    </xf>
    <xf numFmtId="0" fontId="26" fillId="0" borderId="66" xfId="0" applyFont="1" applyBorder="1" applyAlignment="1">
      <alignment vertical="center"/>
    </xf>
    <xf numFmtId="0" fontId="26" fillId="0" borderId="62" xfId="0" applyFont="1" applyBorder="1" applyAlignment="1">
      <alignment vertical="center"/>
    </xf>
    <xf numFmtId="0" fontId="76" fillId="0" borderId="0" xfId="0" applyFont="1" applyAlignment="1">
      <alignment horizontal="center" vertical="center"/>
    </xf>
    <xf numFmtId="0" fontId="35" fillId="0" borderId="33" xfId="0" applyFont="1" applyBorder="1" applyAlignment="1">
      <alignment vertical="center"/>
    </xf>
    <xf numFmtId="0" fontId="35" fillId="0" borderId="0" xfId="0" applyFont="1" applyAlignment="1">
      <alignment vertical="center"/>
    </xf>
    <xf numFmtId="0" fontId="40" fillId="4" borderId="24" xfId="140" applyFont="1" applyFill="1" applyBorder="1" applyAlignment="1">
      <alignment horizontal="center" vertical="center" wrapText="1"/>
    </xf>
    <xf numFmtId="0" fontId="40" fillId="4" borderId="46" xfId="140" applyFont="1" applyFill="1" applyBorder="1" applyAlignment="1">
      <alignment horizontal="center" vertical="center" wrapText="1"/>
    </xf>
    <xf numFmtId="0" fontId="40" fillId="4" borderId="40" xfId="140" applyFont="1" applyFill="1" applyBorder="1" applyAlignment="1">
      <alignment horizontal="center" vertical="center" wrapText="1"/>
    </xf>
    <xf numFmtId="0" fontId="40" fillId="4" borderId="45" xfId="140" applyFont="1" applyFill="1" applyBorder="1" applyAlignment="1">
      <alignment horizontal="center" vertical="center" wrapText="1"/>
    </xf>
    <xf numFmtId="0" fontId="40" fillId="4" borderId="41" xfId="140" applyFont="1" applyFill="1" applyBorder="1" applyAlignment="1">
      <alignment horizontal="center" vertical="center" wrapText="1"/>
    </xf>
    <xf numFmtId="0" fontId="40" fillId="4" borderId="97" xfId="140" applyFont="1" applyFill="1" applyBorder="1" applyAlignment="1">
      <alignment horizontal="center" vertical="center" wrapText="1"/>
    </xf>
    <xf numFmtId="0" fontId="11" fillId="0" borderId="0" xfId="2" applyFont="1" applyAlignment="1">
      <alignment horizontal="center"/>
    </xf>
    <xf numFmtId="0" fontId="38" fillId="0" borderId="0" xfId="140" applyFont="1" applyAlignment="1">
      <alignment horizontal="center"/>
    </xf>
    <xf numFmtId="0" fontId="40" fillId="4" borderId="11" xfId="140" applyFont="1" applyFill="1" applyBorder="1" applyAlignment="1">
      <alignment horizontal="center" vertical="center" wrapText="1"/>
    </xf>
    <xf numFmtId="0" fontId="40" fillId="4" borderId="42" xfId="140" applyFont="1" applyFill="1" applyBorder="1" applyAlignment="1">
      <alignment horizontal="center" vertical="center" wrapText="1"/>
    </xf>
    <xf numFmtId="0" fontId="40" fillId="4" borderId="37" xfId="140" applyFont="1" applyFill="1" applyBorder="1" applyAlignment="1">
      <alignment horizontal="center" vertical="center"/>
    </xf>
    <xf numFmtId="0" fontId="40" fillId="4" borderId="38" xfId="140" applyFont="1" applyFill="1" applyBorder="1" applyAlignment="1">
      <alignment horizontal="center" vertical="center"/>
    </xf>
    <xf numFmtId="0" fontId="40" fillId="4" borderId="39" xfId="140" applyFont="1" applyFill="1" applyBorder="1" applyAlignment="1">
      <alignment horizontal="center" vertical="center" wrapText="1"/>
    </xf>
    <xf numFmtId="0" fontId="40" fillId="4" borderId="7" xfId="140" applyFont="1" applyFill="1" applyBorder="1" applyAlignment="1">
      <alignment horizontal="center" vertical="center" wrapText="1"/>
    </xf>
    <xf numFmtId="0" fontId="18" fillId="0" borderId="0" xfId="140" applyFont="1" applyAlignment="1">
      <alignment horizontal="center"/>
    </xf>
    <xf numFmtId="0" fontId="39" fillId="0" borderId="0" xfId="140" applyFont="1" applyAlignment="1">
      <alignment horizontal="center"/>
    </xf>
    <xf numFmtId="0" fontId="18" fillId="4" borderId="65" xfId="0" applyFont="1" applyFill="1" applyBorder="1" applyAlignment="1">
      <alignment horizontal="center" vertical="center"/>
    </xf>
    <xf numFmtId="0" fontId="35" fillId="0" borderId="4" xfId="0" applyFont="1" applyBorder="1" applyAlignment="1">
      <alignment vertical="center"/>
    </xf>
    <xf numFmtId="0" fontId="39" fillId="0" borderId="0" xfId="0" applyFont="1" applyAlignment="1">
      <alignment horizontal="center" wrapText="1"/>
    </xf>
    <xf numFmtId="0" fontId="77" fillId="0" borderId="0" xfId="0" applyFont="1" applyAlignment="1">
      <alignment horizontal="center"/>
    </xf>
    <xf numFmtId="0" fontId="40" fillId="0" borderId="0" xfId="140" applyFont="1" applyAlignment="1">
      <alignment horizontal="center"/>
    </xf>
    <xf numFmtId="0" fontId="78" fillId="0" borderId="0" xfId="0" applyFont="1" applyAlignment="1">
      <alignment horizontal="center"/>
    </xf>
    <xf numFmtId="0" fontId="4" fillId="0" borderId="17" xfId="144" applyFont="1" applyBorder="1" applyAlignment="1">
      <alignment horizontal="center" vertical="center"/>
    </xf>
    <xf numFmtId="0" fontId="3" fillId="0" borderId="0" xfId="144" applyAlignment="1">
      <alignment horizontal="left" wrapText="1"/>
    </xf>
    <xf numFmtId="0" fontId="28" fillId="0" borderId="0" xfId="144" applyFont="1" applyAlignment="1">
      <alignment horizontal="center"/>
    </xf>
    <xf numFmtId="0" fontId="5" fillId="0" borderId="0" xfId="144" applyFont="1" applyAlignment="1">
      <alignment horizontal="center" wrapText="1"/>
    </xf>
    <xf numFmtId="0" fontId="4" fillId="4" borderId="11" xfId="144" applyFont="1" applyFill="1" applyBorder="1" applyAlignment="1">
      <alignment horizontal="center" vertical="center" wrapText="1"/>
    </xf>
    <xf numFmtId="0" fontId="4" fillId="4" borderId="42" xfId="144" applyFont="1" applyFill="1" applyBorder="1" applyAlignment="1">
      <alignment horizontal="center" vertical="center" wrapText="1"/>
    </xf>
    <xf numFmtId="0" fontId="4" fillId="4" borderId="39" xfId="144" applyFont="1" applyFill="1" applyBorder="1" applyAlignment="1">
      <alignment horizontal="center" vertical="center" wrapText="1"/>
    </xf>
    <xf numFmtId="0" fontId="4" fillId="4" borderId="7" xfId="144" applyFont="1" applyFill="1" applyBorder="1" applyAlignment="1">
      <alignment horizontal="center" vertical="center" wrapText="1"/>
    </xf>
    <xf numFmtId="0" fontId="4" fillId="4" borderId="65" xfId="144" applyFont="1" applyFill="1" applyBorder="1" applyAlignment="1">
      <alignment horizontal="center" vertical="center" wrapText="1"/>
    </xf>
    <xf numFmtId="0" fontId="4" fillId="4" borderId="2" xfId="144" applyFont="1" applyFill="1" applyBorder="1" applyAlignment="1">
      <alignment horizontal="center" vertical="center" wrapText="1"/>
    </xf>
    <xf numFmtId="0" fontId="4" fillId="4" borderId="71" xfId="144" applyFont="1" applyFill="1" applyBorder="1" applyAlignment="1">
      <alignment horizontal="center" vertical="center" wrapText="1"/>
    </xf>
    <xf numFmtId="0" fontId="4" fillId="4" borderId="70" xfId="144" applyFont="1" applyFill="1" applyBorder="1" applyAlignment="1">
      <alignment horizontal="center" vertical="center" wrapText="1"/>
    </xf>
    <xf numFmtId="0" fontId="4" fillId="0" borderId="0" xfId="144" applyFont="1" applyAlignment="1">
      <alignment horizontal="center" vertical="center"/>
    </xf>
    <xf numFmtId="0" fontId="60" fillId="0" borderId="17" xfId="0" applyFont="1" applyBorder="1" applyAlignment="1">
      <alignment horizontal="justify" vertical="center" wrapText="1"/>
    </xf>
    <xf numFmtId="0" fontId="60" fillId="0" borderId="0" xfId="0" applyFont="1" applyAlignment="1">
      <alignment horizontal="justify" vertical="center" wrapText="1"/>
    </xf>
    <xf numFmtId="0" fontId="60" fillId="0" borderId="18" xfId="0" applyFont="1" applyBorder="1" applyAlignment="1">
      <alignment horizontal="justify" vertical="center" wrapText="1"/>
    </xf>
    <xf numFmtId="0" fontId="39" fillId="11" borderId="11" xfId="0" applyFont="1" applyFill="1" applyBorder="1" applyAlignment="1">
      <alignment horizontal="center" vertical="center"/>
    </xf>
    <xf numFmtId="0" fontId="39" fillId="11" borderId="65" xfId="0" applyFont="1" applyFill="1" applyBorder="1" applyAlignment="1">
      <alignment horizontal="center" vertical="center"/>
    </xf>
    <xf numFmtId="0" fontId="39" fillId="11" borderId="12" xfId="0" applyFont="1" applyFill="1" applyBorder="1" applyAlignment="1">
      <alignment horizontal="center" vertical="center"/>
    </xf>
    <xf numFmtId="0" fontId="39" fillId="11" borderId="17" xfId="0" applyFont="1" applyFill="1" applyBorder="1" applyAlignment="1">
      <alignment horizontal="center" vertical="center" wrapText="1"/>
    </xf>
    <xf numFmtId="0" fontId="39" fillId="11" borderId="0" xfId="0" applyFont="1" applyFill="1" applyAlignment="1">
      <alignment horizontal="center" vertical="center" wrapText="1"/>
    </xf>
    <xf numFmtId="0" fontId="39" fillId="11" borderId="18" xfId="0" applyFont="1" applyFill="1" applyBorder="1" applyAlignment="1">
      <alignment horizontal="center" vertical="center" wrapText="1"/>
    </xf>
    <xf numFmtId="0" fontId="39" fillId="11" borderId="20" xfId="0" applyFont="1" applyFill="1" applyBorder="1" applyAlignment="1">
      <alignment horizontal="center" vertical="center" wrapText="1"/>
    </xf>
    <xf numFmtId="0" fontId="39" fillId="11" borderId="69" xfId="0" applyFont="1" applyFill="1" applyBorder="1" applyAlignment="1">
      <alignment horizontal="center" vertical="center" wrapText="1"/>
    </xf>
    <xf numFmtId="0" fontId="39" fillId="11" borderId="21" xfId="0" applyFont="1" applyFill="1" applyBorder="1" applyAlignment="1">
      <alignment horizontal="center" vertical="center" wrapText="1"/>
    </xf>
    <xf numFmtId="0" fontId="16" fillId="0" borderId="0" xfId="0" applyFont="1" applyAlignment="1">
      <alignment horizontal="justify" vertical="center"/>
    </xf>
    <xf numFmtId="0" fontId="39" fillId="11" borderId="17" xfId="0" applyFont="1" applyFill="1" applyBorder="1" applyAlignment="1">
      <alignment horizontal="center" vertical="center"/>
    </xf>
    <xf numFmtId="0" fontId="39" fillId="11" borderId="0" xfId="0" applyFont="1" applyFill="1" applyAlignment="1">
      <alignment horizontal="center" vertical="center"/>
    </xf>
    <xf numFmtId="0" fontId="39" fillId="11" borderId="18" xfId="0" applyFont="1" applyFill="1" applyBorder="1" applyAlignment="1">
      <alignment horizontal="center" vertical="center"/>
    </xf>
    <xf numFmtId="0" fontId="39" fillId="11" borderId="20" xfId="0" applyFont="1" applyFill="1" applyBorder="1" applyAlignment="1">
      <alignment horizontal="center" vertical="center"/>
    </xf>
    <xf numFmtId="0" fontId="39" fillId="11" borderId="69" xfId="0" applyFont="1" applyFill="1" applyBorder="1" applyAlignment="1">
      <alignment horizontal="center" vertical="center"/>
    </xf>
    <xf numFmtId="0" fontId="39" fillId="11" borderId="21" xfId="0" applyFont="1" applyFill="1" applyBorder="1" applyAlignment="1">
      <alignment horizontal="center" vertical="center"/>
    </xf>
    <xf numFmtId="0" fontId="18" fillId="11" borderId="11" xfId="0" applyFont="1" applyFill="1" applyBorder="1" applyAlignment="1">
      <alignment vertical="center"/>
    </xf>
    <xf numFmtId="0" fontId="18" fillId="11" borderId="20" xfId="0" applyFont="1" applyFill="1" applyBorder="1" applyAlignment="1">
      <alignment vertical="center"/>
    </xf>
    <xf numFmtId="170" fontId="18" fillId="11" borderId="16" xfId="0" applyNumberFormat="1" applyFont="1" applyFill="1" applyBorder="1" applyAlignment="1">
      <alignment horizontal="center" vertical="center" wrapText="1"/>
    </xf>
    <xf numFmtId="170" fontId="18" fillId="11" borderId="19" xfId="0" applyNumberFormat="1" applyFont="1" applyFill="1" applyBorder="1" applyAlignment="1">
      <alignment horizontal="center" vertical="center" wrapText="1"/>
    </xf>
    <xf numFmtId="170" fontId="18" fillId="11" borderId="16" xfId="0" applyNumberFormat="1" applyFont="1" applyFill="1" applyBorder="1" applyAlignment="1">
      <alignment horizontal="center" vertical="center"/>
    </xf>
    <xf numFmtId="170" fontId="18" fillId="11" borderId="19" xfId="0" applyNumberFormat="1" applyFont="1" applyFill="1" applyBorder="1" applyAlignment="1">
      <alignment horizontal="center" vertical="center"/>
    </xf>
    <xf numFmtId="0" fontId="18" fillId="11" borderId="16" xfId="0" applyFont="1" applyFill="1" applyBorder="1" applyAlignment="1">
      <alignment horizontal="center" vertical="center"/>
    </xf>
    <xf numFmtId="0" fontId="18" fillId="11" borderId="19" xfId="0" applyFont="1" applyFill="1" applyBorder="1" applyAlignment="1">
      <alignment horizontal="center" vertical="center"/>
    </xf>
    <xf numFmtId="0" fontId="18" fillId="11" borderId="74" xfId="0" applyFont="1" applyFill="1" applyBorder="1" applyAlignment="1">
      <alignment horizontal="center" vertical="center"/>
    </xf>
    <xf numFmtId="0" fontId="18" fillId="11" borderId="63" xfId="0" applyFont="1" applyFill="1" applyBorder="1" applyAlignment="1">
      <alignment horizontal="center" vertical="center"/>
    </xf>
    <xf numFmtId="0" fontId="18" fillId="11" borderId="64" xfId="0" applyFont="1" applyFill="1" applyBorder="1" applyAlignment="1">
      <alignment horizontal="center" vertical="center"/>
    </xf>
    <xf numFmtId="0" fontId="18" fillId="11" borderId="11" xfId="0" applyFont="1" applyFill="1" applyBorder="1" applyAlignment="1">
      <alignment horizontal="center" vertical="center"/>
    </xf>
    <xf numFmtId="0" fontId="18" fillId="11" borderId="20" xfId="0" applyFont="1" applyFill="1" applyBorder="1" applyAlignment="1">
      <alignment horizontal="center" vertical="center"/>
    </xf>
    <xf numFmtId="0" fontId="39" fillId="11" borderId="75" xfId="0" applyFont="1" applyFill="1" applyBorder="1" applyAlignment="1">
      <alignment horizontal="center" vertical="center"/>
    </xf>
    <xf numFmtId="0" fontId="39" fillId="11" borderId="76" xfId="0" applyFont="1" applyFill="1" applyBorder="1" applyAlignment="1">
      <alignment horizontal="center" vertical="center"/>
    </xf>
    <xf numFmtId="0" fontId="39" fillId="11" borderId="77" xfId="0" applyFont="1" applyFill="1" applyBorder="1" applyAlignment="1">
      <alignment horizontal="center" vertical="center"/>
    </xf>
    <xf numFmtId="0" fontId="18" fillId="11" borderId="65" xfId="0" applyFont="1" applyFill="1" applyBorder="1" applyAlignment="1">
      <alignment horizontal="center" vertical="center"/>
    </xf>
    <xf numFmtId="0" fontId="18" fillId="11" borderId="12" xfId="0" applyFont="1" applyFill="1" applyBorder="1" applyAlignment="1">
      <alignment horizontal="center" vertical="center"/>
    </xf>
    <xf numFmtId="0" fontId="18" fillId="11" borderId="17" xfId="0" applyFont="1" applyFill="1" applyBorder="1" applyAlignment="1">
      <alignment horizontal="center" vertical="center"/>
    </xf>
    <xf numFmtId="0" fontId="18" fillId="11" borderId="0" xfId="0" applyFont="1" applyFill="1" applyAlignment="1">
      <alignment horizontal="center" vertical="center"/>
    </xf>
    <xf numFmtId="0" fontId="18" fillId="11" borderId="18" xfId="0" applyFont="1" applyFill="1" applyBorder="1" applyAlignment="1">
      <alignment horizontal="center" vertical="center"/>
    </xf>
    <xf numFmtId="0" fontId="18" fillId="11" borderId="69" xfId="0" applyFont="1" applyFill="1" applyBorder="1" applyAlignment="1">
      <alignment horizontal="center" vertical="center"/>
    </xf>
    <xf numFmtId="0" fontId="18" fillId="11" borderId="21" xfId="0" applyFont="1" applyFill="1" applyBorder="1" applyAlignment="1">
      <alignment horizontal="center" vertical="center"/>
    </xf>
    <xf numFmtId="0" fontId="18" fillId="11" borderId="74" xfId="0" applyFont="1" applyFill="1" applyBorder="1" applyAlignment="1">
      <alignment horizontal="center" vertical="center" wrapText="1"/>
    </xf>
    <xf numFmtId="0" fontId="18" fillId="11" borderId="63" xfId="0" applyFont="1" applyFill="1" applyBorder="1" applyAlignment="1">
      <alignment horizontal="center" vertical="center" wrapText="1"/>
    </xf>
    <xf numFmtId="0" fontId="18" fillId="11" borderId="64" xfId="0" applyFont="1" applyFill="1" applyBorder="1" applyAlignment="1">
      <alignment horizontal="center" vertical="center" wrapText="1"/>
    </xf>
    <xf numFmtId="0" fontId="18" fillId="11" borderId="16" xfId="0" applyFont="1" applyFill="1" applyBorder="1" applyAlignment="1">
      <alignment horizontal="center" vertical="center" wrapText="1"/>
    </xf>
    <xf numFmtId="0" fontId="18" fillId="11" borderId="19" xfId="0" applyFont="1" applyFill="1" applyBorder="1" applyAlignment="1">
      <alignment horizontal="center" vertical="center" wrapText="1"/>
    </xf>
    <xf numFmtId="0" fontId="18" fillId="11" borderId="75" xfId="0" applyFont="1" applyFill="1" applyBorder="1" applyAlignment="1">
      <alignment horizontal="center" vertical="center"/>
    </xf>
    <xf numFmtId="0" fontId="18" fillId="11" borderId="76" xfId="0" applyFont="1" applyFill="1" applyBorder="1" applyAlignment="1">
      <alignment horizontal="center" vertical="center"/>
    </xf>
    <xf numFmtId="0" fontId="18" fillId="11" borderId="77" xfId="0" applyFont="1" applyFill="1" applyBorder="1" applyAlignment="1">
      <alignment horizontal="center" vertical="center"/>
    </xf>
    <xf numFmtId="0" fontId="35" fillId="11" borderId="11" xfId="0" applyFont="1" applyFill="1" applyBorder="1" applyAlignment="1">
      <alignment horizontal="center" vertical="center"/>
    </xf>
    <xf numFmtId="0" fontId="35" fillId="11" borderId="65" xfId="0" applyFont="1" applyFill="1" applyBorder="1" applyAlignment="1">
      <alignment horizontal="center" vertical="center"/>
    </xf>
    <xf numFmtId="0" fontId="35" fillId="11" borderId="75" xfId="0" applyFont="1" applyFill="1" applyBorder="1" applyAlignment="1">
      <alignment horizontal="center" vertical="center"/>
    </xf>
    <xf numFmtId="0" fontId="35" fillId="11" borderId="78" xfId="0" applyFont="1" applyFill="1" applyBorder="1" applyAlignment="1">
      <alignment horizontal="center" vertical="center"/>
    </xf>
    <xf numFmtId="0" fontId="35" fillId="11" borderId="79" xfId="0" applyFont="1" applyFill="1" applyBorder="1" applyAlignment="1">
      <alignment horizontal="center" vertical="center"/>
    </xf>
    <xf numFmtId="0" fontId="35" fillId="11" borderId="80" xfId="0" applyFont="1" applyFill="1" applyBorder="1" applyAlignment="1">
      <alignment horizontal="center" vertical="center"/>
    </xf>
  </cellXfs>
  <cellStyles count="258">
    <cellStyle name="=C:\WINNT\SYSTEM32\COMMAND.COM" xfId="182"/>
    <cellStyle name="Hipervínculo 2" xfId="4"/>
    <cellStyle name="Incorrecto 2" xfId="5"/>
    <cellStyle name="Millares" xfId="1" builtinId="3"/>
    <cellStyle name="Millares 10" xfId="6"/>
    <cellStyle name="Millares 10 2" xfId="186"/>
    <cellStyle name="Millares 11" xfId="7"/>
    <cellStyle name="Millares 11 2" xfId="187"/>
    <cellStyle name="Millares 12" xfId="184"/>
    <cellStyle name="Millares 2" xfId="3"/>
    <cellStyle name="Millares 2 2" xfId="8"/>
    <cellStyle name="Millares 2 2 2" xfId="9"/>
    <cellStyle name="Millares 2 2 2 2" xfId="10"/>
    <cellStyle name="Millares 2 2 2 2 2" xfId="189"/>
    <cellStyle name="Millares 2 2 2 3" xfId="188"/>
    <cellStyle name="Millares 2 2 3" xfId="11"/>
    <cellStyle name="Millares 2 2 3 2" xfId="190"/>
    <cellStyle name="Millares 2 3" xfId="12"/>
    <cellStyle name="Millares 2 4" xfId="185"/>
    <cellStyle name="Millares 3" xfId="13"/>
    <cellStyle name="Millares 3 2" xfId="14"/>
    <cellStyle name="Millares 3 2 2" xfId="192"/>
    <cellStyle name="Millares 3 3" xfId="15"/>
    <cellStyle name="Millares 3 3 2" xfId="16"/>
    <cellStyle name="Millares 3 3 2 2" xfId="17"/>
    <cellStyle name="Millares 3 3 2 2 2" xfId="195"/>
    <cellStyle name="Millares 3 3 2 3" xfId="194"/>
    <cellStyle name="Millares 3 3 3" xfId="18"/>
    <cellStyle name="Millares 3 3 3 2" xfId="196"/>
    <cellStyle name="Millares 3 3 4" xfId="19"/>
    <cellStyle name="Millares 3 3 4 2" xfId="197"/>
    <cellStyle name="Millares 3 3 5" xfId="193"/>
    <cellStyle name="Millares 3 4" xfId="20"/>
    <cellStyle name="Millares 3 4 2" xfId="21"/>
    <cellStyle name="Millares 3 4 2 2" xfId="199"/>
    <cellStyle name="Millares 3 4 3" xfId="198"/>
    <cellStyle name="Millares 3 5" xfId="22"/>
    <cellStyle name="Millares 3 5 2" xfId="23"/>
    <cellStyle name="Millares 3 5 2 2" xfId="201"/>
    <cellStyle name="Millares 3 5 3" xfId="200"/>
    <cellStyle name="Millares 3 6" xfId="24"/>
    <cellStyle name="Millares 3 6 2" xfId="202"/>
    <cellStyle name="Millares 3 7" xfId="191"/>
    <cellStyle name="Millares 4" xfId="25"/>
    <cellStyle name="Millares 4 2" xfId="26"/>
    <cellStyle name="Millares 4 2 2" xfId="27"/>
    <cellStyle name="Millares 4 2 2 2" xfId="205"/>
    <cellStyle name="Millares 4 2 3" xfId="204"/>
    <cellStyle name="Millares 4 3" xfId="28"/>
    <cellStyle name="Millares 4 3 2" xfId="206"/>
    <cellStyle name="Millares 4 4" xfId="203"/>
    <cellStyle name="Millares 5" xfId="29"/>
    <cellStyle name="Millares 5 2" xfId="30"/>
    <cellStyle name="Millares 5 2 2" xfId="31"/>
    <cellStyle name="Millares 5 2 2 2" xfId="209"/>
    <cellStyle name="Millares 5 2 3" xfId="208"/>
    <cellStyle name="Millares 5 3" xfId="32"/>
    <cellStyle name="Millares 5 3 2" xfId="210"/>
    <cellStyle name="Millares 5 4" xfId="207"/>
    <cellStyle name="Millares 6" xfId="33"/>
    <cellStyle name="Millares 6 2" xfId="34"/>
    <cellStyle name="Millares 6 2 2" xfId="35"/>
    <cellStyle name="Millares 6 2 2 2" xfId="213"/>
    <cellStyle name="Millares 6 2 3" xfId="212"/>
    <cellStyle name="Millares 6 3" xfId="36"/>
    <cellStyle name="Millares 6 3 2" xfId="214"/>
    <cellStyle name="Millares 6 4" xfId="211"/>
    <cellStyle name="Millares 7" xfId="37"/>
    <cellStyle name="Millares 7 2" xfId="38"/>
    <cellStyle name="Millares 7 2 2" xfId="39"/>
    <cellStyle name="Millares 7 2 2 2" xfId="40"/>
    <cellStyle name="Millares 7 2 2 2 2" xfId="218"/>
    <cellStyle name="Millares 7 2 2 3" xfId="217"/>
    <cellStyle name="Millares 7 2 3" xfId="41"/>
    <cellStyle name="Millares 7 2 3 2" xfId="219"/>
    <cellStyle name="Millares 7 2 4" xfId="216"/>
    <cellStyle name="Millares 7 3" xfId="42"/>
    <cellStyle name="Millares 7 3 2" xfId="220"/>
    <cellStyle name="Millares 7 4" xfId="215"/>
    <cellStyle name="Millares 8" xfId="43"/>
    <cellStyle name="Millares 8 2" xfId="44"/>
    <cellStyle name="Millares 8 2 2" xfId="45"/>
    <cellStyle name="Millares 8 2 2 2" xfId="223"/>
    <cellStyle name="Millares 8 2 3" xfId="222"/>
    <cellStyle name="Millares 8 3" xfId="46"/>
    <cellStyle name="Millares 8 3 2" xfId="224"/>
    <cellStyle name="Millares 8 4" xfId="221"/>
    <cellStyle name="Millares 9" xfId="47"/>
    <cellStyle name="Millares 9 2" xfId="225"/>
    <cellStyle name="Moneda" xfId="180" builtinId="4"/>
    <cellStyle name="Moneda 2" xfId="48"/>
    <cellStyle name="Moneda 2 2" xfId="49"/>
    <cellStyle name="Moneda 2 2 2" xfId="50"/>
    <cellStyle name="Moneda 2 2 2 2" xfId="51"/>
    <cellStyle name="Moneda 2 2 2 2 2" xfId="229"/>
    <cellStyle name="Moneda 2 2 2 3" xfId="228"/>
    <cellStyle name="Moneda 2 2 3" xfId="52"/>
    <cellStyle name="Moneda 2 2 3 2" xfId="230"/>
    <cellStyle name="Moneda 2 2 4" xfId="227"/>
    <cellStyle name="Moneda 2 3" xfId="53"/>
    <cellStyle name="Moneda 2 3 2" xfId="54"/>
    <cellStyle name="Moneda 2 3 2 2" xfId="55"/>
    <cellStyle name="Moneda 2 3 2 2 2" xfId="233"/>
    <cellStyle name="Moneda 2 3 2 3" xfId="232"/>
    <cellStyle name="Moneda 2 3 3" xfId="56"/>
    <cellStyle name="Moneda 2 3 3 2" xfId="234"/>
    <cellStyle name="Moneda 2 3 4" xfId="57"/>
    <cellStyle name="Moneda 2 3 4 2" xfId="235"/>
    <cellStyle name="Moneda 2 3 5" xfId="231"/>
    <cellStyle name="Moneda 2 4" xfId="58"/>
    <cellStyle name="Moneda 2 4 2" xfId="59"/>
    <cellStyle name="Moneda 2 4 2 2" xfId="237"/>
    <cellStyle name="Moneda 2 4 3" xfId="236"/>
    <cellStyle name="Moneda 2 5" xfId="60"/>
    <cellStyle name="Moneda 2 5 2" xfId="61"/>
    <cellStyle name="Moneda 2 5 2 2" xfId="62"/>
    <cellStyle name="Moneda 2 5 2 2 2" xfId="240"/>
    <cellStyle name="Moneda 2 5 2 3" xfId="239"/>
    <cellStyle name="Moneda 2 5 3" xfId="63"/>
    <cellStyle name="Moneda 2 5 3 2" xfId="241"/>
    <cellStyle name="Moneda 2 5 4" xfId="238"/>
    <cellStyle name="Moneda 2 6" xfId="64"/>
    <cellStyle name="Moneda 2 6 2" xfId="65"/>
    <cellStyle name="Moneda 2 6 2 2" xfId="243"/>
    <cellStyle name="Moneda 2 6 3" xfId="242"/>
    <cellStyle name="Moneda 2 7" xfId="66"/>
    <cellStyle name="Moneda 2 7 2" xfId="244"/>
    <cellStyle name="Moneda 2 8" xfId="226"/>
    <cellStyle name="Moneda 3" xfId="67"/>
    <cellStyle name="Moneda 3 2" xfId="68"/>
    <cellStyle name="Moneda 3 2 2" xfId="246"/>
    <cellStyle name="Moneda 3 3" xfId="245"/>
    <cellStyle name="Moneda 4" xfId="69"/>
    <cellStyle name="Moneda 4 2" xfId="70"/>
    <cellStyle name="Moneda 4 2 2" xfId="71"/>
    <cellStyle name="Moneda 4 2 2 2" xfId="249"/>
    <cellStyle name="Moneda 4 2 3" xfId="248"/>
    <cellStyle name="Moneda 4 3" xfId="72"/>
    <cellStyle name="Moneda 4 3 2" xfId="73"/>
    <cellStyle name="Moneda 4 3 2 2" xfId="251"/>
    <cellStyle name="Moneda 4 3 3" xfId="250"/>
    <cellStyle name="Moneda 4 4" xfId="74"/>
    <cellStyle name="Moneda 4 4 2" xfId="252"/>
    <cellStyle name="Moneda 4 5" xfId="247"/>
    <cellStyle name="Moneda 5" xfId="75"/>
    <cellStyle name="Moneda 5 2" xfId="253"/>
    <cellStyle name="Moneda 6" xfId="76"/>
    <cellStyle name="Moneda 6 2" xfId="254"/>
    <cellStyle name="Moneda 7" xfId="77"/>
    <cellStyle name="Moneda 7 2" xfId="177"/>
    <cellStyle name="Moneda 7 2 2" xfId="256"/>
    <cellStyle name="Moneda 7 3" xfId="255"/>
    <cellStyle name="Moneda 8" xfId="257"/>
    <cellStyle name="Normal" xfId="0" builtinId="0"/>
    <cellStyle name="Normal 10" xfId="78"/>
    <cellStyle name="Normal 10 2" xfId="79"/>
    <cellStyle name="Normal 10 2 2" xfId="80"/>
    <cellStyle name="Normal 10 2 2 2" xfId="81"/>
    <cellStyle name="Normal 10 2 3" xfId="82"/>
    <cellStyle name="Normal 10 3" xfId="83"/>
    <cellStyle name="Normal 10 3 2" xfId="84"/>
    <cellStyle name="Normal 10 4" xfId="85"/>
    <cellStyle name="Normal 11" xfId="86"/>
    <cellStyle name="Normal 11 2" xfId="87"/>
    <cellStyle name="Normal 11 2 2" xfId="88"/>
    <cellStyle name="Normal 11 2 2 2" xfId="89"/>
    <cellStyle name="Normal 11 2 3" xfId="90"/>
    <cellStyle name="Normal 11 2 4" xfId="91"/>
    <cellStyle name="Normal 11 3" xfId="92"/>
    <cellStyle name="Normal 11 4" xfId="93"/>
    <cellStyle name="Normal 12" xfId="94"/>
    <cellStyle name="Normal 13" xfId="95"/>
    <cellStyle name="Normal 14" xfId="96"/>
    <cellStyle name="Normal 15" xfId="97"/>
    <cellStyle name="Normal 16" xfId="98"/>
    <cellStyle name="Normal 16 2" xfId="176"/>
    <cellStyle name="Normal 17" xfId="178"/>
    <cellStyle name="Normal 17 2" xfId="179"/>
    <cellStyle name="Normal 2" xfId="2"/>
    <cellStyle name="Normal 2 2" xfId="99"/>
    <cellStyle name="Normal 2 2 2" xfId="100"/>
    <cellStyle name="Normal 2 2 3" xfId="101"/>
    <cellStyle name="Normal 2 2 3 2" xfId="102"/>
    <cellStyle name="Normal 2 2 3 2 2" xfId="103"/>
    <cellStyle name="Normal 2 2 3 3" xfId="104"/>
    <cellStyle name="Normal 2 2 4" xfId="105"/>
    <cellStyle name="Normal 2 2 4 2" xfId="106"/>
    <cellStyle name="Normal 2 2 4 2 2" xfId="107"/>
    <cellStyle name="Normal 2 2 4 3" xfId="108"/>
    <cellStyle name="Normal 2 3" xfId="109"/>
    <cellStyle name="Normal 2 3 2" xfId="110"/>
    <cellStyle name="Normal 2 3 2 2" xfId="111"/>
    <cellStyle name="Normal 2 3 2 2 2" xfId="112"/>
    <cellStyle name="Normal 2 3 2 3" xfId="113"/>
    <cellStyle name="Normal 2 3 3" xfId="114"/>
    <cellStyle name="Normal 2 3 3 2" xfId="115"/>
    <cellStyle name="Normal 2 3 4" xfId="116"/>
    <cellStyle name="Normal 2 3 5" xfId="117"/>
    <cellStyle name="Normal 2 4" xfId="118"/>
    <cellStyle name="Normal 2 4 2" xfId="119"/>
    <cellStyle name="Normal 2 4 2 2" xfId="120"/>
    <cellStyle name="Normal 2 4 3" xfId="121"/>
    <cellStyle name="Normal 2 4 4" xfId="122"/>
    <cellStyle name="Normal 2 5" xfId="123"/>
    <cellStyle name="Normal 3" xfId="124"/>
    <cellStyle name="Normal 3 2" xfId="125"/>
    <cellStyle name="Normal 3 2 2" xfId="126"/>
    <cellStyle name="Normal 3 3" xfId="127"/>
    <cellStyle name="Normal 3 3 2" xfId="128"/>
    <cellStyle name="Normal 3 3 2 2" xfId="129"/>
    <cellStyle name="Normal 3 3 3" xfId="130"/>
    <cellStyle name="Normal 3 4" xfId="131"/>
    <cellStyle name="Normal 3 4 2" xfId="132"/>
    <cellStyle name="Normal 3 5" xfId="133"/>
    <cellStyle name="Normal 4" xfId="134"/>
    <cellStyle name="Normal 4 2" xfId="135"/>
    <cellStyle name="Normal 4 2 2" xfId="136"/>
    <cellStyle name="Normal 4 3" xfId="137"/>
    <cellStyle name="Normal 4 3 2" xfId="138"/>
    <cellStyle name="Normal 4 4" xfId="139"/>
    <cellStyle name="Normal 4 5" xfId="183"/>
    <cellStyle name="Normal 5" xfId="140"/>
    <cellStyle name="Normal 5 2" xfId="141"/>
    <cellStyle name="Normal 5 2 2" xfId="142"/>
    <cellStyle name="Normal 5 3" xfId="143"/>
    <cellStyle name="Normal 6" xfId="144"/>
    <cellStyle name="Normal 65" xfId="145"/>
    <cellStyle name="Normal 7" xfId="146"/>
    <cellStyle name="Normal 7 2" xfId="147"/>
    <cellStyle name="Normal 7 2 2" xfId="148"/>
    <cellStyle name="Normal 7 2 2 2" xfId="149"/>
    <cellStyle name="Normal 7 2 3" xfId="150"/>
    <cellStyle name="Normal 7 3" xfId="151"/>
    <cellStyle name="Normal 7 3 2" xfId="152"/>
    <cellStyle name="Normal 7 4" xfId="153"/>
    <cellStyle name="Normal 8" xfId="154"/>
    <cellStyle name="Normal 8 2" xfId="155"/>
    <cellStyle name="Normal 8 2 2" xfId="156"/>
    <cellStyle name="Normal 8 2 2 2" xfId="157"/>
    <cellStyle name="Normal 8 2 3" xfId="158"/>
    <cellStyle name="Normal 8 3" xfId="159"/>
    <cellStyle name="Normal 8 3 2" xfId="160"/>
    <cellStyle name="Normal 8 4" xfId="161"/>
    <cellStyle name="Normal 9" xfId="162"/>
    <cellStyle name="Notas 2" xfId="163"/>
    <cellStyle name="Notas 2 2" xfId="164"/>
    <cellStyle name="Notas 2 2 2" xfId="165"/>
    <cellStyle name="Notas 2 3" xfId="166"/>
    <cellStyle name="Notas 3" xfId="167"/>
    <cellStyle name="Notas 3 2" xfId="168"/>
    <cellStyle name="Porcentaje" xfId="181" builtinId="5"/>
    <cellStyle name="Porcentaje 2" xfId="169"/>
    <cellStyle name="Porcentaje 2 2" xfId="170"/>
    <cellStyle name="Porcentaje 2 2 2" xfId="171"/>
    <cellStyle name="Porcentaje 2 3" xfId="172"/>
    <cellStyle name="Porcentaje 3" xfId="173"/>
    <cellStyle name="Porcentaje 4" xfId="174"/>
    <cellStyle name="Porcentual 2" xfId="175"/>
  </cellStyles>
  <dxfs count="0"/>
  <tableStyles count="0" defaultTableStyle="TableStyleMedium2" defaultPivotStyle="PivotStyleLight16"/>
  <colors>
    <mruColors>
      <color rgb="FF4909E9"/>
      <color rgb="FFA50021"/>
      <color rgb="FFF31BC5"/>
      <color rgb="FFBCB0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5.png"/></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5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5.png"/></Relationships>
</file>

<file path=xl/drawings/_rels/drawing5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5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6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2.png"/></Relationships>
</file>

<file path=xl/drawings/_rels/drawing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4.png"/></Relationships>
</file>

<file path=xl/drawings/_rels/drawing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png"/></Relationships>
</file>

<file path=xl/drawings/_rels/drawing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7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7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6.png"/></Relationships>
</file>

<file path=xl/drawings/_rels/drawing77.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7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257175</xdr:colOff>
      <xdr:row>59</xdr:row>
      <xdr:rowOff>47625</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552450" y="931545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oneCellAnchor>
    <xdr:from>
      <xdr:col>2</xdr:col>
      <xdr:colOff>417073</xdr:colOff>
      <xdr:row>59</xdr:row>
      <xdr:rowOff>38100</xdr:rowOff>
    </xdr:from>
    <xdr:ext cx="2784866" cy="609013"/>
    <xdr:sp macro="" textlink="">
      <xdr:nvSpPr>
        <xdr:cNvPr id="9" name="8 CuadroTexto">
          <a:extLst>
            <a:ext uri="{FF2B5EF4-FFF2-40B4-BE49-F238E27FC236}">
              <a16:creationId xmlns:a16="http://schemas.microsoft.com/office/drawing/2014/main" xmlns="" id="{00000000-0008-0000-0100-000009000000}"/>
            </a:ext>
          </a:extLst>
        </xdr:cNvPr>
        <xdr:cNvSpPr txBox="1"/>
      </xdr:nvSpPr>
      <xdr:spPr>
        <a:xfrm>
          <a:off x="4503298" y="93059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6</xdr:col>
      <xdr:colOff>1962150</xdr:colOff>
      <xdr:row>59</xdr:row>
      <xdr:rowOff>19050</xdr:rowOff>
    </xdr:from>
    <xdr:ext cx="3143250" cy="779686"/>
    <xdr:sp macro="" textlink="">
      <xdr:nvSpPr>
        <xdr:cNvPr id="10" name="9 CuadroTexto">
          <a:extLst>
            <a:ext uri="{FF2B5EF4-FFF2-40B4-BE49-F238E27FC236}">
              <a16:creationId xmlns:a16="http://schemas.microsoft.com/office/drawing/2014/main" xmlns="" id="{00000000-0008-0000-0100-00000A000000}"/>
            </a:ext>
          </a:extLst>
        </xdr:cNvPr>
        <xdr:cNvSpPr txBox="1"/>
      </xdr:nvSpPr>
      <xdr:spPr>
        <a:xfrm>
          <a:off x="8172450" y="92868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1</xdr:col>
      <xdr:colOff>19050</xdr:colOff>
      <xdr:row>0</xdr:row>
      <xdr:rowOff>9525</xdr:rowOff>
    </xdr:from>
    <xdr:to>
      <xdr:col>1</xdr:col>
      <xdr:colOff>1219200</xdr:colOff>
      <xdr:row>3</xdr:row>
      <xdr:rowOff>104775</xdr:rowOff>
    </xdr:to>
    <xdr:pic>
      <xdr:nvPicPr>
        <xdr:cNvPr id="13" name="Imagen 12" descr="C:\Users\Comapa Díaz Ordaz\AppData\Local\Microsoft\Windows\INetCache\Content.Word\LOGO GDO.PNG">
          <a:extLst>
            <a:ext uri="{FF2B5EF4-FFF2-40B4-BE49-F238E27FC236}">
              <a16:creationId xmlns:a16="http://schemas.microsoft.com/office/drawing/2014/main" xmlns="" id="{00000000-0008-0000-0100-00000D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9525"/>
          <a:ext cx="1200150" cy="666750"/>
        </a:xfrm>
        <a:prstGeom prst="rect">
          <a:avLst/>
        </a:prstGeom>
        <a:noFill/>
        <a:ln>
          <a:noFill/>
        </a:ln>
      </xdr:spPr>
    </xdr:pic>
    <xdr:clientData/>
  </xdr:twoCellAnchor>
  <xdr:twoCellAnchor editAs="oneCell">
    <xdr:from>
      <xdr:col>7</xdr:col>
      <xdr:colOff>609600</xdr:colOff>
      <xdr:row>0</xdr:row>
      <xdr:rowOff>47625</xdr:rowOff>
    </xdr:from>
    <xdr:to>
      <xdr:col>8</xdr:col>
      <xdr:colOff>476250</xdr:colOff>
      <xdr:row>3</xdr:row>
      <xdr:rowOff>47625</xdr:rowOff>
    </xdr:to>
    <xdr:pic>
      <xdr:nvPicPr>
        <xdr:cNvPr id="14" name="Imagen 13" descr="C:\Users\Presidencia\Desktop\logos hoja\LOGO 2.png">
          <a:extLst>
            <a:ext uri="{FF2B5EF4-FFF2-40B4-BE49-F238E27FC236}">
              <a16:creationId xmlns:a16="http://schemas.microsoft.com/office/drawing/2014/main" xmlns="" id="{00000000-0008-0000-0100-00000E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0229850" y="4762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133350</xdr:colOff>
      <xdr:row>240</xdr:row>
      <xdr:rowOff>142875</xdr:rowOff>
    </xdr:from>
    <xdr:ext cx="2943225" cy="847725"/>
    <xdr:sp macro="" textlink="">
      <xdr:nvSpPr>
        <xdr:cNvPr id="4" name="3 CuadroTexto">
          <a:extLst>
            <a:ext uri="{FF2B5EF4-FFF2-40B4-BE49-F238E27FC236}">
              <a16:creationId xmlns:a16="http://schemas.microsoft.com/office/drawing/2014/main" xmlns="" id="{00000000-0008-0000-0A00-000004000000}"/>
            </a:ext>
          </a:extLst>
        </xdr:cNvPr>
        <xdr:cNvSpPr txBox="1"/>
      </xdr:nvSpPr>
      <xdr:spPr>
        <a:xfrm>
          <a:off x="133350" y="174879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1</xdr:col>
      <xdr:colOff>3446023</xdr:colOff>
      <xdr:row>240</xdr:row>
      <xdr:rowOff>142875</xdr:rowOff>
    </xdr:from>
    <xdr:ext cx="2784866" cy="609013"/>
    <xdr:sp macro="" textlink="">
      <xdr:nvSpPr>
        <xdr:cNvPr id="5" name="4 CuadroTexto">
          <a:extLst>
            <a:ext uri="{FF2B5EF4-FFF2-40B4-BE49-F238E27FC236}">
              <a16:creationId xmlns:a16="http://schemas.microsoft.com/office/drawing/2014/main" xmlns="" id="{00000000-0008-0000-0A00-000005000000}"/>
            </a:ext>
          </a:extLst>
        </xdr:cNvPr>
        <xdr:cNvSpPr txBox="1"/>
      </xdr:nvSpPr>
      <xdr:spPr>
        <a:xfrm>
          <a:off x="3865123" y="174879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4</xdr:col>
      <xdr:colOff>647700</xdr:colOff>
      <xdr:row>240</xdr:row>
      <xdr:rowOff>133350</xdr:rowOff>
    </xdr:from>
    <xdr:ext cx="3143250" cy="779686"/>
    <xdr:sp macro="" textlink="">
      <xdr:nvSpPr>
        <xdr:cNvPr id="6" name="5 CuadroTexto">
          <a:extLst>
            <a:ext uri="{FF2B5EF4-FFF2-40B4-BE49-F238E27FC236}">
              <a16:creationId xmlns:a16="http://schemas.microsoft.com/office/drawing/2014/main" xmlns="" id="{00000000-0008-0000-0A00-000006000000}"/>
            </a:ext>
          </a:extLst>
        </xdr:cNvPr>
        <xdr:cNvSpPr txBox="1"/>
      </xdr:nvSpPr>
      <xdr:spPr>
        <a:xfrm>
          <a:off x="7400925" y="174783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 C.P. JUAN CARLOS ROSAS HERNANDEZ</a:t>
          </a:r>
        </a:p>
        <a:p>
          <a:pPr algn="ctr"/>
          <a:r>
            <a:rPr lang="es-MX" sz="1100" b="1" baseline="0"/>
            <a:t>Responsable de Elaboración</a:t>
          </a:r>
          <a:endParaRPr lang="es-MX" sz="1100" b="1"/>
        </a:p>
      </xdr:txBody>
    </xdr:sp>
    <xdr:clientData/>
  </xdr:oneCellAnchor>
  <xdr:twoCellAnchor editAs="oneCell">
    <xdr:from>
      <xdr:col>0</xdr:col>
      <xdr:colOff>438150</xdr:colOff>
      <xdr:row>1</xdr:row>
      <xdr:rowOff>47625</xdr:rowOff>
    </xdr:from>
    <xdr:to>
      <xdr:col>1</xdr:col>
      <xdr:colOff>1571625</xdr:colOff>
      <xdr:row>5</xdr:row>
      <xdr:rowOff>85725</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0A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209550"/>
          <a:ext cx="1590675" cy="838200"/>
        </a:xfrm>
        <a:prstGeom prst="rect">
          <a:avLst/>
        </a:prstGeom>
        <a:noFill/>
        <a:ln>
          <a:noFill/>
        </a:ln>
      </xdr:spPr>
    </xdr:pic>
    <xdr:clientData/>
  </xdr:twoCellAnchor>
  <xdr:twoCellAnchor editAs="oneCell">
    <xdr:from>
      <xdr:col>6</xdr:col>
      <xdr:colOff>152400</xdr:colOff>
      <xdr:row>1</xdr:row>
      <xdr:rowOff>66675</xdr:rowOff>
    </xdr:from>
    <xdr:to>
      <xdr:col>7</xdr:col>
      <xdr:colOff>9525</xdr:colOff>
      <xdr:row>5</xdr:row>
      <xdr:rowOff>9525</xdr:rowOff>
    </xdr:to>
    <xdr:pic>
      <xdr:nvPicPr>
        <xdr:cNvPr id="11" name="Imagen 10" descr="C:\Users\Presidencia\Desktop\logos hoja\LOGO 2.png">
          <a:extLst>
            <a:ext uri="{FF2B5EF4-FFF2-40B4-BE49-F238E27FC236}">
              <a16:creationId xmlns:a16="http://schemas.microsoft.com/office/drawing/2014/main" xmlns="" id="{00000000-0008-0000-0A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9058275" y="228600"/>
          <a:ext cx="771525" cy="74295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1504950</xdr:colOff>
      <xdr:row>245</xdr:row>
      <xdr:rowOff>142875</xdr:rowOff>
    </xdr:from>
    <xdr:ext cx="2943225" cy="847725"/>
    <xdr:sp macro="" textlink="">
      <xdr:nvSpPr>
        <xdr:cNvPr id="4" name="3 CuadroTexto">
          <a:extLst>
            <a:ext uri="{FF2B5EF4-FFF2-40B4-BE49-F238E27FC236}">
              <a16:creationId xmlns:a16="http://schemas.microsoft.com/office/drawing/2014/main" xmlns="" id="{00000000-0008-0000-0B00-000004000000}"/>
            </a:ext>
          </a:extLst>
        </xdr:cNvPr>
        <xdr:cNvSpPr txBox="1"/>
      </xdr:nvSpPr>
      <xdr:spPr>
        <a:xfrm>
          <a:off x="1924050" y="4112895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4</xdr:col>
      <xdr:colOff>807598</xdr:colOff>
      <xdr:row>245</xdr:row>
      <xdr:rowOff>133350</xdr:rowOff>
    </xdr:from>
    <xdr:ext cx="2784866" cy="609013"/>
    <xdr:sp macro="" textlink="">
      <xdr:nvSpPr>
        <xdr:cNvPr id="5" name="4 CuadroTexto">
          <a:extLst>
            <a:ext uri="{FF2B5EF4-FFF2-40B4-BE49-F238E27FC236}">
              <a16:creationId xmlns:a16="http://schemas.microsoft.com/office/drawing/2014/main" xmlns="" id="{00000000-0008-0000-0B00-000005000000}"/>
            </a:ext>
          </a:extLst>
        </xdr:cNvPr>
        <xdr:cNvSpPr txBox="1"/>
      </xdr:nvSpPr>
      <xdr:spPr>
        <a:xfrm>
          <a:off x="7560823" y="411194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10</xdr:col>
      <xdr:colOff>514350</xdr:colOff>
      <xdr:row>245</xdr:row>
      <xdr:rowOff>114300</xdr:rowOff>
    </xdr:from>
    <xdr:ext cx="3143250" cy="779686"/>
    <xdr:sp macro="" textlink="">
      <xdr:nvSpPr>
        <xdr:cNvPr id="6" name="5 CuadroTexto">
          <a:extLst>
            <a:ext uri="{FF2B5EF4-FFF2-40B4-BE49-F238E27FC236}">
              <a16:creationId xmlns:a16="http://schemas.microsoft.com/office/drawing/2014/main" xmlns="" id="{00000000-0008-0000-0B00-000006000000}"/>
            </a:ext>
          </a:extLst>
        </xdr:cNvPr>
        <xdr:cNvSpPr txBox="1"/>
      </xdr:nvSpPr>
      <xdr:spPr>
        <a:xfrm>
          <a:off x="13039725" y="411003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1</xdr:col>
      <xdr:colOff>57150</xdr:colOff>
      <xdr:row>0</xdr:row>
      <xdr:rowOff>142875</xdr:rowOff>
    </xdr:from>
    <xdr:to>
      <xdr:col>1</xdr:col>
      <xdr:colOff>1647825</xdr:colOff>
      <xdr:row>5</xdr:row>
      <xdr:rowOff>19050</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0B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0" y="142875"/>
          <a:ext cx="1590675" cy="838200"/>
        </a:xfrm>
        <a:prstGeom prst="rect">
          <a:avLst/>
        </a:prstGeom>
        <a:noFill/>
        <a:ln>
          <a:noFill/>
        </a:ln>
      </xdr:spPr>
    </xdr:pic>
    <xdr:clientData/>
  </xdr:twoCellAnchor>
  <xdr:twoCellAnchor editAs="oneCell">
    <xdr:from>
      <xdr:col>13</xdr:col>
      <xdr:colOff>133350</xdr:colOff>
      <xdr:row>1</xdr:row>
      <xdr:rowOff>76199</xdr:rowOff>
    </xdr:from>
    <xdr:to>
      <xdr:col>13</xdr:col>
      <xdr:colOff>904875</xdr:colOff>
      <xdr:row>5</xdr:row>
      <xdr:rowOff>28574</xdr:rowOff>
    </xdr:to>
    <xdr:pic>
      <xdr:nvPicPr>
        <xdr:cNvPr id="7" name="Imagen 6" descr="C:\Users\Presidencia\Desktop\logos hoja\LOGO 2.png">
          <a:extLst>
            <a:ext uri="{FF2B5EF4-FFF2-40B4-BE49-F238E27FC236}">
              <a16:creationId xmlns:a16="http://schemas.microsoft.com/office/drawing/2014/main" xmlns="" id="{00000000-0008-0000-0B00-000007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5611475" y="238124"/>
          <a:ext cx="771525" cy="75247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24</xdr:row>
      <xdr:rowOff>9525</xdr:rowOff>
    </xdr:from>
    <xdr:ext cx="2943225" cy="847725"/>
    <xdr:sp macro="" textlink="">
      <xdr:nvSpPr>
        <xdr:cNvPr id="10" name="9 CuadroTexto">
          <a:extLst>
            <a:ext uri="{FF2B5EF4-FFF2-40B4-BE49-F238E27FC236}">
              <a16:creationId xmlns:a16="http://schemas.microsoft.com/office/drawing/2014/main" xmlns="" id="{00000000-0008-0000-0C00-00000A000000}"/>
            </a:ext>
          </a:extLst>
        </xdr:cNvPr>
        <xdr:cNvSpPr txBox="1"/>
      </xdr:nvSpPr>
      <xdr:spPr>
        <a:xfrm>
          <a:off x="0" y="41910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1</xdr:col>
      <xdr:colOff>3312673</xdr:colOff>
      <xdr:row>24</xdr:row>
      <xdr:rowOff>9525</xdr:rowOff>
    </xdr:from>
    <xdr:ext cx="2784866" cy="609013"/>
    <xdr:sp macro="" textlink="">
      <xdr:nvSpPr>
        <xdr:cNvPr id="11" name="10 CuadroTexto">
          <a:extLst>
            <a:ext uri="{FF2B5EF4-FFF2-40B4-BE49-F238E27FC236}">
              <a16:creationId xmlns:a16="http://schemas.microsoft.com/office/drawing/2014/main" xmlns="" id="{00000000-0008-0000-0C00-00000B000000}"/>
            </a:ext>
          </a:extLst>
        </xdr:cNvPr>
        <xdr:cNvSpPr txBox="1"/>
      </xdr:nvSpPr>
      <xdr:spPr>
        <a:xfrm>
          <a:off x="3731773" y="41910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4</xdr:col>
      <xdr:colOff>514350</xdr:colOff>
      <xdr:row>24</xdr:row>
      <xdr:rowOff>0</xdr:rowOff>
    </xdr:from>
    <xdr:ext cx="3143250" cy="779686"/>
    <xdr:sp macro="" textlink="">
      <xdr:nvSpPr>
        <xdr:cNvPr id="12" name="11 CuadroTexto">
          <a:extLst>
            <a:ext uri="{FF2B5EF4-FFF2-40B4-BE49-F238E27FC236}">
              <a16:creationId xmlns:a16="http://schemas.microsoft.com/office/drawing/2014/main" xmlns="" id="{00000000-0008-0000-0C00-00000C000000}"/>
            </a:ext>
          </a:extLst>
        </xdr:cNvPr>
        <xdr:cNvSpPr txBox="1"/>
      </xdr:nvSpPr>
      <xdr:spPr>
        <a:xfrm>
          <a:off x="7267575" y="41814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1</xdr:col>
      <xdr:colOff>47625</xdr:colOff>
      <xdr:row>1</xdr:row>
      <xdr:rowOff>9525</xdr:rowOff>
    </xdr:from>
    <xdr:to>
      <xdr:col>1</xdr:col>
      <xdr:colOff>1638300</xdr:colOff>
      <xdr:row>5</xdr:row>
      <xdr:rowOff>47625</xdr:rowOff>
    </xdr:to>
    <xdr:pic>
      <xdr:nvPicPr>
        <xdr:cNvPr id="14" name="Imagen 13" descr="C:\Users\Comapa Díaz Ordaz\AppData\Local\Microsoft\Windows\INetCache\Content.Word\LOGO GDO.PNG">
          <a:extLst>
            <a:ext uri="{FF2B5EF4-FFF2-40B4-BE49-F238E27FC236}">
              <a16:creationId xmlns:a16="http://schemas.microsoft.com/office/drawing/2014/main" xmlns="" id="{00000000-0008-0000-0C00-00000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171450"/>
          <a:ext cx="1590675" cy="838200"/>
        </a:xfrm>
        <a:prstGeom prst="rect">
          <a:avLst/>
        </a:prstGeom>
        <a:noFill/>
        <a:ln>
          <a:noFill/>
        </a:ln>
      </xdr:spPr>
    </xdr:pic>
    <xdr:clientData/>
  </xdr:twoCellAnchor>
  <xdr:twoCellAnchor editAs="oneCell">
    <xdr:from>
      <xdr:col>6</xdr:col>
      <xdr:colOff>781050</xdr:colOff>
      <xdr:row>1</xdr:row>
      <xdr:rowOff>85725</xdr:rowOff>
    </xdr:from>
    <xdr:to>
      <xdr:col>7</xdr:col>
      <xdr:colOff>638175</xdr:colOff>
      <xdr:row>5</xdr:row>
      <xdr:rowOff>9525</xdr:rowOff>
    </xdr:to>
    <xdr:pic>
      <xdr:nvPicPr>
        <xdr:cNvPr id="15" name="Imagen 14" descr="C:\Users\Presidencia\Desktop\logos hoja\LOGO 2.png">
          <a:extLst>
            <a:ext uri="{FF2B5EF4-FFF2-40B4-BE49-F238E27FC236}">
              <a16:creationId xmlns:a16="http://schemas.microsoft.com/office/drawing/2014/main" xmlns="" id="{00000000-0008-0000-0C00-00000F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9648825" y="247650"/>
          <a:ext cx="771525" cy="7239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142875</xdr:colOff>
      <xdr:row>25</xdr:row>
      <xdr:rowOff>142875</xdr:rowOff>
    </xdr:from>
    <xdr:ext cx="2943225" cy="847725"/>
    <xdr:sp macro="" textlink="">
      <xdr:nvSpPr>
        <xdr:cNvPr id="8" name="7 CuadroTexto">
          <a:extLst>
            <a:ext uri="{FF2B5EF4-FFF2-40B4-BE49-F238E27FC236}">
              <a16:creationId xmlns:a16="http://schemas.microsoft.com/office/drawing/2014/main" xmlns="" id="{00000000-0008-0000-0D00-000008000000}"/>
            </a:ext>
          </a:extLst>
        </xdr:cNvPr>
        <xdr:cNvSpPr txBox="1"/>
      </xdr:nvSpPr>
      <xdr:spPr>
        <a:xfrm>
          <a:off x="142875" y="486727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t>Autorizó</a:t>
          </a:r>
          <a:endParaRPr lang="es-MX" sz="1100" b="1"/>
        </a:p>
      </xdr:txBody>
    </xdr:sp>
    <xdr:clientData/>
  </xdr:oneCellAnchor>
  <xdr:oneCellAnchor>
    <xdr:from>
      <xdr:col>1</xdr:col>
      <xdr:colOff>3455548</xdr:colOff>
      <xdr:row>25</xdr:row>
      <xdr:rowOff>142875</xdr:rowOff>
    </xdr:from>
    <xdr:ext cx="2784866" cy="609013"/>
    <xdr:sp macro="" textlink="">
      <xdr:nvSpPr>
        <xdr:cNvPr id="9" name="8 CuadroTexto">
          <a:extLst>
            <a:ext uri="{FF2B5EF4-FFF2-40B4-BE49-F238E27FC236}">
              <a16:creationId xmlns:a16="http://schemas.microsoft.com/office/drawing/2014/main" xmlns="" id="{00000000-0008-0000-0D00-000009000000}"/>
            </a:ext>
          </a:extLst>
        </xdr:cNvPr>
        <xdr:cNvSpPr txBox="1"/>
      </xdr:nvSpPr>
      <xdr:spPr>
        <a:xfrm>
          <a:off x="3874648" y="486727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C.ESTEBAN SOLIS LOPEZ</a:t>
          </a:r>
        </a:p>
        <a:p>
          <a:pPr algn="ctr"/>
          <a:r>
            <a:rPr lang="es-MX" sz="1100" b="1" baseline="0"/>
            <a:t>Elaboró y Presentó</a:t>
          </a:r>
          <a:endParaRPr lang="es-MX" sz="1100" b="1"/>
        </a:p>
      </xdr:txBody>
    </xdr:sp>
    <xdr:clientData/>
  </xdr:oneCellAnchor>
  <xdr:oneCellAnchor>
    <xdr:from>
      <xdr:col>4</xdr:col>
      <xdr:colOff>657225</xdr:colOff>
      <xdr:row>25</xdr:row>
      <xdr:rowOff>133350</xdr:rowOff>
    </xdr:from>
    <xdr:ext cx="3143250" cy="779686"/>
    <xdr:sp macro="" textlink="">
      <xdr:nvSpPr>
        <xdr:cNvPr id="10" name="9 CuadroTexto">
          <a:extLst>
            <a:ext uri="{FF2B5EF4-FFF2-40B4-BE49-F238E27FC236}">
              <a16:creationId xmlns:a16="http://schemas.microsoft.com/office/drawing/2014/main" xmlns="" id="{00000000-0008-0000-0D00-00000A000000}"/>
            </a:ext>
          </a:extLst>
        </xdr:cNvPr>
        <xdr:cNvSpPr txBox="1"/>
      </xdr:nvSpPr>
      <xdr:spPr>
        <a:xfrm>
          <a:off x="7410450" y="48577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1</xdr:col>
      <xdr:colOff>28575</xdr:colOff>
      <xdr:row>1</xdr:row>
      <xdr:rowOff>38100</xdr:rowOff>
    </xdr:from>
    <xdr:to>
      <xdr:col>1</xdr:col>
      <xdr:colOff>1619250</xdr:colOff>
      <xdr:row>5</xdr:row>
      <xdr:rowOff>76200</xdr:rowOff>
    </xdr:to>
    <xdr:pic>
      <xdr:nvPicPr>
        <xdr:cNvPr id="16" name="Imagen 15" descr="C:\Users\Comapa Díaz Ordaz\AppData\Local\Microsoft\Windows\INetCache\Content.Word\LOGO GDO.PNG">
          <a:extLst>
            <a:ext uri="{FF2B5EF4-FFF2-40B4-BE49-F238E27FC236}">
              <a16:creationId xmlns:a16="http://schemas.microsoft.com/office/drawing/2014/main" xmlns="" id="{00000000-0008-0000-0D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200025"/>
          <a:ext cx="1590675" cy="838200"/>
        </a:xfrm>
        <a:prstGeom prst="rect">
          <a:avLst/>
        </a:prstGeom>
        <a:noFill/>
        <a:ln>
          <a:noFill/>
        </a:ln>
      </xdr:spPr>
    </xdr:pic>
    <xdr:clientData/>
  </xdr:twoCellAnchor>
  <xdr:twoCellAnchor editAs="oneCell">
    <xdr:from>
      <xdr:col>6</xdr:col>
      <xdr:colOff>800100</xdr:colOff>
      <xdr:row>1</xdr:row>
      <xdr:rowOff>66674</xdr:rowOff>
    </xdr:from>
    <xdr:to>
      <xdr:col>7</xdr:col>
      <xdr:colOff>657225</xdr:colOff>
      <xdr:row>4</xdr:row>
      <xdr:rowOff>180974</xdr:rowOff>
    </xdr:to>
    <xdr:pic>
      <xdr:nvPicPr>
        <xdr:cNvPr id="14" name="Imagen 13" descr="C:\Users\Presidencia\Desktop\logos hoja\LOGO 2.png">
          <a:extLst>
            <a:ext uri="{FF2B5EF4-FFF2-40B4-BE49-F238E27FC236}">
              <a16:creationId xmlns:a16="http://schemas.microsoft.com/office/drawing/2014/main" xmlns="" id="{00000000-0008-0000-0D00-00000E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9667875" y="228599"/>
          <a:ext cx="771525" cy="71437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228600</xdr:colOff>
      <xdr:row>43</xdr:row>
      <xdr:rowOff>95250</xdr:rowOff>
    </xdr:from>
    <xdr:ext cx="2943225" cy="847725"/>
    <xdr:sp macro="" textlink="">
      <xdr:nvSpPr>
        <xdr:cNvPr id="10" name="9 CuadroTexto">
          <a:extLst>
            <a:ext uri="{FF2B5EF4-FFF2-40B4-BE49-F238E27FC236}">
              <a16:creationId xmlns:a16="http://schemas.microsoft.com/office/drawing/2014/main" xmlns="" id="{00000000-0008-0000-0E00-00000A000000}"/>
            </a:ext>
          </a:extLst>
        </xdr:cNvPr>
        <xdr:cNvSpPr txBox="1"/>
      </xdr:nvSpPr>
      <xdr:spPr>
        <a:xfrm>
          <a:off x="228600" y="85344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1</xdr:col>
      <xdr:colOff>3588898</xdr:colOff>
      <xdr:row>43</xdr:row>
      <xdr:rowOff>123825</xdr:rowOff>
    </xdr:from>
    <xdr:ext cx="2784866" cy="609013"/>
    <xdr:sp macro="" textlink="">
      <xdr:nvSpPr>
        <xdr:cNvPr id="11" name="10 CuadroTexto">
          <a:extLst>
            <a:ext uri="{FF2B5EF4-FFF2-40B4-BE49-F238E27FC236}">
              <a16:creationId xmlns:a16="http://schemas.microsoft.com/office/drawing/2014/main" xmlns="" id="{00000000-0008-0000-0E00-00000B000000}"/>
            </a:ext>
          </a:extLst>
        </xdr:cNvPr>
        <xdr:cNvSpPr txBox="1"/>
      </xdr:nvSpPr>
      <xdr:spPr>
        <a:xfrm>
          <a:off x="4007998" y="856297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4</xdr:col>
      <xdr:colOff>638175</xdr:colOff>
      <xdr:row>43</xdr:row>
      <xdr:rowOff>104775</xdr:rowOff>
    </xdr:from>
    <xdr:ext cx="3143250" cy="779686"/>
    <xdr:sp macro="" textlink="">
      <xdr:nvSpPr>
        <xdr:cNvPr id="12" name="11 CuadroTexto">
          <a:extLst>
            <a:ext uri="{FF2B5EF4-FFF2-40B4-BE49-F238E27FC236}">
              <a16:creationId xmlns:a16="http://schemas.microsoft.com/office/drawing/2014/main" xmlns="" id="{00000000-0008-0000-0E00-00000C000000}"/>
            </a:ext>
          </a:extLst>
        </xdr:cNvPr>
        <xdr:cNvSpPr txBox="1"/>
      </xdr:nvSpPr>
      <xdr:spPr>
        <a:xfrm>
          <a:off x="7391400" y="85439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1</xdr:col>
      <xdr:colOff>28575</xdr:colOff>
      <xdr:row>1</xdr:row>
      <xdr:rowOff>57150</xdr:rowOff>
    </xdr:from>
    <xdr:to>
      <xdr:col>1</xdr:col>
      <xdr:colOff>1619250</xdr:colOff>
      <xdr:row>5</xdr:row>
      <xdr:rowOff>95250</xdr:rowOff>
    </xdr:to>
    <xdr:pic>
      <xdr:nvPicPr>
        <xdr:cNvPr id="15" name="Imagen 14" descr="C:\Users\Comapa Díaz Ordaz\AppData\Local\Microsoft\Windows\INetCache\Content.Word\LOGO GDO.PNG">
          <a:extLst>
            <a:ext uri="{FF2B5EF4-FFF2-40B4-BE49-F238E27FC236}">
              <a16:creationId xmlns:a16="http://schemas.microsoft.com/office/drawing/2014/main" xmlns="" id="{00000000-0008-0000-0E00-00000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219075"/>
          <a:ext cx="1590675" cy="838200"/>
        </a:xfrm>
        <a:prstGeom prst="rect">
          <a:avLst/>
        </a:prstGeom>
        <a:noFill/>
        <a:ln>
          <a:noFill/>
        </a:ln>
      </xdr:spPr>
    </xdr:pic>
    <xdr:clientData/>
  </xdr:twoCellAnchor>
  <xdr:twoCellAnchor editAs="oneCell">
    <xdr:from>
      <xdr:col>6</xdr:col>
      <xdr:colOff>742950</xdr:colOff>
      <xdr:row>1</xdr:row>
      <xdr:rowOff>123825</xdr:rowOff>
    </xdr:from>
    <xdr:to>
      <xdr:col>7</xdr:col>
      <xdr:colOff>600075</xdr:colOff>
      <xdr:row>4</xdr:row>
      <xdr:rowOff>95250</xdr:rowOff>
    </xdr:to>
    <xdr:pic>
      <xdr:nvPicPr>
        <xdr:cNvPr id="8" name="Imagen 7" descr="C:\Users\Presidencia\Desktop\logos hoja\LOGO 2.png">
          <a:extLst>
            <a:ext uri="{FF2B5EF4-FFF2-40B4-BE49-F238E27FC236}">
              <a16:creationId xmlns:a16="http://schemas.microsoft.com/office/drawing/2014/main" xmlns="" id="{00000000-0008-0000-0E00-00000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9610725" y="28575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142875</xdr:colOff>
      <xdr:row>35</xdr:row>
      <xdr:rowOff>123825</xdr:rowOff>
    </xdr:from>
    <xdr:ext cx="2943225" cy="847725"/>
    <xdr:sp macro="" textlink="">
      <xdr:nvSpPr>
        <xdr:cNvPr id="10" name="9 CuadroTexto">
          <a:extLst>
            <a:ext uri="{FF2B5EF4-FFF2-40B4-BE49-F238E27FC236}">
              <a16:creationId xmlns:a16="http://schemas.microsoft.com/office/drawing/2014/main" xmlns="" id="{00000000-0008-0000-0F00-00000A000000}"/>
            </a:ext>
          </a:extLst>
        </xdr:cNvPr>
        <xdr:cNvSpPr txBox="1"/>
      </xdr:nvSpPr>
      <xdr:spPr>
        <a:xfrm>
          <a:off x="142875" y="53340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t>Autorizó</a:t>
          </a:r>
          <a:endParaRPr lang="es-MX" sz="1100" b="1"/>
        </a:p>
      </xdr:txBody>
    </xdr:sp>
    <xdr:clientData/>
  </xdr:oneCellAnchor>
  <xdr:oneCellAnchor>
    <xdr:from>
      <xdr:col>1</xdr:col>
      <xdr:colOff>2360173</xdr:colOff>
      <xdr:row>35</xdr:row>
      <xdr:rowOff>123825</xdr:rowOff>
    </xdr:from>
    <xdr:ext cx="2784866" cy="609013"/>
    <xdr:sp macro="" textlink="">
      <xdr:nvSpPr>
        <xdr:cNvPr id="11" name="10 CuadroTexto">
          <a:extLst>
            <a:ext uri="{FF2B5EF4-FFF2-40B4-BE49-F238E27FC236}">
              <a16:creationId xmlns:a16="http://schemas.microsoft.com/office/drawing/2014/main" xmlns="" id="{00000000-0008-0000-0F00-00000B000000}"/>
            </a:ext>
          </a:extLst>
        </xdr:cNvPr>
        <xdr:cNvSpPr txBox="1"/>
      </xdr:nvSpPr>
      <xdr:spPr>
        <a:xfrm>
          <a:off x="3550798" y="53340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xdr:col>
      <xdr:colOff>704850</xdr:colOff>
      <xdr:row>40</xdr:row>
      <xdr:rowOff>133350</xdr:rowOff>
    </xdr:from>
    <xdr:ext cx="3143250" cy="779686"/>
    <xdr:sp macro="" textlink="">
      <xdr:nvSpPr>
        <xdr:cNvPr id="12" name="11 CuadroTexto">
          <a:extLst>
            <a:ext uri="{FF2B5EF4-FFF2-40B4-BE49-F238E27FC236}">
              <a16:creationId xmlns:a16="http://schemas.microsoft.com/office/drawing/2014/main" xmlns="" id="{00000000-0008-0000-0F00-00000C000000}"/>
            </a:ext>
          </a:extLst>
        </xdr:cNvPr>
        <xdr:cNvSpPr txBox="1"/>
      </xdr:nvSpPr>
      <xdr:spPr>
        <a:xfrm>
          <a:off x="1895475" y="61531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0</xdr:col>
      <xdr:colOff>76201</xdr:colOff>
      <xdr:row>1</xdr:row>
      <xdr:rowOff>0</xdr:rowOff>
    </xdr:from>
    <xdr:to>
      <xdr:col>1</xdr:col>
      <xdr:colOff>47626</xdr:colOff>
      <xdr:row>4</xdr:row>
      <xdr:rowOff>95251</xdr:rowOff>
    </xdr:to>
    <xdr:pic>
      <xdr:nvPicPr>
        <xdr:cNvPr id="15" name="Imagen 14" descr="C:\Users\Comapa Díaz Ordaz\AppData\Local\Microsoft\Windows\INetCache\Content.Word\LOGO GDO.PNG">
          <a:extLst>
            <a:ext uri="{FF2B5EF4-FFF2-40B4-BE49-F238E27FC236}">
              <a16:creationId xmlns:a16="http://schemas.microsoft.com/office/drawing/2014/main" xmlns="" id="{00000000-0008-0000-0F00-00000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161925"/>
          <a:ext cx="1162050" cy="581026"/>
        </a:xfrm>
        <a:prstGeom prst="rect">
          <a:avLst/>
        </a:prstGeom>
        <a:noFill/>
        <a:ln>
          <a:noFill/>
        </a:ln>
      </xdr:spPr>
    </xdr:pic>
    <xdr:clientData/>
  </xdr:twoCellAnchor>
  <xdr:twoCellAnchor editAs="oneCell">
    <xdr:from>
      <xdr:col>2</xdr:col>
      <xdr:colOff>190500</xdr:colOff>
      <xdr:row>1</xdr:row>
      <xdr:rowOff>0</xdr:rowOff>
    </xdr:from>
    <xdr:to>
      <xdr:col>2</xdr:col>
      <xdr:colOff>962025</xdr:colOff>
      <xdr:row>4</xdr:row>
      <xdr:rowOff>85725</xdr:rowOff>
    </xdr:to>
    <xdr:pic>
      <xdr:nvPicPr>
        <xdr:cNvPr id="8" name="Imagen 7" descr="C:\Users\Presidencia\Desktop\logos hoja\LOGO 2.png">
          <a:extLst>
            <a:ext uri="{FF2B5EF4-FFF2-40B4-BE49-F238E27FC236}">
              <a16:creationId xmlns:a16="http://schemas.microsoft.com/office/drawing/2014/main" xmlns="" id="{00000000-0008-0000-0F00-00000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695950" y="16192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238125</xdr:colOff>
      <xdr:row>37</xdr:row>
      <xdr:rowOff>123825</xdr:rowOff>
    </xdr:from>
    <xdr:ext cx="2943225" cy="847725"/>
    <xdr:sp macro="" textlink="">
      <xdr:nvSpPr>
        <xdr:cNvPr id="10" name="9 CuadroTexto">
          <a:extLst>
            <a:ext uri="{FF2B5EF4-FFF2-40B4-BE49-F238E27FC236}">
              <a16:creationId xmlns:a16="http://schemas.microsoft.com/office/drawing/2014/main" xmlns="" id="{00000000-0008-0000-1000-00000A000000}"/>
            </a:ext>
          </a:extLst>
        </xdr:cNvPr>
        <xdr:cNvSpPr txBox="1"/>
      </xdr:nvSpPr>
      <xdr:spPr>
        <a:xfrm>
          <a:off x="238125" y="561975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1</xdr:col>
      <xdr:colOff>2388748</xdr:colOff>
      <xdr:row>37</xdr:row>
      <xdr:rowOff>142875</xdr:rowOff>
    </xdr:from>
    <xdr:ext cx="2784866" cy="609013"/>
    <xdr:sp macro="" textlink="">
      <xdr:nvSpPr>
        <xdr:cNvPr id="11" name="10 CuadroTexto">
          <a:extLst>
            <a:ext uri="{FF2B5EF4-FFF2-40B4-BE49-F238E27FC236}">
              <a16:creationId xmlns:a16="http://schemas.microsoft.com/office/drawing/2014/main" xmlns="" id="{00000000-0008-0000-1000-00000B000000}"/>
            </a:ext>
          </a:extLst>
        </xdr:cNvPr>
        <xdr:cNvSpPr txBox="1"/>
      </xdr:nvSpPr>
      <xdr:spPr>
        <a:xfrm>
          <a:off x="3579373" y="56388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xdr:col>
      <xdr:colOff>742950</xdr:colOff>
      <xdr:row>46</xdr:row>
      <xdr:rowOff>323850</xdr:rowOff>
    </xdr:from>
    <xdr:ext cx="3143250" cy="779686"/>
    <xdr:sp macro="" textlink="">
      <xdr:nvSpPr>
        <xdr:cNvPr id="12" name="11 CuadroTexto">
          <a:extLst>
            <a:ext uri="{FF2B5EF4-FFF2-40B4-BE49-F238E27FC236}">
              <a16:creationId xmlns:a16="http://schemas.microsoft.com/office/drawing/2014/main" xmlns="" id="{00000000-0008-0000-1000-00000C000000}"/>
            </a:ext>
          </a:extLst>
        </xdr:cNvPr>
        <xdr:cNvSpPr txBox="1"/>
      </xdr:nvSpPr>
      <xdr:spPr>
        <a:xfrm>
          <a:off x="1933575" y="72771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 C.P. JUAN CARLOS ROSAS HERNANDEZ</a:t>
          </a:r>
        </a:p>
        <a:p>
          <a:pPr algn="ctr"/>
          <a:r>
            <a:rPr lang="es-MX" sz="1100" b="1" baseline="0"/>
            <a:t>Responsable de Elaboración</a:t>
          </a:r>
          <a:endParaRPr lang="es-MX" sz="1100" b="1"/>
        </a:p>
      </xdr:txBody>
    </xdr:sp>
    <xdr:clientData/>
  </xdr:oneCellAnchor>
  <xdr:twoCellAnchor editAs="oneCell">
    <xdr:from>
      <xdr:col>0</xdr:col>
      <xdr:colOff>76201</xdr:colOff>
      <xdr:row>1</xdr:row>
      <xdr:rowOff>0</xdr:rowOff>
    </xdr:from>
    <xdr:to>
      <xdr:col>1</xdr:col>
      <xdr:colOff>142876</xdr:colOff>
      <xdr:row>5</xdr:row>
      <xdr:rowOff>28576</xdr:rowOff>
    </xdr:to>
    <xdr:pic>
      <xdr:nvPicPr>
        <xdr:cNvPr id="15" name="Imagen 14" descr="C:\Users\Comapa Díaz Ordaz\AppData\Local\Microsoft\Windows\INetCache\Content.Word\LOGO GDO.PNG">
          <a:extLst>
            <a:ext uri="{FF2B5EF4-FFF2-40B4-BE49-F238E27FC236}">
              <a16:creationId xmlns:a16="http://schemas.microsoft.com/office/drawing/2014/main" xmlns="" id="{00000000-0008-0000-1000-00000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161925"/>
          <a:ext cx="1257300" cy="676276"/>
        </a:xfrm>
        <a:prstGeom prst="rect">
          <a:avLst/>
        </a:prstGeom>
        <a:noFill/>
        <a:ln>
          <a:noFill/>
        </a:ln>
      </xdr:spPr>
    </xdr:pic>
    <xdr:clientData/>
  </xdr:twoCellAnchor>
  <xdr:twoCellAnchor editAs="oneCell">
    <xdr:from>
      <xdr:col>2</xdr:col>
      <xdr:colOff>200025</xdr:colOff>
      <xdr:row>1</xdr:row>
      <xdr:rowOff>0</xdr:rowOff>
    </xdr:from>
    <xdr:to>
      <xdr:col>2</xdr:col>
      <xdr:colOff>971550</xdr:colOff>
      <xdr:row>4</xdr:row>
      <xdr:rowOff>85725</xdr:rowOff>
    </xdr:to>
    <xdr:pic>
      <xdr:nvPicPr>
        <xdr:cNvPr id="8" name="Imagen 7" descr="C:\Users\Presidencia\Desktop\logos hoja\LOGO 2.png">
          <a:extLst>
            <a:ext uri="{FF2B5EF4-FFF2-40B4-BE49-F238E27FC236}">
              <a16:creationId xmlns:a16="http://schemas.microsoft.com/office/drawing/2014/main" xmlns="" id="{00000000-0008-0000-1000-00000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705475" y="16192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123825</xdr:colOff>
      <xdr:row>27</xdr:row>
      <xdr:rowOff>142875</xdr:rowOff>
    </xdr:from>
    <xdr:ext cx="2943225" cy="847725"/>
    <xdr:sp macro="" textlink="">
      <xdr:nvSpPr>
        <xdr:cNvPr id="8" name="7 CuadroTexto">
          <a:extLst>
            <a:ext uri="{FF2B5EF4-FFF2-40B4-BE49-F238E27FC236}">
              <a16:creationId xmlns:a16="http://schemas.microsoft.com/office/drawing/2014/main" xmlns="" id="{00000000-0008-0000-1100-000008000000}"/>
            </a:ext>
          </a:extLst>
        </xdr:cNvPr>
        <xdr:cNvSpPr txBox="1"/>
      </xdr:nvSpPr>
      <xdr:spPr>
        <a:xfrm>
          <a:off x="123825" y="48863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t>Autorizó</a:t>
          </a:r>
          <a:endParaRPr lang="es-MX" sz="1100" b="1"/>
        </a:p>
      </xdr:txBody>
    </xdr:sp>
    <xdr:clientData/>
  </xdr:oneCellAnchor>
  <xdr:oneCellAnchor>
    <xdr:from>
      <xdr:col>1</xdr:col>
      <xdr:colOff>178948</xdr:colOff>
      <xdr:row>27</xdr:row>
      <xdr:rowOff>161925</xdr:rowOff>
    </xdr:from>
    <xdr:ext cx="2784866" cy="609013"/>
    <xdr:sp macro="" textlink="">
      <xdr:nvSpPr>
        <xdr:cNvPr id="9" name="8 CuadroTexto">
          <a:extLst>
            <a:ext uri="{FF2B5EF4-FFF2-40B4-BE49-F238E27FC236}">
              <a16:creationId xmlns:a16="http://schemas.microsoft.com/office/drawing/2014/main" xmlns="" id="{00000000-0008-0000-1100-000009000000}"/>
            </a:ext>
          </a:extLst>
        </xdr:cNvPr>
        <xdr:cNvSpPr txBox="1"/>
      </xdr:nvSpPr>
      <xdr:spPr>
        <a:xfrm>
          <a:off x="3465073" y="490537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0</xdr:col>
      <xdr:colOff>1819275</xdr:colOff>
      <xdr:row>31</xdr:row>
      <xdr:rowOff>152400</xdr:rowOff>
    </xdr:from>
    <xdr:ext cx="3143250" cy="779686"/>
    <xdr:sp macro="" textlink="">
      <xdr:nvSpPr>
        <xdr:cNvPr id="10" name="9 CuadroTexto">
          <a:extLst>
            <a:ext uri="{FF2B5EF4-FFF2-40B4-BE49-F238E27FC236}">
              <a16:creationId xmlns:a16="http://schemas.microsoft.com/office/drawing/2014/main" xmlns="" id="{00000000-0008-0000-1100-00000A000000}"/>
            </a:ext>
          </a:extLst>
        </xdr:cNvPr>
        <xdr:cNvSpPr txBox="1"/>
      </xdr:nvSpPr>
      <xdr:spPr>
        <a:xfrm>
          <a:off x="1819275" y="57626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 C.P. JUAN CARLOS ROSAS HERNANDEZ</a:t>
          </a:r>
        </a:p>
        <a:p>
          <a:pPr algn="ctr"/>
          <a:r>
            <a:rPr lang="es-MX" sz="1100" b="1" baseline="0"/>
            <a:t>Responsable de Elaboración</a:t>
          </a:r>
          <a:endParaRPr lang="es-MX" sz="1100" b="1"/>
        </a:p>
      </xdr:txBody>
    </xdr:sp>
    <xdr:clientData/>
  </xdr:oneCellAnchor>
  <xdr:twoCellAnchor editAs="oneCell">
    <xdr:from>
      <xdr:col>0</xdr:col>
      <xdr:colOff>114300</xdr:colOff>
      <xdr:row>0</xdr:row>
      <xdr:rowOff>142875</xdr:rowOff>
    </xdr:from>
    <xdr:to>
      <xdr:col>0</xdr:col>
      <xdr:colOff>1266825</xdr:colOff>
      <xdr:row>5</xdr:row>
      <xdr:rowOff>9525</xdr:rowOff>
    </xdr:to>
    <xdr:pic>
      <xdr:nvPicPr>
        <xdr:cNvPr id="13" name="Imagen 12" descr="C:\Users\Comapa Díaz Ordaz\AppData\Local\Microsoft\Windows\INetCache\Content.Word\LOGO GDO.PNG">
          <a:extLst>
            <a:ext uri="{FF2B5EF4-FFF2-40B4-BE49-F238E27FC236}">
              <a16:creationId xmlns:a16="http://schemas.microsoft.com/office/drawing/2014/main" xmlns="" id="{00000000-0008-0000-1100-00000D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42875"/>
          <a:ext cx="1152525" cy="704850"/>
        </a:xfrm>
        <a:prstGeom prst="rect">
          <a:avLst/>
        </a:prstGeom>
        <a:noFill/>
        <a:ln>
          <a:noFill/>
        </a:ln>
      </xdr:spPr>
    </xdr:pic>
    <xdr:clientData/>
  </xdr:twoCellAnchor>
  <xdr:twoCellAnchor editAs="oneCell">
    <xdr:from>
      <xdr:col>2</xdr:col>
      <xdr:colOff>504825</xdr:colOff>
      <xdr:row>1</xdr:row>
      <xdr:rowOff>19050</xdr:rowOff>
    </xdr:from>
    <xdr:to>
      <xdr:col>2</xdr:col>
      <xdr:colOff>1276350</xdr:colOff>
      <xdr:row>4</xdr:row>
      <xdr:rowOff>76200</xdr:rowOff>
    </xdr:to>
    <xdr:pic>
      <xdr:nvPicPr>
        <xdr:cNvPr id="12" name="Imagen 11" descr="C:\Users\Presidencia\Desktop\logos hoja\LOGO 2.png">
          <a:extLst>
            <a:ext uri="{FF2B5EF4-FFF2-40B4-BE49-F238E27FC236}">
              <a16:creationId xmlns:a16="http://schemas.microsoft.com/office/drawing/2014/main" xmlns="" id="{00000000-0008-0000-11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553075" y="18097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9525</xdr:colOff>
      <xdr:row>313</xdr:row>
      <xdr:rowOff>180975</xdr:rowOff>
    </xdr:from>
    <xdr:ext cx="2943225" cy="847725"/>
    <xdr:sp macro="" textlink="">
      <xdr:nvSpPr>
        <xdr:cNvPr id="8" name="7 CuadroTexto">
          <a:extLst>
            <a:ext uri="{FF2B5EF4-FFF2-40B4-BE49-F238E27FC236}">
              <a16:creationId xmlns:a16="http://schemas.microsoft.com/office/drawing/2014/main" xmlns="" id="{00000000-0008-0000-1200-000008000000}"/>
            </a:ext>
          </a:extLst>
        </xdr:cNvPr>
        <xdr:cNvSpPr txBox="1"/>
      </xdr:nvSpPr>
      <xdr:spPr>
        <a:xfrm>
          <a:off x="9525" y="597789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3</xdr:col>
      <xdr:colOff>293248</xdr:colOff>
      <xdr:row>314</xdr:row>
      <xdr:rowOff>0</xdr:rowOff>
    </xdr:from>
    <xdr:ext cx="2784866" cy="609013"/>
    <xdr:sp macro="" textlink="">
      <xdr:nvSpPr>
        <xdr:cNvPr id="9" name="8 CuadroTexto">
          <a:extLst>
            <a:ext uri="{FF2B5EF4-FFF2-40B4-BE49-F238E27FC236}">
              <a16:creationId xmlns:a16="http://schemas.microsoft.com/office/drawing/2014/main" xmlns="" id="{00000000-0008-0000-1200-000009000000}"/>
            </a:ext>
          </a:extLst>
        </xdr:cNvPr>
        <xdr:cNvSpPr txBox="1"/>
      </xdr:nvSpPr>
      <xdr:spPr>
        <a:xfrm>
          <a:off x="3465073" y="597884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C.ESTEBAN SOLIS LOPEZ</a:t>
          </a:r>
        </a:p>
        <a:p>
          <a:pPr algn="ctr"/>
          <a:r>
            <a:rPr lang="es-MX" sz="1100" b="1" baseline="0"/>
            <a:t>Elaboró y Presentó</a:t>
          </a:r>
          <a:endParaRPr lang="es-MX" sz="1100" b="1"/>
        </a:p>
      </xdr:txBody>
    </xdr:sp>
    <xdr:clientData/>
  </xdr:oneCellAnchor>
  <xdr:oneCellAnchor>
    <xdr:from>
      <xdr:col>4</xdr:col>
      <xdr:colOff>2409825</xdr:colOff>
      <xdr:row>313</xdr:row>
      <xdr:rowOff>180975</xdr:rowOff>
    </xdr:from>
    <xdr:ext cx="3143250" cy="779686"/>
    <xdr:sp macro="" textlink="">
      <xdr:nvSpPr>
        <xdr:cNvPr id="10" name="9 CuadroTexto">
          <a:extLst>
            <a:ext uri="{FF2B5EF4-FFF2-40B4-BE49-F238E27FC236}">
              <a16:creationId xmlns:a16="http://schemas.microsoft.com/office/drawing/2014/main" xmlns="" id="{00000000-0008-0000-1200-00000A000000}"/>
            </a:ext>
          </a:extLst>
        </xdr:cNvPr>
        <xdr:cNvSpPr txBox="1"/>
      </xdr:nvSpPr>
      <xdr:spPr>
        <a:xfrm>
          <a:off x="6591300" y="597789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 C.P. JUAN CARLOS ROSAS HERNANDEZ</a:t>
          </a:r>
        </a:p>
        <a:p>
          <a:pPr algn="ctr"/>
          <a:r>
            <a:rPr lang="es-MX" sz="1100" b="1" baseline="0"/>
            <a:t>Responsable de Elaboración</a:t>
          </a:r>
          <a:endParaRPr lang="es-MX" sz="1100" b="1"/>
        </a:p>
      </xdr:txBody>
    </xdr:sp>
    <xdr:clientData/>
  </xdr:oneCellAnchor>
  <xdr:twoCellAnchor editAs="oneCell">
    <xdr:from>
      <xdr:col>1</xdr:col>
      <xdr:colOff>9525</xdr:colOff>
      <xdr:row>0</xdr:row>
      <xdr:rowOff>152400</xdr:rowOff>
    </xdr:from>
    <xdr:to>
      <xdr:col>1</xdr:col>
      <xdr:colOff>1600200</xdr:colOff>
      <xdr:row>5</xdr:row>
      <xdr:rowOff>152400</xdr:rowOff>
    </xdr:to>
    <xdr:pic>
      <xdr:nvPicPr>
        <xdr:cNvPr id="13" name="Imagen 12" descr="C:\Users\Comapa Díaz Ordaz\AppData\Local\Microsoft\Windows\INetCache\Content.Word\LOGO GDO.PNG">
          <a:extLst>
            <a:ext uri="{FF2B5EF4-FFF2-40B4-BE49-F238E27FC236}">
              <a16:creationId xmlns:a16="http://schemas.microsoft.com/office/drawing/2014/main" xmlns="" id="{00000000-0008-0000-1200-00000D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152400"/>
          <a:ext cx="1590675" cy="838200"/>
        </a:xfrm>
        <a:prstGeom prst="rect">
          <a:avLst/>
        </a:prstGeom>
        <a:noFill/>
        <a:ln>
          <a:noFill/>
        </a:ln>
      </xdr:spPr>
    </xdr:pic>
    <xdr:clientData/>
  </xdr:twoCellAnchor>
  <xdr:twoCellAnchor editAs="oneCell">
    <xdr:from>
      <xdr:col>7</xdr:col>
      <xdr:colOff>114300</xdr:colOff>
      <xdr:row>1</xdr:row>
      <xdr:rowOff>66675</xdr:rowOff>
    </xdr:from>
    <xdr:to>
      <xdr:col>7</xdr:col>
      <xdr:colOff>885825</xdr:colOff>
      <xdr:row>4</xdr:row>
      <xdr:rowOff>123825</xdr:rowOff>
    </xdr:to>
    <xdr:pic>
      <xdr:nvPicPr>
        <xdr:cNvPr id="12" name="Imagen 11" descr="C:\Users\Presidencia\Desktop\logos hoja\LOGO 2.png">
          <a:extLst>
            <a:ext uri="{FF2B5EF4-FFF2-40B4-BE49-F238E27FC236}">
              <a16:creationId xmlns:a16="http://schemas.microsoft.com/office/drawing/2014/main" xmlns="" id="{00000000-0008-0000-12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9201150" y="22860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22</xdr:col>
      <xdr:colOff>809625</xdr:colOff>
      <xdr:row>0</xdr:row>
      <xdr:rowOff>9525</xdr:rowOff>
    </xdr:from>
    <xdr:to>
      <xdr:col>23</xdr:col>
      <xdr:colOff>447675</xdr:colOff>
      <xdr:row>3</xdr:row>
      <xdr:rowOff>9524</xdr:rowOff>
    </xdr:to>
    <xdr:sp macro="" textlink="">
      <xdr:nvSpPr>
        <xdr:cNvPr id="3" name="2 Rectángulo">
          <a:extLst>
            <a:ext uri="{FF2B5EF4-FFF2-40B4-BE49-F238E27FC236}">
              <a16:creationId xmlns:a16="http://schemas.microsoft.com/office/drawing/2014/main" xmlns="" id="{00000000-0008-0000-1300-000003000000}"/>
            </a:ext>
          </a:extLst>
        </xdr:cNvPr>
        <xdr:cNvSpPr/>
      </xdr:nvSpPr>
      <xdr:spPr>
        <a:xfrm>
          <a:off x="17564100" y="9525"/>
          <a:ext cx="638175" cy="685799"/>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ysClr val="windowText" lastClr="000000"/>
              </a:solidFill>
            </a:rPr>
            <a:t>LOGO</a:t>
          </a:r>
        </a:p>
      </xdr:txBody>
    </xdr:sp>
    <xdr:clientData/>
  </xdr:twoCellAnchor>
  <xdr:oneCellAnchor>
    <xdr:from>
      <xdr:col>5</xdr:col>
      <xdr:colOff>1224643</xdr:colOff>
      <xdr:row>41</xdr:row>
      <xdr:rowOff>54429</xdr:rowOff>
    </xdr:from>
    <xdr:ext cx="3009900" cy="857250"/>
    <xdr:sp macro="" textlink="">
      <xdr:nvSpPr>
        <xdr:cNvPr id="4" name="3 CuadroTexto">
          <a:extLst>
            <a:ext uri="{FF2B5EF4-FFF2-40B4-BE49-F238E27FC236}">
              <a16:creationId xmlns:a16="http://schemas.microsoft.com/office/drawing/2014/main" xmlns="" id="{00000000-0008-0000-1300-000004000000}"/>
            </a:ext>
          </a:extLst>
        </xdr:cNvPr>
        <xdr:cNvSpPr txBox="1"/>
      </xdr:nvSpPr>
      <xdr:spPr>
        <a:xfrm>
          <a:off x="4891768" y="7988754"/>
          <a:ext cx="3009900" cy="857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19</xdr:col>
      <xdr:colOff>232683</xdr:colOff>
      <xdr:row>40</xdr:row>
      <xdr:rowOff>141514</xdr:rowOff>
    </xdr:from>
    <xdr:ext cx="2324100" cy="609013"/>
    <xdr:sp macro="" textlink="">
      <xdr:nvSpPr>
        <xdr:cNvPr id="5" name="4 CuadroTexto">
          <a:extLst>
            <a:ext uri="{FF2B5EF4-FFF2-40B4-BE49-F238E27FC236}">
              <a16:creationId xmlns:a16="http://schemas.microsoft.com/office/drawing/2014/main" xmlns="" id="{00000000-0008-0000-1300-000005000000}"/>
            </a:ext>
          </a:extLst>
        </xdr:cNvPr>
        <xdr:cNvSpPr txBox="1"/>
      </xdr:nvSpPr>
      <xdr:spPr>
        <a:xfrm>
          <a:off x="14272533" y="9580789"/>
          <a:ext cx="2324100"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12</xdr:col>
      <xdr:colOff>175533</xdr:colOff>
      <xdr:row>40</xdr:row>
      <xdr:rowOff>85726</xdr:rowOff>
    </xdr:from>
    <xdr:ext cx="2762250" cy="779686"/>
    <xdr:sp macro="" textlink="">
      <xdr:nvSpPr>
        <xdr:cNvPr id="6" name="5 CuadroTexto">
          <a:extLst>
            <a:ext uri="{FF2B5EF4-FFF2-40B4-BE49-F238E27FC236}">
              <a16:creationId xmlns:a16="http://schemas.microsoft.com/office/drawing/2014/main" xmlns="" id="{00000000-0008-0000-1300-000006000000}"/>
            </a:ext>
          </a:extLst>
        </xdr:cNvPr>
        <xdr:cNvSpPr txBox="1"/>
      </xdr:nvSpPr>
      <xdr:spPr>
        <a:xfrm>
          <a:off x="10195833" y="9525001"/>
          <a:ext cx="2762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7</xdr:col>
      <xdr:colOff>43510</xdr:colOff>
      <xdr:row>10</xdr:row>
      <xdr:rowOff>29114</xdr:rowOff>
    </xdr:from>
    <xdr:ext cx="4751685" cy="937629"/>
    <xdr:sp macro="" textlink="">
      <xdr:nvSpPr>
        <xdr:cNvPr id="9" name="8 Rectángulo">
          <a:extLst>
            <a:ext uri="{FF2B5EF4-FFF2-40B4-BE49-F238E27FC236}">
              <a16:creationId xmlns:a16="http://schemas.microsoft.com/office/drawing/2014/main" xmlns="" id="{00000000-0008-0000-1300-000009000000}"/>
            </a:ext>
          </a:extLst>
        </xdr:cNvPr>
        <xdr:cNvSpPr/>
      </xdr:nvSpPr>
      <xdr:spPr>
        <a:xfrm>
          <a:off x="6520510" y="4582064"/>
          <a:ext cx="4751685" cy="937629"/>
        </a:xfrm>
        <a:prstGeom prst="rect">
          <a:avLst/>
        </a:prstGeom>
        <a:noFill/>
      </xdr:spPr>
      <xdr:txBody>
        <a:bodyPr wrap="none" lIns="91440" tIns="45720" rIns="91440" bIns="45720">
          <a:spAutoFi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pPr algn="ctr"/>
          <a:r>
            <a:rPr lang="es-ES" sz="5400" b="1" cap="none" spc="0">
              <a:ln>
                <a:prstDash val="solid"/>
              </a:ln>
              <a:gradFill rotWithShape="1">
                <a:gsLst>
                  <a:gs pos="0">
                    <a:schemeClr val="accent4">
                      <a:tint val="70000"/>
                      <a:satMod val="200000"/>
                    </a:schemeClr>
                  </a:gs>
                  <a:gs pos="40000">
                    <a:schemeClr val="accent4">
                      <a:tint val="90000"/>
                      <a:satMod val="130000"/>
                    </a:schemeClr>
                  </a:gs>
                  <a:gs pos="50000">
                    <a:schemeClr val="accent4">
                      <a:tint val="90000"/>
                      <a:satMod val="130000"/>
                    </a:schemeClr>
                  </a:gs>
                  <a:gs pos="68000">
                    <a:schemeClr val="accent4">
                      <a:tint val="90000"/>
                      <a:satMod val="130000"/>
                    </a:schemeClr>
                  </a:gs>
                  <a:gs pos="100000">
                    <a:schemeClr val="accent4">
                      <a:tint val="70000"/>
                      <a:satMod val="200000"/>
                    </a:schemeClr>
                  </a:gs>
                </a:gsLst>
                <a:lin ang="5400000"/>
              </a:gradFill>
              <a:effectLst>
                <a:outerShdw blurRad="88000" dist="50800" dir="5040000" algn="tl">
                  <a:schemeClr val="accent4">
                    <a:tint val="80000"/>
                    <a:satMod val="250000"/>
                    <a:alpha val="45000"/>
                  </a:schemeClr>
                </a:outerShdw>
              </a:effectLst>
            </a:rPr>
            <a:t>Sin</a:t>
          </a:r>
          <a:r>
            <a:rPr lang="es-ES" sz="5400" b="1" cap="none" spc="0" baseline="0">
              <a:ln>
                <a:prstDash val="solid"/>
              </a:ln>
              <a:gradFill rotWithShape="1">
                <a:gsLst>
                  <a:gs pos="0">
                    <a:schemeClr val="accent4">
                      <a:tint val="70000"/>
                      <a:satMod val="200000"/>
                    </a:schemeClr>
                  </a:gs>
                  <a:gs pos="40000">
                    <a:schemeClr val="accent4">
                      <a:tint val="90000"/>
                      <a:satMod val="130000"/>
                    </a:schemeClr>
                  </a:gs>
                  <a:gs pos="50000">
                    <a:schemeClr val="accent4">
                      <a:tint val="90000"/>
                      <a:satMod val="130000"/>
                    </a:schemeClr>
                  </a:gs>
                  <a:gs pos="68000">
                    <a:schemeClr val="accent4">
                      <a:tint val="90000"/>
                      <a:satMod val="130000"/>
                    </a:schemeClr>
                  </a:gs>
                  <a:gs pos="100000">
                    <a:schemeClr val="accent4">
                      <a:tint val="70000"/>
                      <a:satMod val="200000"/>
                    </a:schemeClr>
                  </a:gs>
                </a:gsLst>
                <a:lin ang="5400000"/>
              </a:gradFill>
              <a:effectLst>
                <a:outerShdw blurRad="88000" dist="50800" dir="5040000" algn="tl">
                  <a:schemeClr val="accent4">
                    <a:tint val="80000"/>
                    <a:satMod val="250000"/>
                    <a:alpha val="45000"/>
                  </a:schemeClr>
                </a:outerShdw>
              </a:effectLst>
            </a:rPr>
            <a:t> Movimiento</a:t>
          </a:r>
          <a:endParaRPr lang="es-ES" sz="5400" b="1" cap="none" spc="0">
            <a:ln>
              <a:prstDash val="solid"/>
            </a:ln>
            <a:gradFill rotWithShape="1">
              <a:gsLst>
                <a:gs pos="0">
                  <a:schemeClr val="accent4">
                    <a:tint val="70000"/>
                    <a:satMod val="200000"/>
                  </a:schemeClr>
                </a:gs>
                <a:gs pos="40000">
                  <a:schemeClr val="accent4">
                    <a:tint val="90000"/>
                    <a:satMod val="130000"/>
                  </a:schemeClr>
                </a:gs>
                <a:gs pos="50000">
                  <a:schemeClr val="accent4">
                    <a:tint val="90000"/>
                    <a:satMod val="130000"/>
                  </a:schemeClr>
                </a:gs>
                <a:gs pos="68000">
                  <a:schemeClr val="accent4">
                    <a:tint val="90000"/>
                    <a:satMod val="130000"/>
                  </a:schemeClr>
                </a:gs>
                <a:gs pos="100000">
                  <a:schemeClr val="accent4">
                    <a:tint val="70000"/>
                    <a:satMod val="200000"/>
                  </a:schemeClr>
                </a:gs>
              </a:gsLst>
              <a:lin ang="5400000"/>
            </a:gradFill>
            <a:effectLst>
              <a:outerShdw blurRad="88000" dist="50800" dir="5040000" algn="tl">
                <a:schemeClr val="accent4">
                  <a:tint val="80000"/>
                  <a:satMod val="250000"/>
                  <a:alpha val="45000"/>
                </a:schemeClr>
              </a:outerShdw>
            </a:effectLst>
          </a:endParaRPr>
        </a:p>
      </xdr:txBody>
    </xdr:sp>
    <xdr:clientData/>
  </xdr:oneCellAnchor>
  <xdr:twoCellAnchor editAs="oneCell">
    <xdr:from>
      <xdr:col>0</xdr:col>
      <xdr:colOff>390525</xdr:colOff>
      <xdr:row>0</xdr:row>
      <xdr:rowOff>76200</xdr:rowOff>
    </xdr:from>
    <xdr:to>
      <xdr:col>2</xdr:col>
      <xdr:colOff>571500</xdr:colOff>
      <xdr:row>4</xdr:row>
      <xdr:rowOff>0</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13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76200"/>
          <a:ext cx="1590675" cy="838200"/>
        </a:xfrm>
        <a:prstGeom prst="rect">
          <a:avLst/>
        </a:prstGeom>
        <a:noFill/>
        <a:ln>
          <a:noFill/>
        </a:ln>
      </xdr:spPr>
    </xdr:pic>
    <xdr:clientData/>
  </xdr:twoCellAnchor>
  <xdr:twoCellAnchor editAs="oneCell">
    <xdr:from>
      <xdr:col>21</xdr:col>
      <xdr:colOff>638175</xdr:colOff>
      <xdr:row>0</xdr:row>
      <xdr:rowOff>104775</xdr:rowOff>
    </xdr:from>
    <xdr:to>
      <xdr:col>22</xdr:col>
      <xdr:colOff>409575</xdr:colOff>
      <xdr:row>3</xdr:row>
      <xdr:rowOff>123825</xdr:rowOff>
    </xdr:to>
    <xdr:pic>
      <xdr:nvPicPr>
        <xdr:cNvPr id="10" name="Imagen 9" descr="C:\Users\Presidencia\Desktop\logos hoja\LOGO 2.png">
          <a:extLst>
            <a:ext uri="{FF2B5EF4-FFF2-40B4-BE49-F238E27FC236}">
              <a16:creationId xmlns:a16="http://schemas.microsoft.com/office/drawing/2014/main" xmlns="" id="{00000000-0008-0000-1300-00000A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6678275" y="104775"/>
          <a:ext cx="771525" cy="70485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200025</xdr:colOff>
      <xdr:row>83</xdr:row>
      <xdr:rowOff>123825</xdr:rowOff>
    </xdr:from>
    <xdr:ext cx="2943225" cy="847725"/>
    <xdr:sp macro="" textlink="">
      <xdr:nvSpPr>
        <xdr:cNvPr id="10" name="9 CuadroTexto">
          <a:extLst>
            <a:ext uri="{FF2B5EF4-FFF2-40B4-BE49-F238E27FC236}">
              <a16:creationId xmlns:a16="http://schemas.microsoft.com/office/drawing/2014/main" xmlns="" id="{00000000-0008-0000-0200-00000A000000}"/>
            </a:ext>
          </a:extLst>
        </xdr:cNvPr>
        <xdr:cNvSpPr txBox="1"/>
      </xdr:nvSpPr>
      <xdr:spPr>
        <a:xfrm>
          <a:off x="200025" y="134874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1</xdr:col>
      <xdr:colOff>3655573</xdr:colOff>
      <xdr:row>83</xdr:row>
      <xdr:rowOff>123825</xdr:rowOff>
    </xdr:from>
    <xdr:ext cx="2784866" cy="609013"/>
    <xdr:sp macro="" textlink="">
      <xdr:nvSpPr>
        <xdr:cNvPr id="11" name="10 CuadroTexto">
          <a:extLst>
            <a:ext uri="{FF2B5EF4-FFF2-40B4-BE49-F238E27FC236}">
              <a16:creationId xmlns:a16="http://schemas.microsoft.com/office/drawing/2014/main" xmlns="" id="{00000000-0008-0000-0200-00000B000000}"/>
            </a:ext>
          </a:extLst>
        </xdr:cNvPr>
        <xdr:cNvSpPr txBox="1"/>
      </xdr:nvSpPr>
      <xdr:spPr>
        <a:xfrm>
          <a:off x="3950848" y="134874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xdr:col>
      <xdr:colOff>1714500</xdr:colOff>
      <xdr:row>88</xdr:row>
      <xdr:rowOff>123825</xdr:rowOff>
    </xdr:from>
    <xdr:ext cx="3143250" cy="779686"/>
    <xdr:sp macro="" textlink="">
      <xdr:nvSpPr>
        <xdr:cNvPr id="12" name="11 CuadroTexto">
          <a:extLst>
            <a:ext uri="{FF2B5EF4-FFF2-40B4-BE49-F238E27FC236}">
              <a16:creationId xmlns:a16="http://schemas.microsoft.com/office/drawing/2014/main" xmlns="" id="{00000000-0008-0000-0200-00000C000000}"/>
            </a:ext>
          </a:extLst>
        </xdr:cNvPr>
        <xdr:cNvSpPr txBox="1"/>
      </xdr:nvSpPr>
      <xdr:spPr>
        <a:xfrm>
          <a:off x="2009775" y="152971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oneCellAnchor>
    <xdr:from>
      <xdr:col>1</xdr:col>
      <xdr:colOff>1362075</xdr:colOff>
      <xdr:row>0</xdr:row>
      <xdr:rowOff>28575</xdr:rowOff>
    </xdr:from>
    <xdr:ext cx="3695700" cy="381000"/>
    <xdr:sp macro="" textlink="">
      <xdr:nvSpPr>
        <xdr:cNvPr id="14" name="13 CuadroTexto">
          <a:extLst>
            <a:ext uri="{FF2B5EF4-FFF2-40B4-BE49-F238E27FC236}">
              <a16:creationId xmlns:a16="http://schemas.microsoft.com/office/drawing/2014/main" xmlns="" id="{00000000-0008-0000-0200-00000E000000}"/>
            </a:ext>
          </a:extLst>
        </xdr:cNvPr>
        <xdr:cNvSpPr txBox="1"/>
      </xdr:nvSpPr>
      <xdr:spPr>
        <a:xfrm>
          <a:off x="1657350" y="28575"/>
          <a:ext cx="3695700"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s-MX" sz="900" b="1"/>
            <a:t>COMISION MUNICIPAL</a:t>
          </a:r>
          <a:r>
            <a:rPr lang="es-MX" sz="900" b="1" baseline="0"/>
            <a:t> DE AGUA POTABLE Y ALCANTARILLADO DEL MUNICIPIO DE GUSTAVO DIAZ ORDAZ, TAMPS</a:t>
          </a:r>
          <a:endParaRPr lang="es-MX" sz="900" b="1"/>
        </a:p>
      </xdr:txBody>
    </xdr:sp>
    <xdr:clientData/>
  </xdr:oneCellAnchor>
  <xdr:twoCellAnchor editAs="oneCell">
    <xdr:from>
      <xdr:col>1</xdr:col>
      <xdr:colOff>28575</xdr:colOff>
      <xdr:row>0</xdr:row>
      <xdr:rowOff>104775</xdr:rowOff>
    </xdr:from>
    <xdr:to>
      <xdr:col>1</xdr:col>
      <xdr:colOff>1228725</xdr:colOff>
      <xdr:row>3</xdr:row>
      <xdr:rowOff>200025</xdr:rowOff>
    </xdr:to>
    <xdr:pic>
      <xdr:nvPicPr>
        <xdr:cNvPr id="16" name="Imagen 15" descr="C:\Users\Comapa Díaz Ordaz\AppData\Local\Microsoft\Windows\INetCache\Content.Word\LOGO GDO.PNG">
          <a:extLst>
            <a:ext uri="{FF2B5EF4-FFF2-40B4-BE49-F238E27FC236}">
              <a16:creationId xmlns:a16="http://schemas.microsoft.com/office/drawing/2014/main" xmlns="" id="{00000000-0008-0000-02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104775"/>
          <a:ext cx="1200150" cy="666750"/>
        </a:xfrm>
        <a:prstGeom prst="rect">
          <a:avLst/>
        </a:prstGeom>
        <a:noFill/>
        <a:ln>
          <a:noFill/>
        </a:ln>
      </xdr:spPr>
    </xdr:pic>
    <xdr:clientData/>
  </xdr:twoCellAnchor>
  <xdr:twoCellAnchor editAs="oneCell">
    <xdr:from>
      <xdr:col>3</xdr:col>
      <xdr:colOff>85725</xdr:colOff>
      <xdr:row>0</xdr:row>
      <xdr:rowOff>95250</xdr:rowOff>
    </xdr:from>
    <xdr:to>
      <xdr:col>4</xdr:col>
      <xdr:colOff>742950</xdr:colOff>
      <xdr:row>3</xdr:row>
      <xdr:rowOff>95250</xdr:rowOff>
    </xdr:to>
    <xdr:pic>
      <xdr:nvPicPr>
        <xdr:cNvPr id="17" name="Imagen 16" descr="C:\Users\Presidencia\Desktop\logos hoja\LOGO 2.png">
          <a:extLst>
            <a:ext uri="{FF2B5EF4-FFF2-40B4-BE49-F238E27FC236}">
              <a16:creationId xmlns:a16="http://schemas.microsoft.com/office/drawing/2014/main" xmlns="" id="{00000000-0008-0000-0200-000011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753100" y="9525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28575</xdr:colOff>
      <xdr:row>110</xdr:row>
      <xdr:rowOff>0</xdr:rowOff>
    </xdr:from>
    <xdr:ext cx="2943225" cy="847725"/>
    <xdr:sp macro="" textlink="">
      <xdr:nvSpPr>
        <xdr:cNvPr id="8" name="7 CuadroTexto">
          <a:extLst>
            <a:ext uri="{FF2B5EF4-FFF2-40B4-BE49-F238E27FC236}">
              <a16:creationId xmlns:a16="http://schemas.microsoft.com/office/drawing/2014/main" xmlns="" id="{00000000-0008-0000-1400-000008000000}"/>
            </a:ext>
          </a:extLst>
        </xdr:cNvPr>
        <xdr:cNvSpPr txBox="1"/>
      </xdr:nvSpPr>
      <xdr:spPr>
        <a:xfrm>
          <a:off x="28575" y="97250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00">
              <a:latin typeface="Arial" panose="020B0604020202020204" pitchFamily="34" charset="0"/>
              <a:cs typeface="Arial" panose="020B0604020202020204" pitchFamily="34" charset="0"/>
            </a:rPr>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000" b="1" baseline="0">
              <a:latin typeface="Arial" panose="020B0604020202020204" pitchFamily="34" charset="0"/>
              <a:cs typeface="Arial" panose="020B0604020202020204" pitchFamily="34" charset="0"/>
            </a:rPr>
            <a:t>Autorizó</a:t>
          </a:r>
          <a:endParaRPr lang="es-MX" sz="1000" b="1">
            <a:latin typeface="Arial" panose="020B0604020202020204" pitchFamily="34" charset="0"/>
            <a:cs typeface="Arial" panose="020B0604020202020204" pitchFamily="34" charset="0"/>
          </a:endParaRPr>
        </a:p>
      </xdr:txBody>
    </xdr:sp>
    <xdr:clientData/>
  </xdr:oneCellAnchor>
  <xdr:oneCellAnchor>
    <xdr:from>
      <xdr:col>1</xdr:col>
      <xdr:colOff>2922219</xdr:colOff>
      <xdr:row>110</xdr:row>
      <xdr:rowOff>9525</xdr:rowOff>
    </xdr:from>
    <xdr:ext cx="2822824" cy="534762"/>
    <xdr:sp macro="" textlink="">
      <xdr:nvSpPr>
        <xdr:cNvPr id="9" name="8 CuadroTexto">
          <a:extLst>
            <a:ext uri="{FF2B5EF4-FFF2-40B4-BE49-F238E27FC236}">
              <a16:creationId xmlns:a16="http://schemas.microsoft.com/office/drawing/2014/main" xmlns="" id="{00000000-0008-0000-1400-000009000000}"/>
            </a:ext>
          </a:extLst>
        </xdr:cNvPr>
        <xdr:cNvSpPr txBox="1"/>
      </xdr:nvSpPr>
      <xdr:spPr>
        <a:xfrm>
          <a:off x="3369894" y="9734550"/>
          <a:ext cx="2822824"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000">
              <a:latin typeface="Arial" panose="020B0604020202020204" pitchFamily="34" charset="0"/>
              <a:cs typeface="Arial" panose="020B0604020202020204" pitchFamily="34" charset="0"/>
            </a:rPr>
            <a:t>_____________________________________</a:t>
          </a:r>
        </a:p>
        <a:p>
          <a:pPr algn="ctr"/>
          <a:r>
            <a:rPr lang="es-MX" sz="1000" b="1" baseline="0">
              <a:latin typeface="Arial" panose="020B0604020202020204" pitchFamily="34" charset="0"/>
              <a:cs typeface="Arial" panose="020B0604020202020204" pitchFamily="34" charset="0"/>
            </a:rPr>
            <a:t>C.ESTEBAN SOLIS LOPEZ</a:t>
          </a:r>
        </a:p>
        <a:p>
          <a:pPr algn="ctr"/>
          <a:r>
            <a:rPr lang="es-MX" sz="1000" b="1" baseline="0">
              <a:latin typeface="Arial" panose="020B0604020202020204" pitchFamily="34" charset="0"/>
              <a:cs typeface="Arial" panose="020B0604020202020204" pitchFamily="34" charset="0"/>
            </a:rPr>
            <a:t>Elaboró y Presentó</a:t>
          </a:r>
          <a:endParaRPr lang="es-MX" sz="1000" b="1">
            <a:latin typeface="Arial" panose="020B0604020202020204" pitchFamily="34" charset="0"/>
            <a:cs typeface="Arial" panose="020B0604020202020204" pitchFamily="34" charset="0"/>
          </a:endParaRPr>
        </a:p>
      </xdr:txBody>
    </xdr:sp>
    <xdr:clientData/>
  </xdr:oneCellAnchor>
  <xdr:oneCellAnchor>
    <xdr:from>
      <xdr:col>1</xdr:col>
      <xdr:colOff>1095375</xdr:colOff>
      <xdr:row>112</xdr:row>
      <xdr:rowOff>142874</xdr:rowOff>
    </xdr:from>
    <xdr:ext cx="3343275" cy="600075"/>
    <xdr:sp macro="" textlink="">
      <xdr:nvSpPr>
        <xdr:cNvPr id="10" name="9 CuadroTexto">
          <a:extLst>
            <a:ext uri="{FF2B5EF4-FFF2-40B4-BE49-F238E27FC236}">
              <a16:creationId xmlns:a16="http://schemas.microsoft.com/office/drawing/2014/main" xmlns="" id="{00000000-0008-0000-1400-00000A000000}"/>
            </a:ext>
          </a:extLst>
        </xdr:cNvPr>
        <xdr:cNvSpPr txBox="1"/>
      </xdr:nvSpPr>
      <xdr:spPr>
        <a:xfrm>
          <a:off x="1543050" y="10201274"/>
          <a:ext cx="3343275" cy="600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00">
              <a:latin typeface="Arial" panose="020B0604020202020204" pitchFamily="34" charset="0"/>
              <a:cs typeface="Arial" panose="020B0604020202020204" pitchFamily="34" charset="0"/>
            </a:rPr>
            <a:t>___________________________________</a:t>
          </a:r>
        </a:p>
        <a:p>
          <a:pPr algn="ctr"/>
          <a:r>
            <a:rPr lang="es-MX" sz="1000" b="1" baseline="0">
              <a:latin typeface="Arial" panose="020B0604020202020204" pitchFamily="34" charset="0"/>
              <a:cs typeface="Arial" panose="020B0604020202020204" pitchFamily="34" charset="0"/>
            </a:rPr>
            <a:t>C.P. JUAN CARLOS ROSAS HERNANDEZ</a:t>
          </a:r>
        </a:p>
        <a:p>
          <a:pPr algn="ctr"/>
          <a:r>
            <a:rPr lang="es-MX" sz="1000" b="1" baseline="0">
              <a:latin typeface="Arial" panose="020B0604020202020204" pitchFamily="34" charset="0"/>
              <a:cs typeface="Arial" panose="020B0604020202020204" pitchFamily="34" charset="0"/>
            </a:rPr>
            <a:t>Responsable de Elaboración</a:t>
          </a:r>
          <a:endParaRPr lang="es-MX" sz="1000" b="1">
            <a:latin typeface="Arial" panose="020B0604020202020204" pitchFamily="34" charset="0"/>
            <a:cs typeface="Arial" panose="020B0604020202020204" pitchFamily="34" charset="0"/>
          </a:endParaRPr>
        </a:p>
      </xdr:txBody>
    </xdr:sp>
    <xdr:clientData/>
  </xdr:oneCellAnchor>
  <xdr:oneCellAnchor>
    <xdr:from>
      <xdr:col>1</xdr:col>
      <xdr:colOff>142968</xdr:colOff>
      <xdr:row>31</xdr:row>
      <xdr:rowOff>114839</xdr:rowOff>
    </xdr:from>
    <xdr:ext cx="5371920" cy="937629"/>
    <xdr:sp macro="" textlink="">
      <xdr:nvSpPr>
        <xdr:cNvPr id="13" name="12 Rectángulo">
          <a:extLst>
            <a:ext uri="{FF2B5EF4-FFF2-40B4-BE49-F238E27FC236}">
              <a16:creationId xmlns:a16="http://schemas.microsoft.com/office/drawing/2014/main" xmlns="" id="{00000000-0008-0000-1400-00000D000000}"/>
            </a:ext>
          </a:extLst>
        </xdr:cNvPr>
        <xdr:cNvSpPr/>
      </xdr:nvSpPr>
      <xdr:spPr>
        <a:xfrm>
          <a:off x="590643" y="5153564"/>
          <a:ext cx="5371920" cy="937629"/>
        </a:xfrm>
        <a:prstGeom prst="rect">
          <a:avLst/>
        </a:prstGeom>
        <a:noFill/>
      </xdr:spPr>
      <xdr:txBody>
        <a:bodyPr wrap="none" lIns="91440" tIns="45720" rIns="91440" bIns="45720">
          <a:spAutoFit/>
        </a:bodyPr>
        <a:lstStyle/>
        <a:p>
          <a:pPr algn="ctr"/>
          <a:r>
            <a:rPr lang="es-ES" sz="54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Sin MOVIMIENTO</a:t>
          </a:r>
        </a:p>
      </xdr:txBody>
    </xdr:sp>
    <xdr:clientData/>
  </xdr:oneCellAnchor>
  <xdr:twoCellAnchor editAs="oneCell">
    <xdr:from>
      <xdr:col>0</xdr:col>
      <xdr:colOff>123826</xdr:colOff>
      <xdr:row>0</xdr:row>
      <xdr:rowOff>47625</xdr:rowOff>
    </xdr:from>
    <xdr:to>
      <xdr:col>1</xdr:col>
      <xdr:colOff>685801</xdr:colOff>
      <xdr:row>5</xdr:row>
      <xdr:rowOff>28575</xdr:rowOff>
    </xdr:to>
    <xdr:pic>
      <xdr:nvPicPr>
        <xdr:cNvPr id="14" name="Imagen 13" descr="C:\Users\Comapa Díaz Ordaz\AppData\Local\Microsoft\Windows\INetCache\Content.Word\LOGO GDO.PNG">
          <a:extLst>
            <a:ext uri="{FF2B5EF4-FFF2-40B4-BE49-F238E27FC236}">
              <a16:creationId xmlns:a16="http://schemas.microsoft.com/office/drawing/2014/main" xmlns="" id="{00000000-0008-0000-1400-00000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6" y="47625"/>
          <a:ext cx="1009650" cy="904875"/>
        </a:xfrm>
        <a:prstGeom prst="rect">
          <a:avLst/>
        </a:prstGeom>
        <a:noFill/>
        <a:ln>
          <a:noFill/>
        </a:ln>
      </xdr:spPr>
    </xdr:pic>
    <xdr:clientData/>
  </xdr:twoCellAnchor>
  <xdr:twoCellAnchor editAs="oneCell">
    <xdr:from>
      <xdr:col>4</xdr:col>
      <xdr:colOff>247650</xdr:colOff>
      <xdr:row>0</xdr:row>
      <xdr:rowOff>66675</xdr:rowOff>
    </xdr:from>
    <xdr:to>
      <xdr:col>4</xdr:col>
      <xdr:colOff>1019175</xdr:colOff>
      <xdr:row>3</xdr:row>
      <xdr:rowOff>95250</xdr:rowOff>
    </xdr:to>
    <xdr:pic>
      <xdr:nvPicPr>
        <xdr:cNvPr id="16" name="Imagen 15" descr="C:\Users\Presidencia\Desktop\logos hoja\LOGO 2.png">
          <a:extLst>
            <a:ext uri="{FF2B5EF4-FFF2-40B4-BE49-F238E27FC236}">
              <a16:creationId xmlns:a16="http://schemas.microsoft.com/office/drawing/2014/main" xmlns="" id="{00000000-0008-0000-1400-000010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400675" y="6667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133350</xdr:colOff>
      <xdr:row>43</xdr:row>
      <xdr:rowOff>123825</xdr:rowOff>
    </xdr:from>
    <xdr:ext cx="2838450" cy="800100"/>
    <xdr:sp macro="" textlink="">
      <xdr:nvSpPr>
        <xdr:cNvPr id="4" name="3 CuadroTexto">
          <a:extLst>
            <a:ext uri="{FF2B5EF4-FFF2-40B4-BE49-F238E27FC236}">
              <a16:creationId xmlns:a16="http://schemas.microsoft.com/office/drawing/2014/main" xmlns="" id="{00000000-0008-0000-1500-000004000000}"/>
            </a:ext>
          </a:extLst>
        </xdr:cNvPr>
        <xdr:cNvSpPr txBox="1"/>
      </xdr:nvSpPr>
      <xdr:spPr>
        <a:xfrm>
          <a:off x="133350" y="7772400"/>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447674</xdr:colOff>
      <xdr:row>43</xdr:row>
      <xdr:rowOff>123825</xdr:rowOff>
    </xdr:from>
    <xdr:ext cx="2447925" cy="609013"/>
    <xdr:sp macro="" textlink="">
      <xdr:nvSpPr>
        <xdr:cNvPr id="5" name="4 CuadroTexto">
          <a:extLst>
            <a:ext uri="{FF2B5EF4-FFF2-40B4-BE49-F238E27FC236}">
              <a16:creationId xmlns:a16="http://schemas.microsoft.com/office/drawing/2014/main" xmlns="" id="{00000000-0008-0000-1500-000005000000}"/>
            </a:ext>
          </a:extLst>
        </xdr:cNvPr>
        <xdr:cNvSpPr txBox="1"/>
      </xdr:nvSpPr>
      <xdr:spPr>
        <a:xfrm>
          <a:off x="4457699" y="777240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2009775</xdr:colOff>
      <xdr:row>48</xdr:row>
      <xdr:rowOff>139700</xdr:rowOff>
    </xdr:from>
    <xdr:ext cx="3143250" cy="779686"/>
    <xdr:sp macro="" textlink="">
      <xdr:nvSpPr>
        <xdr:cNvPr id="6" name="5 CuadroTexto">
          <a:extLst>
            <a:ext uri="{FF2B5EF4-FFF2-40B4-BE49-F238E27FC236}">
              <a16:creationId xmlns:a16="http://schemas.microsoft.com/office/drawing/2014/main" xmlns="" id="{00000000-0008-0000-1500-000006000000}"/>
            </a:ext>
          </a:extLst>
        </xdr:cNvPr>
        <xdr:cNvSpPr txBox="1"/>
      </xdr:nvSpPr>
      <xdr:spPr>
        <a:xfrm>
          <a:off x="2009775" y="81248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133350</xdr:colOff>
      <xdr:row>108</xdr:row>
      <xdr:rowOff>123825</xdr:rowOff>
    </xdr:from>
    <xdr:ext cx="2838450" cy="800100"/>
    <xdr:sp macro="" textlink="">
      <xdr:nvSpPr>
        <xdr:cNvPr id="17" name="3 CuadroTexto">
          <a:extLst>
            <a:ext uri="{FF2B5EF4-FFF2-40B4-BE49-F238E27FC236}">
              <a16:creationId xmlns:a16="http://schemas.microsoft.com/office/drawing/2014/main" xmlns="" id="{00000000-0008-0000-1500-000011000000}"/>
            </a:ext>
          </a:extLst>
        </xdr:cNvPr>
        <xdr:cNvSpPr txBox="1"/>
      </xdr:nvSpPr>
      <xdr:spPr>
        <a:xfrm>
          <a:off x="133350" y="7448550"/>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447674</xdr:colOff>
      <xdr:row>108</xdr:row>
      <xdr:rowOff>123825</xdr:rowOff>
    </xdr:from>
    <xdr:ext cx="2447925" cy="609013"/>
    <xdr:sp macro="" textlink="">
      <xdr:nvSpPr>
        <xdr:cNvPr id="18" name="4 CuadroTexto">
          <a:extLst>
            <a:ext uri="{FF2B5EF4-FFF2-40B4-BE49-F238E27FC236}">
              <a16:creationId xmlns:a16="http://schemas.microsoft.com/office/drawing/2014/main" xmlns="" id="{00000000-0008-0000-1500-000012000000}"/>
            </a:ext>
          </a:extLst>
        </xdr:cNvPr>
        <xdr:cNvSpPr txBox="1"/>
      </xdr:nvSpPr>
      <xdr:spPr>
        <a:xfrm>
          <a:off x="4457699" y="744855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133350</xdr:colOff>
      <xdr:row>169</xdr:row>
      <xdr:rowOff>123825</xdr:rowOff>
    </xdr:from>
    <xdr:ext cx="2838450" cy="800100"/>
    <xdr:sp macro="" textlink="">
      <xdr:nvSpPr>
        <xdr:cNvPr id="29" name="3 CuadroTexto">
          <a:extLst>
            <a:ext uri="{FF2B5EF4-FFF2-40B4-BE49-F238E27FC236}">
              <a16:creationId xmlns:a16="http://schemas.microsoft.com/office/drawing/2014/main" xmlns="" id="{00000000-0008-0000-1500-00001D000000}"/>
            </a:ext>
          </a:extLst>
        </xdr:cNvPr>
        <xdr:cNvSpPr txBox="1"/>
      </xdr:nvSpPr>
      <xdr:spPr>
        <a:xfrm>
          <a:off x="133350" y="7448550"/>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447674</xdr:colOff>
      <xdr:row>169</xdr:row>
      <xdr:rowOff>123825</xdr:rowOff>
    </xdr:from>
    <xdr:ext cx="2447925" cy="609013"/>
    <xdr:sp macro="" textlink="">
      <xdr:nvSpPr>
        <xdr:cNvPr id="30" name="4 CuadroTexto">
          <a:extLst>
            <a:ext uri="{FF2B5EF4-FFF2-40B4-BE49-F238E27FC236}">
              <a16:creationId xmlns:a16="http://schemas.microsoft.com/office/drawing/2014/main" xmlns="" id="{00000000-0008-0000-1500-00001E000000}"/>
            </a:ext>
          </a:extLst>
        </xdr:cNvPr>
        <xdr:cNvSpPr txBox="1"/>
      </xdr:nvSpPr>
      <xdr:spPr>
        <a:xfrm>
          <a:off x="4457699" y="744855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133350</xdr:colOff>
      <xdr:row>229</xdr:row>
      <xdr:rowOff>123825</xdr:rowOff>
    </xdr:from>
    <xdr:ext cx="2838450" cy="800100"/>
    <xdr:sp macro="" textlink="">
      <xdr:nvSpPr>
        <xdr:cNvPr id="41" name="3 CuadroTexto">
          <a:extLst>
            <a:ext uri="{FF2B5EF4-FFF2-40B4-BE49-F238E27FC236}">
              <a16:creationId xmlns:a16="http://schemas.microsoft.com/office/drawing/2014/main" xmlns="" id="{00000000-0008-0000-1500-000029000000}"/>
            </a:ext>
          </a:extLst>
        </xdr:cNvPr>
        <xdr:cNvSpPr txBox="1"/>
      </xdr:nvSpPr>
      <xdr:spPr>
        <a:xfrm>
          <a:off x="133350" y="7448550"/>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447674</xdr:colOff>
      <xdr:row>229</xdr:row>
      <xdr:rowOff>123825</xdr:rowOff>
    </xdr:from>
    <xdr:ext cx="2447925" cy="609013"/>
    <xdr:sp macro="" textlink="">
      <xdr:nvSpPr>
        <xdr:cNvPr id="42" name="4 CuadroTexto">
          <a:extLst>
            <a:ext uri="{FF2B5EF4-FFF2-40B4-BE49-F238E27FC236}">
              <a16:creationId xmlns:a16="http://schemas.microsoft.com/office/drawing/2014/main" xmlns="" id="{00000000-0008-0000-1500-00002A000000}"/>
            </a:ext>
          </a:extLst>
        </xdr:cNvPr>
        <xdr:cNvSpPr txBox="1"/>
      </xdr:nvSpPr>
      <xdr:spPr>
        <a:xfrm>
          <a:off x="4457699" y="744855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95250</xdr:colOff>
      <xdr:row>284</xdr:row>
      <xdr:rowOff>133350</xdr:rowOff>
    </xdr:from>
    <xdr:ext cx="2838450" cy="800100"/>
    <xdr:sp macro="" textlink="">
      <xdr:nvSpPr>
        <xdr:cNvPr id="53" name="3 CuadroTexto">
          <a:extLst>
            <a:ext uri="{FF2B5EF4-FFF2-40B4-BE49-F238E27FC236}">
              <a16:creationId xmlns:a16="http://schemas.microsoft.com/office/drawing/2014/main" xmlns="" id="{00000000-0008-0000-1500-000035000000}"/>
            </a:ext>
          </a:extLst>
        </xdr:cNvPr>
        <xdr:cNvSpPr txBox="1"/>
      </xdr:nvSpPr>
      <xdr:spPr>
        <a:xfrm>
          <a:off x="95250" y="46901100"/>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552449</xdr:colOff>
      <xdr:row>284</xdr:row>
      <xdr:rowOff>133350</xdr:rowOff>
    </xdr:from>
    <xdr:ext cx="2447925" cy="609013"/>
    <xdr:sp macro="" textlink="">
      <xdr:nvSpPr>
        <xdr:cNvPr id="54" name="4 CuadroTexto">
          <a:extLst>
            <a:ext uri="{FF2B5EF4-FFF2-40B4-BE49-F238E27FC236}">
              <a16:creationId xmlns:a16="http://schemas.microsoft.com/office/drawing/2014/main" xmlns="" id="{00000000-0008-0000-1500-000036000000}"/>
            </a:ext>
          </a:extLst>
        </xdr:cNvPr>
        <xdr:cNvSpPr txBox="1"/>
      </xdr:nvSpPr>
      <xdr:spPr>
        <a:xfrm>
          <a:off x="4562474" y="4690110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95250</xdr:colOff>
      <xdr:row>341</xdr:row>
      <xdr:rowOff>123825</xdr:rowOff>
    </xdr:from>
    <xdr:ext cx="2838450" cy="800100"/>
    <xdr:sp macro="" textlink="">
      <xdr:nvSpPr>
        <xdr:cNvPr id="59" name="3 CuadroTexto">
          <a:extLst>
            <a:ext uri="{FF2B5EF4-FFF2-40B4-BE49-F238E27FC236}">
              <a16:creationId xmlns:a16="http://schemas.microsoft.com/office/drawing/2014/main" xmlns="" id="{00000000-0008-0000-1500-00003B000000}"/>
            </a:ext>
          </a:extLst>
        </xdr:cNvPr>
        <xdr:cNvSpPr txBox="1"/>
      </xdr:nvSpPr>
      <xdr:spPr>
        <a:xfrm>
          <a:off x="95250" y="5622607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466724</xdr:colOff>
      <xdr:row>341</xdr:row>
      <xdr:rowOff>133350</xdr:rowOff>
    </xdr:from>
    <xdr:ext cx="2447925" cy="609013"/>
    <xdr:sp macro="" textlink="">
      <xdr:nvSpPr>
        <xdr:cNvPr id="60" name="4 CuadroTexto">
          <a:extLst>
            <a:ext uri="{FF2B5EF4-FFF2-40B4-BE49-F238E27FC236}">
              <a16:creationId xmlns:a16="http://schemas.microsoft.com/office/drawing/2014/main" xmlns="" id="{00000000-0008-0000-1500-00003C000000}"/>
            </a:ext>
          </a:extLst>
        </xdr:cNvPr>
        <xdr:cNvSpPr txBox="1"/>
      </xdr:nvSpPr>
      <xdr:spPr>
        <a:xfrm>
          <a:off x="4476749" y="5623560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2098675</xdr:colOff>
      <xdr:row>111</xdr:row>
      <xdr:rowOff>149225</xdr:rowOff>
    </xdr:from>
    <xdr:ext cx="3143250" cy="779686"/>
    <xdr:sp macro="" textlink="">
      <xdr:nvSpPr>
        <xdr:cNvPr id="89" name="5 CuadroTexto">
          <a:extLst>
            <a:ext uri="{FF2B5EF4-FFF2-40B4-BE49-F238E27FC236}">
              <a16:creationId xmlns:a16="http://schemas.microsoft.com/office/drawing/2014/main" xmlns="" id="{00000000-0008-0000-1500-000059000000}"/>
            </a:ext>
          </a:extLst>
        </xdr:cNvPr>
        <xdr:cNvSpPr txBox="1"/>
      </xdr:nvSpPr>
      <xdr:spPr>
        <a:xfrm>
          <a:off x="2098675" y="182626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2219325</xdr:colOff>
      <xdr:row>172</xdr:row>
      <xdr:rowOff>149225</xdr:rowOff>
    </xdr:from>
    <xdr:ext cx="3143250" cy="779686"/>
    <xdr:sp macro="" textlink="">
      <xdr:nvSpPr>
        <xdr:cNvPr id="90" name="5 CuadroTexto">
          <a:extLst>
            <a:ext uri="{FF2B5EF4-FFF2-40B4-BE49-F238E27FC236}">
              <a16:creationId xmlns:a16="http://schemas.microsoft.com/office/drawing/2014/main" xmlns="" id="{00000000-0008-0000-1500-00005A000000}"/>
            </a:ext>
          </a:extLst>
        </xdr:cNvPr>
        <xdr:cNvSpPr txBox="1"/>
      </xdr:nvSpPr>
      <xdr:spPr>
        <a:xfrm>
          <a:off x="2219325" y="280733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2149475</xdr:colOff>
      <xdr:row>232</xdr:row>
      <xdr:rowOff>130175</xdr:rowOff>
    </xdr:from>
    <xdr:ext cx="3143250" cy="779686"/>
    <xdr:sp macro="" textlink="">
      <xdr:nvSpPr>
        <xdr:cNvPr id="91" name="5 CuadroTexto">
          <a:extLst>
            <a:ext uri="{FF2B5EF4-FFF2-40B4-BE49-F238E27FC236}">
              <a16:creationId xmlns:a16="http://schemas.microsoft.com/office/drawing/2014/main" xmlns="" id="{00000000-0008-0000-1500-00005B000000}"/>
            </a:ext>
          </a:extLst>
        </xdr:cNvPr>
        <xdr:cNvSpPr txBox="1"/>
      </xdr:nvSpPr>
      <xdr:spPr>
        <a:xfrm>
          <a:off x="2149475" y="377063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2105025</xdr:colOff>
      <xdr:row>287</xdr:row>
      <xdr:rowOff>155575</xdr:rowOff>
    </xdr:from>
    <xdr:ext cx="3143250" cy="779686"/>
    <xdr:sp macro="" textlink="">
      <xdr:nvSpPr>
        <xdr:cNvPr id="92" name="5 CuadroTexto">
          <a:extLst>
            <a:ext uri="{FF2B5EF4-FFF2-40B4-BE49-F238E27FC236}">
              <a16:creationId xmlns:a16="http://schemas.microsoft.com/office/drawing/2014/main" xmlns="" id="{00000000-0008-0000-1500-00005C000000}"/>
            </a:ext>
          </a:extLst>
        </xdr:cNvPr>
        <xdr:cNvSpPr txBox="1"/>
      </xdr:nvSpPr>
      <xdr:spPr>
        <a:xfrm>
          <a:off x="2105025" y="465899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2117725</xdr:colOff>
      <xdr:row>344</xdr:row>
      <xdr:rowOff>155575</xdr:rowOff>
    </xdr:from>
    <xdr:ext cx="3143250" cy="779686"/>
    <xdr:sp macro="" textlink="">
      <xdr:nvSpPr>
        <xdr:cNvPr id="94" name="5 CuadroTexto">
          <a:extLst>
            <a:ext uri="{FF2B5EF4-FFF2-40B4-BE49-F238E27FC236}">
              <a16:creationId xmlns:a16="http://schemas.microsoft.com/office/drawing/2014/main" xmlns="" id="{00000000-0008-0000-1500-00005E000000}"/>
            </a:ext>
          </a:extLst>
        </xdr:cNvPr>
        <xdr:cNvSpPr txBox="1"/>
      </xdr:nvSpPr>
      <xdr:spPr>
        <a:xfrm>
          <a:off x="2117725" y="557657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95250</xdr:colOff>
      <xdr:row>392</xdr:row>
      <xdr:rowOff>123825</xdr:rowOff>
    </xdr:from>
    <xdr:ext cx="2838450" cy="800100"/>
    <xdr:sp macro="" textlink="">
      <xdr:nvSpPr>
        <xdr:cNvPr id="298" name="3 CuadroTexto">
          <a:extLst>
            <a:ext uri="{FF2B5EF4-FFF2-40B4-BE49-F238E27FC236}">
              <a16:creationId xmlns:a16="http://schemas.microsoft.com/office/drawing/2014/main" xmlns="" id="{00000000-0008-0000-1500-00002A010000}"/>
            </a:ext>
          </a:extLst>
        </xdr:cNvPr>
        <xdr:cNvSpPr txBox="1"/>
      </xdr:nvSpPr>
      <xdr:spPr>
        <a:xfrm>
          <a:off x="95250" y="18249582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714374</xdr:colOff>
      <xdr:row>392</xdr:row>
      <xdr:rowOff>123825</xdr:rowOff>
    </xdr:from>
    <xdr:ext cx="2447925" cy="609013"/>
    <xdr:sp macro="" textlink="">
      <xdr:nvSpPr>
        <xdr:cNvPr id="299" name="4 CuadroTexto">
          <a:extLst>
            <a:ext uri="{FF2B5EF4-FFF2-40B4-BE49-F238E27FC236}">
              <a16:creationId xmlns:a16="http://schemas.microsoft.com/office/drawing/2014/main" xmlns="" id="{00000000-0008-0000-1500-00002B010000}"/>
            </a:ext>
          </a:extLst>
        </xdr:cNvPr>
        <xdr:cNvSpPr txBox="1"/>
      </xdr:nvSpPr>
      <xdr:spPr>
        <a:xfrm>
          <a:off x="4730749" y="18249582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2289175</xdr:colOff>
      <xdr:row>394</xdr:row>
      <xdr:rowOff>139700</xdr:rowOff>
    </xdr:from>
    <xdr:ext cx="3143250" cy="779686"/>
    <xdr:sp macro="" textlink="">
      <xdr:nvSpPr>
        <xdr:cNvPr id="304" name="5 CuadroTexto">
          <a:extLst>
            <a:ext uri="{FF2B5EF4-FFF2-40B4-BE49-F238E27FC236}">
              <a16:creationId xmlns:a16="http://schemas.microsoft.com/office/drawing/2014/main" xmlns="" id="{00000000-0008-0000-1500-000030010000}"/>
            </a:ext>
          </a:extLst>
        </xdr:cNvPr>
        <xdr:cNvSpPr txBox="1"/>
      </xdr:nvSpPr>
      <xdr:spPr>
        <a:xfrm>
          <a:off x="2289175" y="1828292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95250</xdr:colOff>
      <xdr:row>438</xdr:row>
      <xdr:rowOff>123825</xdr:rowOff>
    </xdr:from>
    <xdr:ext cx="2838450" cy="800100"/>
    <xdr:sp macro="" textlink="">
      <xdr:nvSpPr>
        <xdr:cNvPr id="305" name="3 CuadroTexto">
          <a:extLst>
            <a:ext uri="{FF2B5EF4-FFF2-40B4-BE49-F238E27FC236}">
              <a16:creationId xmlns:a16="http://schemas.microsoft.com/office/drawing/2014/main" xmlns="" id="{00000000-0008-0000-1500-000031010000}"/>
            </a:ext>
          </a:extLst>
        </xdr:cNvPr>
        <xdr:cNvSpPr txBox="1"/>
      </xdr:nvSpPr>
      <xdr:spPr>
        <a:xfrm>
          <a:off x="95250" y="28241307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714374</xdr:colOff>
      <xdr:row>438</xdr:row>
      <xdr:rowOff>123825</xdr:rowOff>
    </xdr:from>
    <xdr:ext cx="2447925" cy="609013"/>
    <xdr:sp macro="" textlink="">
      <xdr:nvSpPr>
        <xdr:cNvPr id="306" name="4 CuadroTexto">
          <a:extLst>
            <a:ext uri="{FF2B5EF4-FFF2-40B4-BE49-F238E27FC236}">
              <a16:creationId xmlns:a16="http://schemas.microsoft.com/office/drawing/2014/main" xmlns="" id="{00000000-0008-0000-1500-000032010000}"/>
            </a:ext>
          </a:extLst>
        </xdr:cNvPr>
        <xdr:cNvSpPr txBox="1"/>
      </xdr:nvSpPr>
      <xdr:spPr>
        <a:xfrm>
          <a:off x="4730749" y="28241307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2289175</xdr:colOff>
      <xdr:row>440</xdr:row>
      <xdr:rowOff>139700</xdr:rowOff>
    </xdr:from>
    <xdr:ext cx="3143250" cy="779686"/>
    <xdr:sp macro="" textlink="">
      <xdr:nvSpPr>
        <xdr:cNvPr id="311" name="5 CuadroTexto">
          <a:extLst>
            <a:ext uri="{FF2B5EF4-FFF2-40B4-BE49-F238E27FC236}">
              <a16:creationId xmlns:a16="http://schemas.microsoft.com/office/drawing/2014/main" xmlns="" id="{00000000-0008-0000-1500-000037010000}"/>
            </a:ext>
          </a:extLst>
        </xdr:cNvPr>
        <xdr:cNvSpPr txBox="1"/>
      </xdr:nvSpPr>
      <xdr:spPr>
        <a:xfrm>
          <a:off x="2289175" y="2827464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95250</xdr:colOff>
      <xdr:row>484</xdr:row>
      <xdr:rowOff>123825</xdr:rowOff>
    </xdr:from>
    <xdr:ext cx="2838450" cy="800100"/>
    <xdr:sp macro="" textlink="">
      <xdr:nvSpPr>
        <xdr:cNvPr id="312" name="3 CuadroTexto">
          <a:extLst>
            <a:ext uri="{FF2B5EF4-FFF2-40B4-BE49-F238E27FC236}">
              <a16:creationId xmlns:a16="http://schemas.microsoft.com/office/drawing/2014/main" xmlns="" id="{00000000-0008-0000-1500-000038010000}"/>
            </a:ext>
          </a:extLst>
        </xdr:cNvPr>
        <xdr:cNvSpPr txBox="1"/>
      </xdr:nvSpPr>
      <xdr:spPr>
        <a:xfrm>
          <a:off x="95250" y="28984257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714374</xdr:colOff>
      <xdr:row>484</xdr:row>
      <xdr:rowOff>123825</xdr:rowOff>
    </xdr:from>
    <xdr:ext cx="2447925" cy="609013"/>
    <xdr:sp macro="" textlink="">
      <xdr:nvSpPr>
        <xdr:cNvPr id="313" name="4 CuadroTexto">
          <a:extLst>
            <a:ext uri="{FF2B5EF4-FFF2-40B4-BE49-F238E27FC236}">
              <a16:creationId xmlns:a16="http://schemas.microsoft.com/office/drawing/2014/main" xmlns="" id="{00000000-0008-0000-1500-000039010000}"/>
            </a:ext>
          </a:extLst>
        </xdr:cNvPr>
        <xdr:cNvSpPr txBox="1"/>
      </xdr:nvSpPr>
      <xdr:spPr>
        <a:xfrm>
          <a:off x="4724399" y="7981950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1100" b="1" baseline="0">
              <a:solidFill>
                <a:schemeClr val="tx1"/>
              </a:solidFill>
              <a:effectLst/>
              <a:latin typeface="+mn-lt"/>
              <a:ea typeface="+mn-ea"/>
              <a:cs typeface="+mn-cs"/>
            </a:rPr>
            <a:t>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2289175</xdr:colOff>
      <xdr:row>486</xdr:row>
      <xdr:rowOff>139700</xdr:rowOff>
    </xdr:from>
    <xdr:ext cx="3143250" cy="779686"/>
    <xdr:sp macro="" textlink="">
      <xdr:nvSpPr>
        <xdr:cNvPr id="318" name="5 CuadroTexto">
          <a:extLst>
            <a:ext uri="{FF2B5EF4-FFF2-40B4-BE49-F238E27FC236}">
              <a16:creationId xmlns:a16="http://schemas.microsoft.com/office/drawing/2014/main" xmlns="" id="{00000000-0008-0000-1500-00003E010000}"/>
            </a:ext>
          </a:extLst>
        </xdr:cNvPr>
        <xdr:cNvSpPr txBox="1"/>
      </xdr:nvSpPr>
      <xdr:spPr>
        <a:xfrm>
          <a:off x="2289175" y="2901759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95250</xdr:colOff>
      <xdr:row>530</xdr:row>
      <xdr:rowOff>123825</xdr:rowOff>
    </xdr:from>
    <xdr:ext cx="2838450" cy="800100"/>
    <xdr:sp macro="" textlink="">
      <xdr:nvSpPr>
        <xdr:cNvPr id="319" name="3 CuadroTexto">
          <a:extLst>
            <a:ext uri="{FF2B5EF4-FFF2-40B4-BE49-F238E27FC236}">
              <a16:creationId xmlns:a16="http://schemas.microsoft.com/office/drawing/2014/main" xmlns="" id="{00000000-0008-0000-1500-00003F010000}"/>
            </a:ext>
          </a:extLst>
        </xdr:cNvPr>
        <xdr:cNvSpPr txBox="1"/>
      </xdr:nvSpPr>
      <xdr:spPr>
        <a:xfrm>
          <a:off x="95250" y="16052482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825499</xdr:colOff>
      <xdr:row>530</xdr:row>
      <xdr:rowOff>107950</xdr:rowOff>
    </xdr:from>
    <xdr:ext cx="2447925" cy="609013"/>
    <xdr:sp macro="" textlink="">
      <xdr:nvSpPr>
        <xdr:cNvPr id="320" name="4 CuadroTexto">
          <a:extLst>
            <a:ext uri="{FF2B5EF4-FFF2-40B4-BE49-F238E27FC236}">
              <a16:creationId xmlns:a16="http://schemas.microsoft.com/office/drawing/2014/main" xmlns="" id="{00000000-0008-0000-1500-000040010000}"/>
            </a:ext>
          </a:extLst>
        </xdr:cNvPr>
        <xdr:cNvSpPr txBox="1"/>
      </xdr:nvSpPr>
      <xdr:spPr>
        <a:xfrm>
          <a:off x="4835524" y="8735695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2238375</xdr:colOff>
      <xdr:row>532</xdr:row>
      <xdr:rowOff>95250</xdr:rowOff>
    </xdr:from>
    <xdr:ext cx="3143250" cy="779686"/>
    <xdr:sp macro="" textlink="">
      <xdr:nvSpPr>
        <xdr:cNvPr id="323" name="5 CuadroTexto">
          <a:extLst>
            <a:ext uri="{FF2B5EF4-FFF2-40B4-BE49-F238E27FC236}">
              <a16:creationId xmlns:a16="http://schemas.microsoft.com/office/drawing/2014/main" xmlns="" id="{00000000-0008-0000-1500-000043010000}"/>
            </a:ext>
          </a:extLst>
        </xdr:cNvPr>
        <xdr:cNvSpPr txBox="1"/>
      </xdr:nvSpPr>
      <xdr:spPr>
        <a:xfrm>
          <a:off x="2238375" y="3049905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95250</xdr:colOff>
      <xdr:row>577</xdr:row>
      <xdr:rowOff>123825</xdr:rowOff>
    </xdr:from>
    <xdr:ext cx="2838450" cy="800100"/>
    <xdr:sp macro="" textlink="">
      <xdr:nvSpPr>
        <xdr:cNvPr id="324" name="3 CuadroTexto">
          <a:extLst>
            <a:ext uri="{FF2B5EF4-FFF2-40B4-BE49-F238E27FC236}">
              <a16:creationId xmlns:a16="http://schemas.microsoft.com/office/drawing/2014/main" xmlns="" id="{00000000-0008-0000-1500-000044010000}"/>
            </a:ext>
          </a:extLst>
        </xdr:cNvPr>
        <xdr:cNvSpPr txBox="1"/>
      </xdr:nvSpPr>
      <xdr:spPr>
        <a:xfrm>
          <a:off x="95250" y="30470157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825499</xdr:colOff>
      <xdr:row>577</xdr:row>
      <xdr:rowOff>107950</xdr:rowOff>
    </xdr:from>
    <xdr:ext cx="2447925" cy="609013"/>
    <xdr:sp macro="" textlink="">
      <xdr:nvSpPr>
        <xdr:cNvPr id="325" name="4 CuadroTexto">
          <a:extLst>
            <a:ext uri="{FF2B5EF4-FFF2-40B4-BE49-F238E27FC236}">
              <a16:creationId xmlns:a16="http://schemas.microsoft.com/office/drawing/2014/main" xmlns="" id="{00000000-0008-0000-1500-000045010000}"/>
            </a:ext>
          </a:extLst>
        </xdr:cNvPr>
        <xdr:cNvSpPr txBox="1"/>
      </xdr:nvSpPr>
      <xdr:spPr>
        <a:xfrm>
          <a:off x="4841874" y="30468570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2238375</xdr:colOff>
      <xdr:row>579</xdr:row>
      <xdr:rowOff>95250</xdr:rowOff>
    </xdr:from>
    <xdr:ext cx="3143250" cy="779686"/>
    <xdr:sp macro="" textlink="">
      <xdr:nvSpPr>
        <xdr:cNvPr id="328" name="5 CuadroTexto">
          <a:extLst>
            <a:ext uri="{FF2B5EF4-FFF2-40B4-BE49-F238E27FC236}">
              <a16:creationId xmlns:a16="http://schemas.microsoft.com/office/drawing/2014/main" xmlns="" id="{00000000-0008-0000-1500-000048010000}"/>
            </a:ext>
          </a:extLst>
        </xdr:cNvPr>
        <xdr:cNvSpPr txBox="1"/>
      </xdr:nvSpPr>
      <xdr:spPr>
        <a:xfrm>
          <a:off x="2238375" y="3049905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95250</xdr:colOff>
      <xdr:row>624</xdr:row>
      <xdr:rowOff>123825</xdr:rowOff>
    </xdr:from>
    <xdr:ext cx="2838450" cy="800100"/>
    <xdr:sp macro="" textlink="">
      <xdr:nvSpPr>
        <xdr:cNvPr id="329" name="3 CuadroTexto">
          <a:extLst>
            <a:ext uri="{FF2B5EF4-FFF2-40B4-BE49-F238E27FC236}">
              <a16:creationId xmlns:a16="http://schemas.microsoft.com/office/drawing/2014/main" xmlns="" id="{00000000-0008-0000-1500-000049010000}"/>
            </a:ext>
          </a:extLst>
        </xdr:cNvPr>
        <xdr:cNvSpPr txBox="1"/>
      </xdr:nvSpPr>
      <xdr:spPr>
        <a:xfrm>
          <a:off x="95250" y="31228982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825499</xdr:colOff>
      <xdr:row>624</xdr:row>
      <xdr:rowOff>107950</xdr:rowOff>
    </xdr:from>
    <xdr:ext cx="2447925" cy="609013"/>
    <xdr:sp macro="" textlink="">
      <xdr:nvSpPr>
        <xdr:cNvPr id="330" name="4 CuadroTexto">
          <a:extLst>
            <a:ext uri="{FF2B5EF4-FFF2-40B4-BE49-F238E27FC236}">
              <a16:creationId xmlns:a16="http://schemas.microsoft.com/office/drawing/2014/main" xmlns="" id="{00000000-0008-0000-1500-00004A010000}"/>
            </a:ext>
          </a:extLst>
        </xdr:cNvPr>
        <xdr:cNvSpPr txBox="1"/>
      </xdr:nvSpPr>
      <xdr:spPr>
        <a:xfrm>
          <a:off x="4841874" y="31227395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2238375</xdr:colOff>
      <xdr:row>626</xdr:row>
      <xdr:rowOff>95250</xdr:rowOff>
    </xdr:from>
    <xdr:ext cx="3143250" cy="779686"/>
    <xdr:sp macro="" textlink="">
      <xdr:nvSpPr>
        <xdr:cNvPr id="333" name="5 CuadroTexto">
          <a:extLst>
            <a:ext uri="{FF2B5EF4-FFF2-40B4-BE49-F238E27FC236}">
              <a16:creationId xmlns:a16="http://schemas.microsoft.com/office/drawing/2014/main" xmlns="" id="{00000000-0008-0000-1500-00004D010000}"/>
            </a:ext>
          </a:extLst>
        </xdr:cNvPr>
        <xdr:cNvSpPr txBox="1"/>
      </xdr:nvSpPr>
      <xdr:spPr>
        <a:xfrm>
          <a:off x="2238375" y="3125787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57150</xdr:colOff>
      <xdr:row>65</xdr:row>
      <xdr:rowOff>85725</xdr:rowOff>
    </xdr:from>
    <xdr:to>
      <xdr:col>0</xdr:col>
      <xdr:colOff>1181100</xdr:colOff>
      <xdr:row>70</xdr:row>
      <xdr:rowOff>28575</xdr:rowOff>
    </xdr:to>
    <xdr:pic>
      <xdr:nvPicPr>
        <xdr:cNvPr id="336" name="Imagen 335" descr="C:\Users\Comapa Díaz Ordaz\AppData\Local\Microsoft\Windows\INetCache\Content.Word\LOGO GDO.PNG">
          <a:extLst>
            <a:ext uri="{FF2B5EF4-FFF2-40B4-BE49-F238E27FC236}">
              <a16:creationId xmlns:a16="http://schemas.microsoft.com/office/drawing/2014/main" xmlns="" id="{00000000-0008-0000-1500-000050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1096625"/>
          <a:ext cx="1123950" cy="838200"/>
        </a:xfrm>
        <a:prstGeom prst="rect">
          <a:avLst/>
        </a:prstGeom>
        <a:noFill/>
        <a:ln>
          <a:noFill/>
        </a:ln>
      </xdr:spPr>
    </xdr:pic>
    <xdr:clientData/>
  </xdr:twoCellAnchor>
  <xdr:twoCellAnchor editAs="oneCell">
    <xdr:from>
      <xdr:col>0</xdr:col>
      <xdr:colOff>66675</xdr:colOff>
      <xdr:row>126</xdr:row>
      <xdr:rowOff>38100</xdr:rowOff>
    </xdr:from>
    <xdr:to>
      <xdr:col>0</xdr:col>
      <xdr:colOff>1190625</xdr:colOff>
      <xdr:row>130</xdr:row>
      <xdr:rowOff>142875</xdr:rowOff>
    </xdr:to>
    <xdr:pic>
      <xdr:nvPicPr>
        <xdr:cNvPr id="337" name="Imagen 336" descr="C:\Users\Comapa Díaz Ordaz\AppData\Local\Microsoft\Windows\INetCache\Content.Word\LOGO GDO.PNG">
          <a:extLst>
            <a:ext uri="{FF2B5EF4-FFF2-40B4-BE49-F238E27FC236}">
              <a16:creationId xmlns:a16="http://schemas.microsoft.com/office/drawing/2014/main" xmlns="" id="{00000000-0008-0000-1500-000051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21031200"/>
          <a:ext cx="1123950" cy="838200"/>
        </a:xfrm>
        <a:prstGeom prst="rect">
          <a:avLst/>
        </a:prstGeom>
        <a:noFill/>
        <a:ln>
          <a:noFill/>
        </a:ln>
      </xdr:spPr>
    </xdr:pic>
    <xdr:clientData/>
  </xdr:twoCellAnchor>
  <xdr:twoCellAnchor editAs="oneCell">
    <xdr:from>
      <xdr:col>0</xdr:col>
      <xdr:colOff>76200</xdr:colOff>
      <xdr:row>186</xdr:row>
      <xdr:rowOff>28575</xdr:rowOff>
    </xdr:from>
    <xdr:to>
      <xdr:col>0</xdr:col>
      <xdr:colOff>1200150</xdr:colOff>
      <xdr:row>190</xdr:row>
      <xdr:rowOff>133350</xdr:rowOff>
    </xdr:to>
    <xdr:pic>
      <xdr:nvPicPr>
        <xdr:cNvPr id="339" name="Imagen 338" descr="C:\Users\Comapa Díaz Ordaz\AppData\Local\Microsoft\Windows\INetCache\Content.Word\LOGO GDO.PNG">
          <a:extLst>
            <a:ext uri="{FF2B5EF4-FFF2-40B4-BE49-F238E27FC236}">
              <a16:creationId xmlns:a16="http://schemas.microsoft.com/office/drawing/2014/main" xmlns="" id="{00000000-0008-0000-1500-000053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30841950"/>
          <a:ext cx="1123950" cy="838200"/>
        </a:xfrm>
        <a:prstGeom prst="rect">
          <a:avLst/>
        </a:prstGeom>
        <a:noFill/>
        <a:ln>
          <a:noFill/>
        </a:ln>
      </xdr:spPr>
    </xdr:pic>
    <xdr:clientData/>
  </xdr:twoCellAnchor>
  <xdr:twoCellAnchor editAs="oneCell">
    <xdr:from>
      <xdr:col>0</xdr:col>
      <xdr:colOff>95250</xdr:colOff>
      <xdr:row>246</xdr:row>
      <xdr:rowOff>66675</xdr:rowOff>
    </xdr:from>
    <xdr:to>
      <xdr:col>0</xdr:col>
      <xdr:colOff>1219200</xdr:colOff>
      <xdr:row>251</xdr:row>
      <xdr:rowOff>9525</xdr:rowOff>
    </xdr:to>
    <xdr:pic>
      <xdr:nvPicPr>
        <xdr:cNvPr id="341" name="Imagen 340" descr="C:\Users\Comapa Díaz Ordaz\AppData\Local\Microsoft\Windows\INetCache\Content.Word\LOGO GDO.PNG">
          <a:extLst>
            <a:ext uri="{FF2B5EF4-FFF2-40B4-BE49-F238E27FC236}">
              <a16:creationId xmlns:a16="http://schemas.microsoft.com/office/drawing/2014/main" xmlns="" id="{00000000-0008-0000-1500-000055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40700325"/>
          <a:ext cx="1123950" cy="838200"/>
        </a:xfrm>
        <a:prstGeom prst="rect">
          <a:avLst/>
        </a:prstGeom>
        <a:noFill/>
        <a:ln>
          <a:noFill/>
        </a:ln>
      </xdr:spPr>
    </xdr:pic>
    <xdr:clientData/>
  </xdr:twoCellAnchor>
  <xdr:twoCellAnchor editAs="oneCell">
    <xdr:from>
      <xdr:col>0</xdr:col>
      <xdr:colOff>38100</xdr:colOff>
      <xdr:row>303</xdr:row>
      <xdr:rowOff>66675</xdr:rowOff>
    </xdr:from>
    <xdr:to>
      <xdr:col>0</xdr:col>
      <xdr:colOff>1162050</xdr:colOff>
      <xdr:row>308</xdr:row>
      <xdr:rowOff>9525</xdr:rowOff>
    </xdr:to>
    <xdr:pic>
      <xdr:nvPicPr>
        <xdr:cNvPr id="343" name="Imagen 342" descr="C:\Users\Comapa Díaz Ordaz\AppData\Local\Microsoft\Windows\INetCache\Content.Word\LOGO GDO.PNG">
          <a:extLst>
            <a:ext uri="{FF2B5EF4-FFF2-40B4-BE49-F238E27FC236}">
              <a16:creationId xmlns:a16="http://schemas.microsoft.com/office/drawing/2014/main" xmlns="" id="{00000000-0008-0000-1500-00005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50034825"/>
          <a:ext cx="1123950" cy="838200"/>
        </a:xfrm>
        <a:prstGeom prst="rect">
          <a:avLst/>
        </a:prstGeom>
        <a:noFill/>
        <a:ln>
          <a:noFill/>
        </a:ln>
      </xdr:spPr>
    </xdr:pic>
    <xdr:clientData/>
  </xdr:twoCellAnchor>
  <xdr:twoCellAnchor editAs="oneCell">
    <xdr:from>
      <xdr:col>0</xdr:col>
      <xdr:colOff>76200</xdr:colOff>
      <xdr:row>354</xdr:row>
      <xdr:rowOff>9525</xdr:rowOff>
    </xdr:from>
    <xdr:to>
      <xdr:col>0</xdr:col>
      <xdr:colOff>1200150</xdr:colOff>
      <xdr:row>358</xdr:row>
      <xdr:rowOff>114300</xdr:rowOff>
    </xdr:to>
    <xdr:pic>
      <xdr:nvPicPr>
        <xdr:cNvPr id="389" name="Imagen 388" descr="C:\Users\Comapa Díaz Ordaz\AppData\Local\Microsoft\Windows\INetCache\Content.Word\LOGO GDO.PNG">
          <a:extLst>
            <a:ext uri="{FF2B5EF4-FFF2-40B4-BE49-F238E27FC236}">
              <a16:creationId xmlns:a16="http://schemas.microsoft.com/office/drawing/2014/main" xmlns="" id="{00000000-0008-0000-1500-000085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80844625"/>
          <a:ext cx="1123950" cy="838200"/>
        </a:xfrm>
        <a:prstGeom prst="rect">
          <a:avLst/>
        </a:prstGeom>
        <a:noFill/>
        <a:ln>
          <a:noFill/>
        </a:ln>
      </xdr:spPr>
    </xdr:pic>
    <xdr:clientData/>
  </xdr:twoCellAnchor>
  <xdr:twoCellAnchor editAs="oneCell">
    <xdr:from>
      <xdr:col>0</xdr:col>
      <xdr:colOff>66675</xdr:colOff>
      <xdr:row>400</xdr:row>
      <xdr:rowOff>38100</xdr:rowOff>
    </xdr:from>
    <xdr:to>
      <xdr:col>0</xdr:col>
      <xdr:colOff>1190625</xdr:colOff>
      <xdr:row>404</xdr:row>
      <xdr:rowOff>142875</xdr:rowOff>
    </xdr:to>
    <xdr:pic>
      <xdr:nvPicPr>
        <xdr:cNvPr id="390" name="Imagen 389" descr="C:\Users\Comapa Díaz Ordaz\AppData\Local\Microsoft\Windows\INetCache\Content.Word\LOGO GDO.PNG">
          <a:extLst>
            <a:ext uri="{FF2B5EF4-FFF2-40B4-BE49-F238E27FC236}">
              <a16:creationId xmlns:a16="http://schemas.microsoft.com/office/drawing/2014/main" xmlns="" id="{00000000-0008-0000-1500-000086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288426525"/>
          <a:ext cx="1123950" cy="838200"/>
        </a:xfrm>
        <a:prstGeom prst="rect">
          <a:avLst/>
        </a:prstGeom>
        <a:noFill/>
        <a:ln>
          <a:noFill/>
        </a:ln>
      </xdr:spPr>
    </xdr:pic>
    <xdr:clientData/>
  </xdr:twoCellAnchor>
  <xdr:twoCellAnchor editAs="oneCell">
    <xdr:from>
      <xdr:col>0</xdr:col>
      <xdr:colOff>85725</xdr:colOff>
      <xdr:row>446</xdr:row>
      <xdr:rowOff>28575</xdr:rowOff>
    </xdr:from>
    <xdr:to>
      <xdr:col>0</xdr:col>
      <xdr:colOff>1209675</xdr:colOff>
      <xdr:row>450</xdr:row>
      <xdr:rowOff>133350</xdr:rowOff>
    </xdr:to>
    <xdr:pic>
      <xdr:nvPicPr>
        <xdr:cNvPr id="391" name="Imagen 390" descr="C:\Users\Comapa Díaz Ordaz\AppData\Local\Microsoft\Windows\INetCache\Content.Word\LOGO GDO.PNG">
          <a:extLst>
            <a:ext uri="{FF2B5EF4-FFF2-40B4-BE49-F238E27FC236}">
              <a16:creationId xmlns:a16="http://schemas.microsoft.com/office/drawing/2014/main" xmlns="" id="{00000000-0008-0000-1500-00008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295970325"/>
          <a:ext cx="1123950" cy="838200"/>
        </a:xfrm>
        <a:prstGeom prst="rect">
          <a:avLst/>
        </a:prstGeom>
        <a:noFill/>
        <a:ln>
          <a:noFill/>
        </a:ln>
      </xdr:spPr>
    </xdr:pic>
    <xdr:clientData/>
  </xdr:twoCellAnchor>
  <xdr:twoCellAnchor editAs="oneCell">
    <xdr:from>
      <xdr:col>0</xdr:col>
      <xdr:colOff>76200</xdr:colOff>
      <xdr:row>492</xdr:row>
      <xdr:rowOff>19050</xdr:rowOff>
    </xdr:from>
    <xdr:to>
      <xdr:col>0</xdr:col>
      <xdr:colOff>1200150</xdr:colOff>
      <xdr:row>496</xdr:row>
      <xdr:rowOff>123825</xdr:rowOff>
    </xdr:to>
    <xdr:pic>
      <xdr:nvPicPr>
        <xdr:cNvPr id="393" name="Imagen 392" descr="C:\Users\Comapa Díaz Ordaz\AppData\Local\Microsoft\Windows\INetCache\Content.Word\LOGO GDO.PNG">
          <a:extLst>
            <a:ext uri="{FF2B5EF4-FFF2-40B4-BE49-F238E27FC236}">
              <a16:creationId xmlns:a16="http://schemas.microsoft.com/office/drawing/2014/main" xmlns="" id="{00000000-0008-0000-1500-000089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303514125"/>
          <a:ext cx="1123950" cy="838200"/>
        </a:xfrm>
        <a:prstGeom prst="rect">
          <a:avLst/>
        </a:prstGeom>
        <a:noFill/>
        <a:ln>
          <a:noFill/>
        </a:ln>
      </xdr:spPr>
    </xdr:pic>
    <xdr:clientData/>
  </xdr:twoCellAnchor>
  <xdr:twoCellAnchor editAs="oneCell">
    <xdr:from>
      <xdr:col>0</xdr:col>
      <xdr:colOff>104775</xdr:colOff>
      <xdr:row>539</xdr:row>
      <xdr:rowOff>9525</xdr:rowOff>
    </xdr:from>
    <xdr:to>
      <xdr:col>0</xdr:col>
      <xdr:colOff>1228725</xdr:colOff>
      <xdr:row>543</xdr:row>
      <xdr:rowOff>114300</xdr:rowOff>
    </xdr:to>
    <xdr:pic>
      <xdr:nvPicPr>
        <xdr:cNvPr id="394" name="Imagen 393" descr="C:\Users\Comapa Díaz Ordaz\AppData\Local\Microsoft\Windows\INetCache\Content.Word\LOGO GDO.PNG">
          <a:extLst>
            <a:ext uri="{FF2B5EF4-FFF2-40B4-BE49-F238E27FC236}">
              <a16:creationId xmlns:a16="http://schemas.microsoft.com/office/drawing/2014/main" xmlns="" id="{00000000-0008-0000-1500-00008A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311219850"/>
          <a:ext cx="1123950" cy="838200"/>
        </a:xfrm>
        <a:prstGeom prst="rect">
          <a:avLst/>
        </a:prstGeom>
        <a:noFill/>
        <a:ln>
          <a:noFill/>
        </a:ln>
      </xdr:spPr>
    </xdr:pic>
    <xdr:clientData/>
  </xdr:twoCellAnchor>
  <xdr:twoCellAnchor editAs="oneCell">
    <xdr:from>
      <xdr:col>0</xdr:col>
      <xdr:colOff>57150</xdr:colOff>
      <xdr:row>586</xdr:row>
      <xdr:rowOff>28575</xdr:rowOff>
    </xdr:from>
    <xdr:to>
      <xdr:col>0</xdr:col>
      <xdr:colOff>1181100</xdr:colOff>
      <xdr:row>590</xdr:row>
      <xdr:rowOff>133350</xdr:rowOff>
    </xdr:to>
    <xdr:pic>
      <xdr:nvPicPr>
        <xdr:cNvPr id="397" name="Imagen 396" descr="C:\Users\Comapa Díaz Ordaz\AppData\Local\Microsoft\Windows\INetCache\Content.Word\LOGO GDO.PNG">
          <a:extLst>
            <a:ext uri="{FF2B5EF4-FFF2-40B4-BE49-F238E27FC236}">
              <a16:creationId xmlns:a16="http://schemas.microsoft.com/office/drawing/2014/main" xmlns="" id="{00000000-0008-0000-1500-00008D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18954150"/>
          <a:ext cx="1123950" cy="838200"/>
        </a:xfrm>
        <a:prstGeom prst="rect">
          <a:avLst/>
        </a:prstGeom>
        <a:noFill/>
        <a:ln>
          <a:noFill/>
        </a:ln>
      </xdr:spPr>
    </xdr:pic>
    <xdr:clientData/>
  </xdr:twoCellAnchor>
  <xdr:twoCellAnchor editAs="oneCell">
    <xdr:from>
      <xdr:col>2</xdr:col>
      <xdr:colOff>933450</xdr:colOff>
      <xdr:row>303</xdr:row>
      <xdr:rowOff>95250</xdr:rowOff>
    </xdr:from>
    <xdr:to>
      <xdr:col>2</xdr:col>
      <xdr:colOff>1704975</xdr:colOff>
      <xdr:row>306</xdr:row>
      <xdr:rowOff>95250</xdr:rowOff>
    </xdr:to>
    <xdr:pic>
      <xdr:nvPicPr>
        <xdr:cNvPr id="72" name="Imagen 71"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400800" y="5006340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95250</xdr:colOff>
      <xdr:row>674</xdr:row>
      <xdr:rowOff>123825</xdr:rowOff>
    </xdr:from>
    <xdr:ext cx="2838450" cy="800100"/>
    <xdr:sp macro="" textlink="">
      <xdr:nvSpPr>
        <xdr:cNvPr id="70" name="3 CuadroTexto">
          <a:extLst>
            <a:ext uri="{FF2B5EF4-FFF2-40B4-BE49-F238E27FC236}">
              <a16:creationId xmlns:a16="http://schemas.microsoft.com/office/drawing/2014/main" xmlns="" id="{00000000-0008-0000-1500-000049010000}"/>
            </a:ext>
          </a:extLst>
        </xdr:cNvPr>
        <xdr:cNvSpPr txBox="1"/>
      </xdr:nvSpPr>
      <xdr:spPr>
        <a:xfrm>
          <a:off x="95250" y="10105707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825499</xdr:colOff>
      <xdr:row>674</xdr:row>
      <xdr:rowOff>107950</xdr:rowOff>
    </xdr:from>
    <xdr:ext cx="2447925" cy="609013"/>
    <xdr:sp macro="" textlink="">
      <xdr:nvSpPr>
        <xdr:cNvPr id="71" name="4 CuadroTexto">
          <a:extLst>
            <a:ext uri="{FF2B5EF4-FFF2-40B4-BE49-F238E27FC236}">
              <a16:creationId xmlns:a16="http://schemas.microsoft.com/office/drawing/2014/main" xmlns="" id="{00000000-0008-0000-1500-00004A010000}"/>
            </a:ext>
          </a:extLst>
        </xdr:cNvPr>
        <xdr:cNvSpPr txBox="1"/>
      </xdr:nvSpPr>
      <xdr:spPr>
        <a:xfrm>
          <a:off x="4841874" y="10104120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2238375</xdr:colOff>
      <xdr:row>676</xdr:row>
      <xdr:rowOff>95250</xdr:rowOff>
    </xdr:from>
    <xdr:ext cx="3143250" cy="779686"/>
    <xdr:sp macro="" textlink="">
      <xdr:nvSpPr>
        <xdr:cNvPr id="74" name="5 CuadroTexto">
          <a:extLst>
            <a:ext uri="{FF2B5EF4-FFF2-40B4-BE49-F238E27FC236}">
              <a16:creationId xmlns:a16="http://schemas.microsoft.com/office/drawing/2014/main" xmlns="" id="{00000000-0008-0000-1500-00004D010000}"/>
            </a:ext>
          </a:extLst>
        </xdr:cNvPr>
        <xdr:cNvSpPr txBox="1"/>
      </xdr:nvSpPr>
      <xdr:spPr>
        <a:xfrm>
          <a:off x="2238375" y="1013460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 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57150</xdr:colOff>
      <xdr:row>636</xdr:row>
      <xdr:rowOff>28575</xdr:rowOff>
    </xdr:from>
    <xdr:ext cx="1123950" cy="835025"/>
    <xdr:pic>
      <xdr:nvPicPr>
        <xdr:cNvPr id="75" name="Imagen 74" descr="C:\Users\Comapa Díaz Ordaz\AppData\Local\Microsoft\Windows\INetCache\Content.Word\LOGO GDO.PNG">
          <a:extLst>
            <a:ext uri="{FF2B5EF4-FFF2-40B4-BE49-F238E27FC236}">
              <a16:creationId xmlns:a16="http://schemas.microsoft.com/office/drawing/2014/main" xmlns="" id="{00000000-0008-0000-1500-00008D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94802325"/>
          <a:ext cx="1123950" cy="835025"/>
        </a:xfrm>
        <a:prstGeom prst="rect">
          <a:avLst/>
        </a:prstGeom>
        <a:noFill/>
        <a:ln>
          <a:noFill/>
        </a:ln>
      </xdr:spPr>
    </xdr:pic>
    <xdr:clientData/>
  </xdr:oneCellAnchor>
  <xdr:oneCellAnchor>
    <xdr:from>
      <xdr:col>0</xdr:col>
      <xdr:colOff>95250</xdr:colOff>
      <xdr:row>721</xdr:row>
      <xdr:rowOff>123825</xdr:rowOff>
    </xdr:from>
    <xdr:ext cx="2838450" cy="800100"/>
    <xdr:sp macro="" textlink="">
      <xdr:nvSpPr>
        <xdr:cNvPr id="81" name="3 CuadroTexto">
          <a:extLst>
            <a:ext uri="{FF2B5EF4-FFF2-40B4-BE49-F238E27FC236}">
              <a16:creationId xmlns:a16="http://schemas.microsoft.com/office/drawing/2014/main" xmlns="" id="{00000000-0008-0000-1500-000049010000}"/>
            </a:ext>
          </a:extLst>
        </xdr:cNvPr>
        <xdr:cNvSpPr txBox="1"/>
      </xdr:nvSpPr>
      <xdr:spPr>
        <a:xfrm>
          <a:off x="95250" y="10912157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825499</xdr:colOff>
      <xdr:row>721</xdr:row>
      <xdr:rowOff>107950</xdr:rowOff>
    </xdr:from>
    <xdr:ext cx="2447925" cy="609013"/>
    <xdr:sp macro="" textlink="">
      <xdr:nvSpPr>
        <xdr:cNvPr id="82" name="4 CuadroTexto">
          <a:extLst>
            <a:ext uri="{FF2B5EF4-FFF2-40B4-BE49-F238E27FC236}">
              <a16:creationId xmlns:a16="http://schemas.microsoft.com/office/drawing/2014/main" xmlns="" id="{00000000-0008-0000-1500-00004A010000}"/>
            </a:ext>
          </a:extLst>
        </xdr:cNvPr>
        <xdr:cNvSpPr txBox="1"/>
      </xdr:nvSpPr>
      <xdr:spPr>
        <a:xfrm>
          <a:off x="4841874" y="10910570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2238375</xdr:colOff>
      <xdr:row>723</xdr:row>
      <xdr:rowOff>95250</xdr:rowOff>
    </xdr:from>
    <xdr:ext cx="3143250" cy="779686"/>
    <xdr:sp macro="" textlink="">
      <xdr:nvSpPr>
        <xdr:cNvPr id="84" name="5 CuadroTexto">
          <a:extLst>
            <a:ext uri="{FF2B5EF4-FFF2-40B4-BE49-F238E27FC236}">
              <a16:creationId xmlns:a16="http://schemas.microsoft.com/office/drawing/2014/main" xmlns="" id="{00000000-0008-0000-1500-00004D010000}"/>
            </a:ext>
          </a:extLst>
        </xdr:cNvPr>
        <xdr:cNvSpPr txBox="1"/>
      </xdr:nvSpPr>
      <xdr:spPr>
        <a:xfrm>
          <a:off x="2238375" y="1094105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57150</xdr:colOff>
      <xdr:row>683</xdr:row>
      <xdr:rowOff>28575</xdr:rowOff>
    </xdr:from>
    <xdr:ext cx="1123950" cy="835025"/>
    <xdr:pic>
      <xdr:nvPicPr>
        <xdr:cNvPr id="85" name="Imagen 84" descr="C:\Users\Comapa Díaz Ordaz\AppData\Local\Microsoft\Windows\INetCache\Content.Word\LOGO GDO.PNG">
          <a:extLst>
            <a:ext uri="{FF2B5EF4-FFF2-40B4-BE49-F238E27FC236}">
              <a16:creationId xmlns:a16="http://schemas.microsoft.com/office/drawing/2014/main" xmlns="" id="{00000000-0008-0000-1500-00008D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02866825"/>
          <a:ext cx="1123950" cy="835025"/>
        </a:xfrm>
        <a:prstGeom prst="rect">
          <a:avLst/>
        </a:prstGeom>
        <a:noFill/>
        <a:ln>
          <a:noFill/>
        </a:ln>
      </xdr:spPr>
    </xdr:pic>
    <xdr:clientData/>
  </xdr:oneCellAnchor>
  <xdr:oneCellAnchor>
    <xdr:from>
      <xdr:col>0</xdr:col>
      <xdr:colOff>95250</xdr:colOff>
      <xdr:row>769</xdr:row>
      <xdr:rowOff>123825</xdr:rowOff>
    </xdr:from>
    <xdr:ext cx="2838450" cy="800100"/>
    <xdr:sp macro="" textlink="">
      <xdr:nvSpPr>
        <xdr:cNvPr id="95" name="3 CuadroTexto">
          <a:extLst>
            <a:ext uri="{FF2B5EF4-FFF2-40B4-BE49-F238E27FC236}">
              <a16:creationId xmlns:a16="http://schemas.microsoft.com/office/drawing/2014/main" xmlns="" id="{00000000-0008-0000-1500-000049010000}"/>
            </a:ext>
          </a:extLst>
        </xdr:cNvPr>
        <xdr:cNvSpPr txBox="1"/>
      </xdr:nvSpPr>
      <xdr:spPr>
        <a:xfrm>
          <a:off x="95250" y="11670982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825499</xdr:colOff>
      <xdr:row>769</xdr:row>
      <xdr:rowOff>107950</xdr:rowOff>
    </xdr:from>
    <xdr:ext cx="2447925" cy="609013"/>
    <xdr:sp macro="" textlink="">
      <xdr:nvSpPr>
        <xdr:cNvPr id="96" name="4 CuadroTexto">
          <a:extLst>
            <a:ext uri="{FF2B5EF4-FFF2-40B4-BE49-F238E27FC236}">
              <a16:creationId xmlns:a16="http://schemas.microsoft.com/office/drawing/2014/main" xmlns="" id="{00000000-0008-0000-1500-00004A010000}"/>
            </a:ext>
          </a:extLst>
        </xdr:cNvPr>
        <xdr:cNvSpPr txBox="1"/>
      </xdr:nvSpPr>
      <xdr:spPr>
        <a:xfrm>
          <a:off x="4841874" y="11669395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57150</xdr:colOff>
      <xdr:row>731</xdr:row>
      <xdr:rowOff>28575</xdr:rowOff>
    </xdr:from>
    <xdr:ext cx="1123950" cy="835025"/>
    <xdr:pic>
      <xdr:nvPicPr>
        <xdr:cNvPr id="98" name="Imagen 97" descr="C:\Users\Comapa Díaz Ordaz\AppData\Local\Microsoft\Windows\INetCache\Content.Word\LOGO GDO.PNG">
          <a:extLst>
            <a:ext uri="{FF2B5EF4-FFF2-40B4-BE49-F238E27FC236}">
              <a16:creationId xmlns:a16="http://schemas.microsoft.com/office/drawing/2014/main" xmlns="" id="{00000000-0008-0000-1500-00008D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10455075"/>
          <a:ext cx="1123950" cy="835025"/>
        </a:xfrm>
        <a:prstGeom prst="rect">
          <a:avLst/>
        </a:prstGeom>
        <a:noFill/>
        <a:ln>
          <a:noFill/>
        </a:ln>
      </xdr:spPr>
    </xdr:pic>
    <xdr:clientData/>
  </xdr:oneCellAnchor>
  <xdr:oneCellAnchor>
    <xdr:from>
      <xdr:col>0</xdr:col>
      <xdr:colOff>63500</xdr:colOff>
      <xdr:row>819</xdr:row>
      <xdr:rowOff>139700</xdr:rowOff>
    </xdr:from>
    <xdr:ext cx="2838450" cy="800100"/>
    <xdr:sp macro="" textlink="">
      <xdr:nvSpPr>
        <xdr:cNvPr id="99" name="3 CuadroTexto">
          <a:extLst>
            <a:ext uri="{FF2B5EF4-FFF2-40B4-BE49-F238E27FC236}">
              <a16:creationId xmlns:a16="http://schemas.microsoft.com/office/drawing/2014/main" xmlns="" id="{00000000-0008-0000-1500-000038010000}"/>
            </a:ext>
          </a:extLst>
        </xdr:cNvPr>
        <xdr:cNvSpPr txBox="1"/>
      </xdr:nvSpPr>
      <xdr:spPr>
        <a:xfrm>
          <a:off x="63500" y="132537200"/>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714374</xdr:colOff>
      <xdr:row>819</xdr:row>
      <xdr:rowOff>123825</xdr:rowOff>
    </xdr:from>
    <xdr:ext cx="2447925" cy="609013"/>
    <xdr:sp macro="" textlink="">
      <xdr:nvSpPr>
        <xdr:cNvPr id="100" name="4 CuadroTexto">
          <a:extLst>
            <a:ext uri="{FF2B5EF4-FFF2-40B4-BE49-F238E27FC236}">
              <a16:creationId xmlns:a16="http://schemas.microsoft.com/office/drawing/2014/main" xmlns="" id="{00000000-0008-0000-1500-000039010000}"/>
            </a:ext>
          </a:extLst>
        </xdr:cNvPr>
        <xdr:cNvSpPr txBox="1"/>
      </xdr:nvSpPr>
      <xdr:spPr>
        <a:xfrm>
          <a:off x="4730749" y="13252132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2416175</xdr:colOff>
      <xdr:row>821</xdr:row>
      <xdr:rowOff>155575</xdr:rowOff>
    </xdr:from>
    <xdr:ext cx="3143250" cy="779686"/>
    <xdr:sp macro="" textlink="">
      <xdr:nvSpPr>
        <xdr:cNvPr id="103" name="5 CuadroTexto">
          <a:extLst>
            <a:ext uri="{FF2B5EF4-FFF2-40B4-BE49-F238E27FC236}">
              <a16:creationId xmlns:a16="http://schemas.microsoft.com/office/drawing/2014/main" xmlns="" id="{00000000-0008-0000-1500-00003E010000}"/>
            </a:ext>
          </a:extLst>
        </xdr:cNvPr>
        <xdr:cNvSpPr txBox="1"/>
      </xdr:nvSpPr>
      <xdr:spPr>
        <a:xfrm>
          <a:off x="2416175" y="1328705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85725</xdr:colOff>
      <xdr:row>776</xdr:row>
      <xdr:rowOff>28575</xdr:rowOff>
    </xdr:from>
    <xdr:ext cx="1123950" cy="835025"/>
    <xdr:pic>
      <xdr:nvPicPr>
        <xdr:cNvPr id="104" name="Imagen 103" descr="C:\Users\Comapa Díaz Ordaz\AppData\Local\Microsoft\Windows\INetCache\Content.Word\LOGO GDO.PNG">
          <a:extLst>
            <a:ext uri="{FF2B5EF4-FFF2-40B4-BE49-F238E27FC236}">
              <a16:creationId xmlns:a16="http://schemas.microsoft.com/office/drawing/2014/main" xmlns="" id="{00000000-0008-0000-1500-00008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2196325"/>
          <a:ext cx="1123950" cy="835025"/>
        </a:xfrm>
        <a:prstGeom prst="rect">
          <a:avLst/>
        </a:prstGeom>
        <a:noFill/>
        <a:ln>
          <a:noFill/>
        </a:ln>
      </xdr:spPr>
    </xdr:pic>
    <xdr:clientData/>
  </xdr:oneCellAnchor>
  <xdr:twoCellAnchor editAs="oneCell">
    <xdr:from>
      <xdr:col>2</xdr:col>
      <xdr:colOff>838200</xdr:colOff>
      <xdr:row>65</xdr:row>
      <xdr:rowOff>38100</xdr:rowOff>
    </xdr:from>
    <xdr:to>
      <xdr:col>2</xdr:col>
      <xdr:colOff>1609725</xdr:colOff>
      <xdr:row>69</xdr:row>
      <xdr:rowOff>66675</xdr:rowOff>
    </xdr:to>
    <xdr:pic>
      <xdr:nvPicPr>
        <xdr:cNvPr id="145" name="Imagen 144"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05550" y="11049000"/>
          <a:ext cx="771525" cy="7620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809625</xdr:colOff>
      <xdr:row>126</xdr:row>
      <xdr:rowOff>66675</xdr:rowOff>
    </xdr:from>
    <xdr:to>
      <xdr:col>2</xdr:col>
      <xdr:colOff>1581150</xdr:colOff>
      <xdr:row>130</xdr:row>
      <xdr:rowOff>76200</xdr:rowOff>
    </xdr:to>
    <xdr:pic>
      <xdr:nvPicPr>
        <xdr:cNvPr id="159" name="Imagen 158"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276975" y="21059775"/>
          <a:ext cx="771525" cy="7429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847725</xdr:colOff>
      <xdr:row>186</xdr:row>
      <xdr:rowOff>76199</xdr:rowOff>
    </xdr:from>
    <xdr:to>
      <xdr:col>2</xdr:col>
      <xdr:colOff>1619250</xdr:colOff>
      <xdr:row>191</xdr:row>
      <xdr:rowOff>9524</xdr:rowOff>
    </xdr:to>
    <xdr:pic>
      <xdr:nvPicPr>
        <xdr:cNvPr id="161" name="Imagen 160"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15075" y="30889574"/>
          <a:ext cx="771525" cy="8286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828675</xdr:colOff>
      <xdr:row>246</xdr:row>
      <xdr:rowOff>38100</xdr:rowOff>
    </xdr:from>
    <xdr:to>
      <xdr:col>2</xdr:col>
      <xdr:colOff>1600200</xdr:colOff>
      <xdr:row>250</xdr:row>
      <xdr:rowOff>142875</xdr:rowOff>
    </xdr:to>
    <xdr:pic>
      <xdr:nvPicPr>
        <xdr:cNvPr id="163" name="Imagen 162"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296025" y="40671750"/>
          <a:ext cx="771525" cy="8382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857250</xdr:colOff>
      <xdr:row>354</xdr:row>
      <xdr:rowOff>38100</xdr:rowOff>
    </xdr:from>
    <xdr:to>
      <xdr:col>2</xdr:col>
      <xdr:colOff>1628775</xdr:colOff>
      <xdr:row>359</xdr:row>
      <xdr:rowOff>0</xdr:rowOff>
    </xdr:to>
    <xdr:pic>
      <xdr:nvPicPr>
        <xdr:cNvPr id="177" name="Imagen 176"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24600" y="58369200"/>
          <a:ext cx="771525" cy="8572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828675</xdr:colOff>
      <xdr:row>400</xdr:row>
      <xdr:rowOff>28575</xdr:rowOff>
    </xdr:from>
    <xdr:to>
      <xdr:col>2</xdr:col>
      <xdr:colOff>1600200</xdr:colOff>
      <xdr:row>404</xdr:row>
      <xdr:rowOff>152400</xdr:rowOff>
    </xdr:to>
    <xdr:pic>
      <xdr:nvPicPr>
        <xdr:cNvPr id="179" name="Imagen 178"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296025" y="65913000"/>
          <a:ext cx="771525" cy="8572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838200</xdr:colOff>
      <xdr:row>446</xdr:row>
      <xdr:rowOff>38100</xdr:rowOff>
    </xdr:from>
    <xdr:to>
      <xdr:col>2</xdr:col>
      <xdr:colOff>1609725</xdr:colOff>
      <xdr:row>450</xdr:row>
      <xdr:rowOff>66675</xdr:rowOff>
    </xdr:to>
    <xdr:pic>
      <xdr:nvPicPr>
        <xdr:cNvPr id="181" name="Imagen 180"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05550" y="73475850"/>
          <a:ext cx="771525" cy="7620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790575</xdr:colOff>
      <xdr:row>492</xdr:row>
      <xdr:rowOff>47624</xdr:rowOff>
    </xdr:from>
    <xdr:to>
      <xdr:col>2</xdr:col>
      <xdr:colOff>1562100</xdr:colOff>
      <xdr:row>496</xdr:row>
      <xdr:rowOff>123824</xdr:rowOff>
    </xdr:to>
    <xdr:pic>
      <xdr:nvPicPr>
        <xdr:cNvPr id="183" name="Imagen 182"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257925" y="81038699"/>
          <a:ext cx="771525" cy="8096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866775</xdr:colOff>
      <xdr:row>539</xdr:row>
      <xdr:rowOff>9524</xdr:rowOff>
    </xdr:from>
    <xdr:to>
      <xdr:col>2</xdr:col>
      <xdr:colOff>1638300</xdr:colOff>
      <xdr:row>544</xdr:row>
      <xdr:rowOff>3174</xdr:rowOff>
    </xdr:to>
    <xdr:pic>
      <xdr:nvPicPr>
        <xdr:cNvPr id="185" name="Imagen 184"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34125" y="88715849"/>
          <a:ext cx="771525" cy="8858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876300</xdr:colOff>
      <xdr:row>586</xdr:row>
      <xdr:rowOff>57149</xdr:rowOff>
    </xdr:from>
    <xdr:to>
      <xdr:col>2</xdr:col>
      <xdr:colOff>1647825</xdr:colOff>
      <xdr:row>591</xdr:row>
      <xdr:rowOff>47624</xdr:rowOff>
    </xdr:to>
    <xdr:pic>
      <xdr:nvPicPr>
        <xdr:cNvPr id="188" name="Imagen 187"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43650" y="96478724"/>
          <a:ext cx="771525" cy="8858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828675</xdr:colOff>
      <xdr:row>636</xdr:row>
      <xdr:rowOff>28575</xdr:rowOff>
    </xdr:from>
    <xdr:to>
      <xdr:col>2</xdr:col>
      <xdr:colOff>1600200</xdr:colOff>
      <xdr:row>640</xdr:row>
      <xdr:rowOff>76200</xdr:rowOff>
    </xdr:to>
    <xdr:pic>
      <xdr:nvPicPr>
        <xdr:cNvPr id="190" name="Imagen 189"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296025" y="104651175"/>
          <a:ext cx="771525" cy="7810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809625</xdr:colOff>
      <xdr:row>683</xdr:row>
      <xdr:rowOff>28574</xdr:rowOff>
    </xdr:from>
    <xdr:to>
      <xdr:col>2</xdr:col>
      <xdr:colOff>1581150</xdr:colOff>
      <xdr:row>687</xdr:row>
      <xdr:rowOff>66674</xdr:rowOff>
    </xdr:to>
    <xdr:pic>
      <xdr:nvPicPr>
        <xdr:cNvPr id="192" name="Imagen 191"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276975" y="112366424"/>
          <a:ext cx="771525" cy="7715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847725</xdr:colOff>
      <xdr:row>731</xdr:row>
      <xdr:rowOff>47625</xdr:rowOff>
    </xdr:from>
    <xdr:to>
      <xdr:col>2</xdr:col>
      <xdr:colOff>1619250</xdr:colOff>
      <xdr:row>736</xdr:row>
      <xdr:rowOff>9525</xdr:rowOff>
    </xdr:to>
    <xdr:pic>
      <xdr:nvPicPr>
        <xdr:cNvPr id="194" name="Imagen 193"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15075" y="120262650"/>
          <a:ext cx="771525" cy="8572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790575</xdr:colOff>
      <xdr:row>776</xdr:row>
      <xdr:rowOff>57150</xdr:rowOff>
    </xdr:from>
    <xdr:to>
      <xdr:col>2</xdr:col>
      <xdr:colOff>1562100</xdr:colOff>
      <xdr:row>781</xdr:row>
      <xdr:rowOff>0</xdr:rowOff>
    </xdr:to>
    <xdr:pic>
      <xdr:nvPicPr>
        <xdr:cNvPr id="196" name="Imagen 195"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257925" y="127663575"/>
          <a:ext cx="771525" cy="8382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2343150</xdr:colOff>
      <xdr:row>770</xdr:row>
      <xdr:rowOff>114301</xdr:rowOff>
    </xdr:from>
    <xdr:ext cx="3143250" cy="647700"/>
    <xdr:sp macro="" textlink="">
      <xdr:nvSpPr>
        <xdr:cNvPr id="197" name="5 CuadroTexto">
          <a:extLst>
            <a:ext uri="{FF2B5EF4-FFF2-40B4-BE49-F238E27FC236}">
              <a16:creationId xmlns:a16="http://schemas.microsoft.com/office/drawing/2014/main" xmlns="" id="{00000000-0008-0000-1500-000059000000}"/>
            </a:ext>
          </a:extLst>
        </xdr:cNvPr>
        <xdr:cNvSpPr txBox="1"/>
      </xdr:nvSpPr>
      <xdr:spPr>
        <a:xfrm>
          <a:off x="2343150" y="126749176"/>
          <a:ext cx="3143250" cy="64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57150</xdr:colOff>
      <xdr:row>1</xdr:row>
      <xdr:rowOff>85725</xdr:rowOff>
    </xdr:from>
    <xdr:ext cx="1123950" cy="838200"/>
    <xdr:pic>
      <xdr:nvPicPr>
        <xdr:cNvPr id="277" name="Imagen 276" descr="C:\Users\Comapa Díaz Ordaz\AppData\Local\Microsoft\Windows\INetCache\Content.Word\LOGO GDO.PNG">
          <a:extLst>
            <a:ext uri="{FF2B5EF4-FFF2-40B4-BE49-F238E27FC236}">
              <a16:creationId xmlns:a16="http://schemas.microsoft.com/office/drawing/2014/main" xmlns="" id="{00000000-0008-0000-1500-000050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1096625"/>
          <a:ext cx="1123950" cy="838200"/>
        </a:xfrm>
        <a:prstGeom prst="rect">
          <a:avLst/>
        </a:prstGeom>
        <a:noFill/>
        <a:ln>
          <a:noFill/>
        </a:ln>
      </xdr:spPr>
    </xdr:pic>
    <xdr:clientData/>
  </xdr:oneCellAnchor>
  <xdr:oneCellAnchor>
    <xdr:from>
      <xdr:col>2</xdr:col>
      <xdr:colOff>838200</xdr:colOff>
      <xdr:row>1</xdr:row>
      <xdr:rowOff>38100</xdr:rowOff>
    </xdr:from>
    <xdr:ext cx="771525" cy="762000"/>
    <xdr:pic>
      <xdr:nvPicPr>
        <xdr:cNvPr id="276" name="Imagen 275"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05550" y="11049000"/>
          <a:ext cx="771525" cy="7620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95250</xdr:colOff>
      <xdr:row>870</xdr:row>
      <xdr:rowOff>123825</xdr:rowOff>
    </xdr:from>
    <xdr:ext cx="2838450" cy="800100"/>
    <xdr:sp macro="" textlink="">
      <xdr:nvSpPr>
        <xdr:cNvPr id="97" name="3 CuadroTexto">
          <a:extLst>
            <a:ext uri="{FF2B5EF4-FFF2-40B4-BE49-F238E27FC236}">
              <a16:creationId xmlns:a16="http://schemas.microsoft.com/office/drawing/2014/main" xmlns="" id="{00000000-0008-0000-1500-00003B000000}"/>
            </a:ext>
          </a:extLst>
        </xdr:cNvPr>
        <xdr:cNvSpPr txBox="1"/>
      </xdr:nvSpPr>
      <xdr:spPr>
        <a:xfrm>
          <a:off x="95250" y="56349900"/>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466724</xdr:colOff>
      <xdr:row>870</xdr:row>
      <xdr:rowOff>133350</xdr:rowOff>
    </xdr:from>
    <xdr:ext cx="2447925" cy="609013"/>
    <xdr:sp macro="" textlink="">
      <xdr:nvSpPr>
        <xdr:cNvPr id="101" name="4 CuadroTexto">
          <a:extLst>
            <a:ext uri="{FF2B5EF4-FFF2-40B4-BE49-F238E27FC236}">
              <a16:creationId xmlns:a16="http://schemas.microsoft.com/office/drawing/2014/main" xmlns="" id="{00000000-0008-0000-1500-00003C000000}"/>
            </a:ext>
          </a:extLst>
        </xdr:cNvPr>
        <xdr:cNvSpPr txBox="1"/>
      </xdr:nvSpPr>
      <xdr:spPr>
        <a:xfrm>
          <a:off x="4476749" y="5635942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2117725</xdr:colOff>
      <xdr:row>873</xdr:row>
      <xdr:rowOff>155575</xdr:rowOff>
    </xdr:from>
    <xdr:ext cx="3143250" cy="779686"/>
    <xdr:sp macro="" textlink="">
      <xdr:nvSpPr>
        <xdr:cNvPr id="102" name="5 CuadroTexto">
          <a:extLst>
            <a:ext uri="{FF2B5EF4-FFF2-40B4-BE49-F238E27FC236}">
              <a16:creationId xmlns:a16="http://schemas.microsoft.com/office/drawing/2014/main" xmlns="" id="{00000000-0008-0000-1500-00005E000000}"/>
            </a:ext>
          </a:extLst>
        </xdr:cNvPr>
        <xdr:cNvSpPr txBox="1"/>
      </xdr:nvSpPr>
      <xdr:spPr>
        <a:xfrm>
          <a:off x="2117725" y="568674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38100</xdr:colOff>
      <xdr:row>832</xdr:row>
      <xdr:rowOff>66675</xdr:rowOff>
    </xdr:from>
    <xdr:ext cx="1123950" cy="838200"/>
    <xdr:pic>
      <xdr:nvPicPr>
        <xdr:cNvPr id="105" name="Imagen 104" descr="C:\Users\Comapa Díaz Ordaz\AppData\Local\Microsoft\Windows\INetCache\Content.Word\LOGO GDO.PNG">
          <a:extLst>
            <a:ext uri="{FF2B5EF4-FFF2-40B4-BE49-F238E27FC236}">
              <a16:creationId xmlns:a16="http://schemas.microsoft.com/office/drawing/2014/main" xmlns="" id="{00000000-0008-0000-1500-00005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50034825"/>
          <a:ext cx="1123950" cy="838200"/>
        </a:xfrm>
        <a:prstGeom prst="rect">
          <a:avLst/>
        </a:prstGeom>
        <a:noFill/>
        <a:ln>
          <a:noFill/>
        </a:ln>
      </xdr:spPr>
    </xdr:pic>
    <xdr:clientData/>
  </xdr:oneCellAnchor>
  <xdr:oneCellAnchor>
    <xdr:from>
      <xdr:col>2</xdr:col>
      <xdr:colOff>933450</xdr:colOff>
      <xdr:row>832</xdr:row>
      <xdr:rowOff>95250</xdr:rowOff>
    </xdr:from>
    <xdr:ext cx="771525" cy="571500"/>
    <xdr:pic>
      <xdr:nvPicPr>
        <xdr:cNvPr id="106" name="Imagen 105"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400800" y="50063400"/>
          <a:ext cx="771525" cy="5715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95250</xdr:colOff>
      <xdr:row>922</xdr:row>
      <xdr:rowOff>123825</xdr:rowOff>
    </xdr:from>
    <xdr:ext cx="2838450" cy="800100"/>
    <xdr:sp macro="" textlink="">
      <xdr:nvSpPr>
        <xdr:cNvPr id="107" name="3 CuadroTexto">
          <a:extLst>
            <a:ext uri="{FF2B5EF4-FFF2-40B4-BE49-F238E27FC236}">
              <a16:creationId xmlns:a16="http://schemas.microsoft.com/office/drawing/2014/main" xmlns="" id="{00000000-0008-0000-1500-00003B000000}"/>
            </a:ext>
          </a:extLst>
        </xdr:cNvPr>
        <xdr:cNvSpPr txBox="1"/>
      </xdr:nvSpPr>
      <xdr:spPr>
        <a:xfrm>
          <a:off x="95250" y="14324647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466724</xdr:colOff>
      <xdr:row>922</xdr:row>
      <xdr:rowOff>133350</xdr:rowOff>
    </xdr:from>
    <xdr:ext cx="2447925" cy="609013"/>
    <xdr:sp macro="" textlink="">
      <xdr:nvSpPr>
        <xdr:cNvPr id="108" name="4 CuadroTexto">
          <a:extLst>
            <a:ext uri="{FF2B5EF4-FFF2-40B4-BE49-F238E27FC236}">
              <a16:creationId xmlns:a16="http://schemas.microsoft.com/office/drawing/2014/main" xmlns="" id="{00000000-0008-0000-1500-00003C000000}"/>
            </a:ext>
          </a:extLst>
        </xdr:cNvPr>
        <xdr:cNvSpPr txBox="1"/>
      </xdr:nvSpPr>
      <xdr:spPr>
        <a:xfrm>
          <a:off x="4476749" y="14325600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2117725</xdr:colOff>
      <xdr:row>925</xdr:row>
      <xdr:rowOff>155575</xdr:rowOff>
    </xdr:from>
    <xdr:ext cx="3143250" cy="779686"/>
    <xdr:sp macro="" textlink="">
      <xdr:nvSpPr>
        <xdr:cNvPr id="109" name="5 CuadroTexto">
          <a:extLst>
            <a:ext uri="{FF2B5EF4-FFF2-40B4-BE49-F238E27FC236}">
              <a16:creationId xmlns:a16="http://schemas.microsoft.com/office/drawing/2014/main" xmlns="" id="{00000000-0008-0000-1500-00005E000000}"/>
            </a:ext>
          </a:extLst>
        </xdr:cNvPr>
        <xdr:cNvSpPr txBox="1"/>
      </xdr:nvSpPr>
      <xdr:spPr>
        <a:xfrm>
          <a:off x="2117725" y="1437640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38100</xdr:colOff>
      <xdr:row>884</xdr:row>
      <xdr:rowOff>66675</xdr:rowOff>
    </xdr:from>
    <xdr:ext cx="1123950" cy="838200"/>
    <xdr:pic>
      <xdr:nvPicPr>
        <xdr:cNvPr id="110" name="Imagen 109" descr="C:\Users\Comapa Díaz Ordaz\AppData\Local\Microsoft\Windows\INetCache\Content.Word\LOGO GDO.PNG">
          <a:extLst>
            <a:ext uri="{FF2B5EF4-FFF2-40B4-BE49-F238E27FC236}">
              <a16:creationId xmlns:a16="http://schemas.microsoft.com/office/drawing/2014/main" xmlns="" id="{00000000-0008-0000-1500-00005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36931400"/>
          <a:ext cx="1123950" cy="838200"/>
        </a:xfrm>
        <a:prstGeom prst="rect">
          <a:avLst/>
        </a:prstGeom>
        <a:noFill/>
        <a:ln>
          <a:noFill/>
        </a:ln>
      </xdr:spPr>
    </xdr:pic>
    <xdr:clientData/>
  </xdr:oneCellAnchor>
  <xdr:oneCellAnchor>
    <xdr:from>
      <xdr:col>2</xdr:col>
      <xdr:colOff>933450</xdr:colOff>
      <xdr:row>884</xdr:row>
      <xdr:rowOff>95250</xdr:rowOff>
    </xdr:from>
    <xdr:ext cx="771525" cy="571500"/>
    <xdr:pic>
      <xdr:nvPicPr>
        <xdr:cNvPr id="111" name="Imagen 110"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400800" y="136959975"/>
          <a:ext cx="771525" cy="5715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95250</xdr:colOff>
      <xdr:row>974</xdr:row>
      <xdr:rowOff>123825</xdr:rowOff>
    </xdr:from>
    <xdr:ext cx="2838450" cy="800100"/>
    <xdr:sp macro="" textlink="">
      <xdr:nvSpPr>
        <xdr:cNvPr id="117" name="3 CuadroTexto">
          <a:extLst>
            <a:ext uri="{FF2B5EF4-FFF2-40B4-BE49-F238E27FC236}">
              <a16:creationId xmlns:a16="http://schemas.microsoft.com/office/drawing/2014/main" xmlns="" id="{00000000-0008-0000-1500-00003B000000}"/>
            </a:ext>
          </a:extLst>
        </xdr:cNvPr>
        <xdr:cNvSpPr txBox="1"/>
      </xdr:nvSpPr>
      <xdr:spPr>
        <a:xfrm>
          <a:off x="95250" y="14324647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466724</xdr:colOff>
      <xdr:row>974</xdr:row>
      <xdr:rowOff>133350</xdr:rowOff>
    </xdr:from>
    <xdr:ext cx="2447925" cy="609013"/>
    <xdr:sp macro="" textlink="">
      <xdr:nvSpPr>
        <xdr:cNvPr id="118" name="4 CuadroTexto">
          <a:extLst>
            <a:ext uri="{FF2B5EF4-FFF2-40B4-BE49-F238E27FC236}">
              <a16:creationId xmlns:a16="http://schemas.microsoft.com/office/drawing/2014/main" xmlns="" id="{00000000-0008-0000-1500-00003C000000}"/>
            </a:ext>
          </a:extLst>
        </xdr:cNvPr>
        <xdr:cNvSpPr txBox="1"/>
      </xdr:nvSpPr>
      <xdr:spPr>
        <a:xfrm>
          <a:off x="4476749" y="14325600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2117725</xdr:colOff>
      <xdr:row>977</xdr:row>
      <xdr:rowOff>155575</xdr:rowOff>
    </xdr:from>
    <xdr:ext cx="3143250" cy="779686"/>
    <xdr:sp macro="" textlink="">
      <xdr:nvSpPr>
        <xdr:cNvPr id="119" name="5 CuadroTexto">
          <a:extLst>
            <a:ext uri="{FF2B5EF4-FFF2-40B4-BE49-F238E27FC236}">
              <a16:creationId xmlns:a16="http://schemas.microsoft.com/office/drawing/2014/main" xmlns="" id="{00000000-0008-0000-1500-00005E000000}"/>
            </a:ext>
          </a:extLst>
        </xdr:cNvPr>
        <xdr:cNvSpPr txBox="1"/>
      </xdr:nvSpPr>
      <xdr:spPr>
        <a:xfrm>
          <a:off x="2117725" y="1437640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38100</xdr:colOff>
      <xdr:row>936</xdr:row>
      <xdr:rowOff>66675</xdr:rowOff>
    </xdr:from>
    <xdr:ext cx="1123950" cy="838200"/>
    <xdr:pic>
      <xdr:nvPicPr>
        <xdr:cNvPr id="120" name="Imagen 119" descr="C:\Users\Comapa Díaz Ordaz\AppData\Local\Microsoft\Windows\INetCache\Content.Word\LOGO GDO.PNG">
          <a:extLst>
            <a:ext uri="{FF2B5EF4-FFF2-40B4-BE49-F238E27FC236}">
              <a16:creationId xmlns:a16="http://schemas.microsoft.com/office/drawing/2014/main" xmlns="" id="{00000000-0008-0000-1500-00005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36931400"/>
          <a:ext cx="1123950" cy="838200"/>
        </a:xfrm>
        <a:prstGeom prst="rect">
          <a:avLst/>
        </a:prstGeom>
        <a:noFill/>
        <a:ln>
          <a:noFill/>
        </a:ln>
      </xdr:spPr>
    </xdr:pic>
    <xdr:clientData/>
  </xdr:oneCellAnchor>
  <xdr:oneCellAnchor>
    <xdr:from>
      <xdr:col>2</xdr:col>
      <xdr:colOff>933450</xdr:colOff>
      <xdr:row>936</xdr:row>
      <xdr:rowOff>95250</xdr:rowOff>
    </xdr:from>
    <xdr:ext cx="771525" cy="571500"/>
    <xdr:pic>
      <xdr:nvPicPr>
        <xdr:cNvPr id="121" name="Imagen 120"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400800" y="136959975"/>
          <a:ext cx="771525" cy="5715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95250</xdr:colOff>
      <xdr:row>1025</xdr:row>
      <xdr:rowOff>123825</xdr:rowOff>
    </xdr:from>
    <xdr:ext cx="2838450" cy="800100"/>
    <xdr:sp macro="" textlink="">
      <xdr:nvSpPr>
        <xdr:cNvPr id="122" name="3 CuadroTexto">
          <a:extLst>
            <a:ext uri="{FF2B5EF4-FFF2-40B4-BE49-F238E27FC236}">
              <a16:creationId xmlns:a16="http://schemas.microsoft.com/office/drawing/2014/main" xmlns="" id="{00000000-0008-0000-1500-000038010000}"/>
            </a:ext>
          </a:extLst>
        </xdr:cNvPr>
        <xdr:cNvSpPr txBox="1"/>
      </xdr:nvSpPr>
      <xdr:spPr>
        <a:xfrm>
          <a:off x="95250" y="79819500"/>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714374</xdr:colOff>
      <xdr:row>1025</xdr:row>
      <xdr:rowOff>123825</xdr:rowOff>
    </xdr:from>
    <xdr:ext cx="2447925" cy="609013"/>
    <xdr:sp macro="" textlink="">
      <xdr:nvSpPr>
        <xdr:cNvPr id="123" name="4 CuadroTexto">
          <a:extLst>
            <a:ext uri="{FF2B5EF4-FFF2-40B4-BE49-F238E27FC236}">
              <a16:creationId xmlns:a16="http://schemas.microsoft.com/office/drawing/2014/main" xmlns="" id="{00000000-0008-0000-1500-000039010000}"/>
            </a:ext>
          </a:extLst>
        </xdr:cNvPr>
        <xdr:cNvSpPr txBox="1"/>
      </xdr:nvSpPr>
      <xdr:spPr>
        <a:xfrm>
          <a:off x="4724399" y="7981950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1100" b="1" baseline="0">
              <a:solidFill>
                <a:schemeClr val="tx1"/>
              </a:solidFill>
              <a:effectLst/>
              <a:latin typeface="+mn-lt"/>
              <a:ea typeface="+mn-ea"/>
              <a:cs typeface="+mn-cs"/>
            </a:rPr>
            <a:t>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2289175</xdr:colOff>
      <xdr:row>1027</xdr:row>
      <xdr:rowOff>139700</xdr:rowOff>
    </xdr:from>
    <xdr:ext cx="3143250" cy="779686"/>
    <xdr:sp macro="" textlink="">
      <xdr:nvSpPr>
        <xdr:cNvPr id="124" name="5 CuadroTexto">
          <a:extLst>
            <a:ext uri="{FF2B5EF4-FFF2-40B4-BE49-F238E27FC236}">
              <a16:creationId xmlns:a16="http://schemas.microsoft.com/office/drawing/2014/main" xmlns="" id="{00000000-0008-0000-1500-00003E010000}"/>
            </a:ext>
          </a:extLst>
        </xdr:cNvPr>
        <xdr:cNvSpPr txBox="1"/>
      </xdr:nvSpPr>
      <xdr:spPr>
        <a:xfrm>
          <a:off x="2289175" y="801592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85725</xdr:colOff>
      <xdr:row>987</xdr:row>
      <xdr:rowOff>28575</xdr:rowOff>
    </xdr:from>
    <xdr:ext cx="1123950" cy="838200"/>
    <xdr:pic>
      <xdr:nvPicPr>
        <xdr:cNvPr id="125" name="Imagen 124" descr="C:\Users\Comapa Díaz Ordaz\AppData\Local\Microsoft\Windows\INetCache\Content.Word\LOGO GDO.PNG">
          <a:extLst>
            <a:ext uri="{FF2B5EF4-FFF2-40B4-BE49-F238E27FC236}">
              <a16:creationId xmlns:a16="http://schemas.microsoft.com/office/drawing/2014/main" xmlns="" id="{00000000-0008-0000-1500-00008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3466325"/>
          <a:ext cx="1123950" cy="838200"/>
        </a:xfrm>
        <a:prstGeom prst="rect">
          <a:avLst/>
        </a:prstGeom>
        <a:noFill/>
        <a:ln>
          <a:noFill/>
        </a:ln>
      </xdr:spPr>
    </xdr:pic>
    <xdr:clientData/>
  </xdr:oneCellAnchor>
  <xdr:oneCellAnchor>
    <xdr:from>
      <xdr:col>2</xdr:col>
      <xdr:colOff>838200</xdr:colOff>
      <xdr:row>987</xdr:row>
      <xdr:rowOff>38100</xdr:rowOff>
    </xdr:from>
    <xdr:ext cx="771525" cy="762000"/>
    <xdr:pic>
      <xdr:nvPicPr>
        <xdr:cNvPr id="126" name="Imagen 125"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05550" y="73475850"/>
          <a:ext cx="771525" cy="7620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95250</xdr:colOff>
      <xdr:row>1078</xdr:row>
      <xdr:rowOff>123825</xdr:rowOff>
    </xdr:from>
    <xdr:ext cx="2838450" cy="800100"/>
    <xdr:sp macro="" textlink="">
      <xdr:nvSpPr>
        <xdr:cNvPr id="127" name="3 CuadroTexto">
          <a:extLst>
            <a:ext uri="{FF2B5EF4-FFF2-40B4-BE49-F238E27FC236}">
              <a16:creationId xmlns:a16="http://schemas.microsoft.com/office/drawing/2014/main" xmlns="" id="{00000000-0008-0000-1500-000038010000}"/>
            </a:ext>
          </a:extLst>
        </xdr:cNvPr>
        <xdr:cNvSpPr txBox="1"/>
      </xdr:nvSpPr>
      <xdr:spPr>
        <a:xfrm>
          <a:off x="95250" y="79819500"/>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714374</xdr:colOff>
      <xdr:row>1078</xdr:row>
      <xdr:rowOff>123825</xdr:rowOff>
    </xdr:from>
    <xdr:ext cx="2447925" cy="609013"/>
    <xdr:sp macro="" textlink="">
      <xdr:nvSpPr>
        <xdr:cNvPr id="128" name="4 CuadroTexto">
          <a:extLst>
            <a:ext uri="{FF2B5EF4-FFF2-40B4-BE49-F238E27FC236}">
              <a16:creationId xmlns:a16="http://schemas.microsoft.com/office/drawing/2014/main" xmlns="" id="{00000000-0008-0000-1500-000039010000}"/>
            </a:ext>
          </a:extLst>
        </xdr:cNvPr>
        <xdr:cNvSpPr txBox="1"/>
      </xdr:nvSpPr>
      <xdr:spPr>
        <a:xfrm>
          <a:off x="4724399" y="7981950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1100" b="1" baseline="0">
              <a:solidFill>
                <a:schemeClr val="tx1"/>
              </a:solidFill>
              <a:effectLst/>
              <a:latin typeface="+mn-lt"/>
              <a:ea typeface="+mn-ea"/>
              <a:cs typeface="+mn-cs"/>
            </a:rPr>
            <a:t>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2289175</xdr:colOff>
      <xdr:row>1080</xdr:row>
      <xdr:rowOff>139700</xdr:rowOff>
    </xdr:from>
    <xdr:ext cx="3143250" cy="779686"/>
    <xdr:sp macro="" textlink="">
      <xdr:nvSpPr>
        <xdr:cNvPr id="129" name="5 CuadroTexto">
          <a:extLst>
            <a:ext uri="{FF2B5EF4-FFF2-40B4-BE49-F238E27FC236}">
              <a16:creationId xmlns:a16="http://schemas.microsoft.com/office/drawing/2014/main" xmlns="" id="{00000000-0008-0000-1500-00003E010000}"/>
            </a:ext>
          </a:extLst>
        </xdr:cNvPr>
        <xdr:cNvSpPr txBox="1"/>
      </xdr:nvSpPr>
      <xdr:spPr>
        <a:xfrm>
          <a:off x="2289175" y="801592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85725</xdr:colOff>
      <xdr:row>1040</xdr:row>
      <xdr:rowOff>28575</xdr:rowOff>
    </xdr:from>
    <xdr:ext cx="1123950" cy="838200"/>
    <xdr:pic>
      <xdr:nvPicPr>
        <xdr:cNvPr id="130" name="Imagen 129" descr="C:\Users\Comapa Díaz Ordaz\AppData\Local\Microsoft\Windows\INetCache\Content.Word\LOGO GDO.PNG">
          <a:extLst>
            <a:ext uri="{FF2B5EF4-FFF2-40B4-BE49-F238E27FC236}">
              <a16:creationId xmlns:a16="http://schemas.microsoft.com/office/drawing/2014/main" xmlns="" id="{00000000-0008-0000-1500-00008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3466325"/>
          <a:ext cx="1123950" cy="838200"/>
        </a:xfrm>
        <a:prstGeom prst="rect">
          <a:avLst/>
        </a:prstGeom>
        <a:noFill/>
        <a:ln>
          <a:noFill/>
        </a:ln>
      </xdr:spPr>
    </xdr:pic>
    <xdr:clientData/>
  </xdr:oneCellAnchor>
  <xdr:oneCellAnchor>
    <xdr:from>
      <xdr:col>2</xdr:col>
      <xdr:colOff>838200</xdr:colOff>
      <xdr:row>1040</xdr:row>
      <xdr:rowOff>38100</xdr:rowOff>
    </xdr:from>
    <xdr:ext cx="771525" cy="762000"/>
    <xdr:pic>
      <xdr:nvPicPr>
        <xdr:cNvPr id="131" name="Imagen 130"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05550" y="73475850"/>
          <a:ext cx="771525" cy="7620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95250</xdr:colOff>
      <xdr:row>1131</xdr:row>
      <xdr:rowOff>123825</xdr:rowOff>
    </xdr:from>
    <xdr:ext cx="2838450" cy="800100"/>
    <xdr:sp macro="" textlink="">
      <xdr:nvSpPr>
        <xdr:cNvPr id="132" name="3 CuadroTexto">
          <a:extLst>
            <a:ext uri="{FF2B5EF4-FFF2-40B4-BE49-F238E27FC236}">
              <a16:creationId xmlns:a16="http://schemas.microsoft.com/office/drawing/2014/main" xmlns="" id="{00000000-0008-0000-1500-000038010000}"/>
            </a:ext>
          </a:extLst>
        </xdr:cNvPr>
        <xdr:cNvSpPr txBox="1"/>
      </xdr:nvSpPr>
      <xdr:spPr>
        <a:xfrm>
          <a:off x="95250" y="79819500"/>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714374</xdr:colOff>
      <xdr:row>1131</xdr:row>
      <xdr:rowOff>123825</xdr:rowOff>
    </xdr:from>
    <xdr:ext cx="2447925" cy="609013"/>
    <xdr:sp macro="" textlink="">
      <xdr:nvSpPr>
        <xdr:cNvPr id="133" name="4 CuadroTexto">
          <a:extLst>
            <a:ext uri="{FF2B5EF4-FFF2-40B4-BE49-F238E27FC236}">
              <a16:creationId xmlns:a16="http://schemas.microsoft.com/office/drawing/2014/main" xmlns="" id="{00000000-0008-0000-1500-000039010000}"/>
            </a:ext>
          </a:extLst>
        </xdr:cNvPr>
        <xdr:cNvSpPr txBox="1"/>
      </xdr:nvSpPr>
      <xdr:spPr>
        <a:xfrm>
          <a:off x="4724399" y="7981950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1100" b="1" baseline="0">
              <a:solidFill>
                <a:schemeClr val="tx1"/>
              </a:solidFill>
              <a:effectLst/>
              <a:latin typeface="+mn-lt"/>
              <a:ea typeface="+mn-ea"/>
              <a:cs typeface="+mn-cs"/>
            </a:rPr>
            <a:t>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2289175</xdr:colOff>
      <xdr:row>1133</xdr:row>
      <xdr:rowOff>139700</xdr:rowOff>
    </xdr:from>
    <xdr:ext cx="3143250" cy="779686"/>
    <xdr:sp macro="" textlink="">
      <xdr:nvSpPr>
        <xdr:cNvPr id="134" name="5 CuadroTexto">
          <a:extLst>
            <a:ext uri="{FF2B5EF4-FFF2-40B4-BE49-F238E27FC236}">
              <a16:creationId xmlns:a16="http://schemas.microsoft.com/office/drawing/2014/main" xmlns="" id="{00000000-0008-0000-1500-00003E010000}"/>
            </a:ext>
          </a:extLst>
        </xdr:cNvPr>
        <xdr:cNvSpPr txBox="1"/>
      </xdr:nvSpPr>
      <xdr:spPr>
        <a:xfrm>
          <a:off x="2289175" y="801592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85725</xdr:colOff>
      <xdr:row>1093</xdr:row>
      <xdr:rowOff>28575</xdr:rowOff>
    </xdr:from>
    <xdr:ext cx="1123950" cy="838200"/>
    <xdr:pic>
      <xdr:nvPicPr>
        <xdr:cNvPr id="135" name="Imagen 134" descr="C:\Users\Comapa Díaz Ordaz\AppData\Local\Microsoft\Windows\INetCache\Content.Word\LOGO GDO.PNG">
          <a:extLst>
            <a:ext uri="{FF2B5EF4-FFF2-40B4-BE49-F238E27FC236}">
              <a16:creationId xmlns:a16="http://schemas.microsoft.com/office/drawing/2014/main" xmlns="" id="{00000000-0008-0000-1500-00008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3466325"/>
          <a:ext cx="1123950" cy="838200"/>
        </a:xfrm>
        <a:prstGeom prst="rect">
          <a:avLst/>
        </a:prstGeom>
        <a:noFill/>
        <a:ln>
          <a:noFill/>
        </a:ln>
      </xdr:spPr>
    </xdr:pic>
    <xdr:clientData/>
  </xdr:oneCellAnchor>
  <xdr:oneCellAnchor>
    <xdr:from>
      <xdr:col>2</xdr:col>
      <xdr:colOff>838200</xdr:colOff>
      <xdr:row>1093</xdr:row>
      <xdr:rowOff>38100</xdr:rowOff>
    </xdr:from>
    <xdr:ext cx="771525" cy="762000"/>
    <xdr:pic>
      <xdr:nvPicPr>
        <xdr:cNvPr id="136" name="Imagen 135"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05550" y="73475850"/>
          <a:ext cx="771525" cy="7620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95250</xdr:colOff>
      <xdr:row>1181</xdr:row>
      <xdr:rowOff>123825</xdr:rowOff>
    </xdr:from>
    <xdr:ext cx="2838450" cy="800100"/>
    <xdr:sp macro="" textlink="">
      <xdr:nvSpPr>
        <xdr:cNvPr id="137" name="3 CuadroTexto">
          <a:extLst>
            <a:ext uri="{FF2B5EF4-FFF2-40B4-BE49-F238E27FC236}">
              <a16:creationId xmlns:a16="http://schemas.microsoft.com/office/drawing/2014/main" xmlns="" id="{00000000-0008-0000-1500-000049010000}"/>
            </a:ext>
          </a:extLst>
        </xdr:cNvPr>
        <xdr:cNvSpPr txBox="1"/>
      </xdr:nvSpPr>
      <xdr:spPr>
        <a:xfrm>
          <a:off x="95250" y="10280332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825499</xdr:colOff>
      <xdr:row>1181</xdr:row>
      <xdr:rowOff>107950</xdr:rowOff>
    </xdr:from>
    <xdr:ext cx="2447925" cy="609013"/>
    <xdr:sp macro="" textlink="">
      <xdr:nvSpPr>
        <xdr:cNvPr id="138" name="4 CuadroTexto">
          <a:extLst>
            <a:ext uri="{FF2B5EF4-FFF2-40B4-BE49-F238E27FC236}">
              <a16:creationId xmlns:a16="http://schemas.microsoft.com/office/drawing/2014/main" xmlns="" id="{00000000-0008-0000-1500-00004A010000}"/>
            </a:ext>
          </a:extLst>
        </xdr:cNvPr>
        <xdr:cNvSpPr txBox="1"/>
      </xdr:nvSpPr>
      <xdr:spPr>
        <a:xfrm>
          <a:off x="4835524" y="10278745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2238375</xdr:colOff>
      <xdr:row>1183</xdr:row>
      <xdr:rowOff>95250</xdr:rowOff>
    </xdr:from>
    <xdr:ext cx="3143250" cy="779686"/>
    <xdr:sp macro="" textlink="">
      <xdr:nvSpPr>
        <xdr:cNvPr id="139" name="5 CuadroTexto">
          <a:extLst>
            <a:ext uri="{FF2B5EF4-FFF2-40B4-BE49-F238E27FC236}">
              <a16:creationId xmlns:a16="http://schemas.microsoft.com/office/drawing/2014/main" xmlns="" id="{00000000-0008-0000-1500-00004D010000}"/>
            </a:ext>
          </a:extLst>
        </xdr:cNvPr>
        <xdr:cNvSpPr txBox="1"/>
      </xdr:nvSpPr>
      <xdr:spPr>
        <a:xfrm>
          <a:off x="2238375" y="1030986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57150</xdr:colOff>
      <xdr:row>1143</xdr:row>
      <xdr:rowOff>28575</xdr:rowOff>
    </xdr:from>
    <xdr:ext cx="1123950" cy="838200"/>
    <xdr:pic>
      <xdr:nvPicPr>
        <xdr:cNvPr id="140" name="Imagen 139" descr="C:\Users\Comapa Díaz Ordaz\AppData\Local\Microsoft\Windows\INetCache\Content.Word\LOGO GDO.PNG">
          <a:extLst>
            <a:ext uri="{FF2B5EF4-FFF2-40B4-BE49-F238E27FC236}">
              <a16:creationId xmlns:a16="http://schemas.microsoft.com/office/drawing/2014/main" xmlns="" id="{00000000-0008-0000-1500-00008D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96450150"/>
          <a:ext cx="1123950" cy="838200"/>
        </a:xfrm>
        <a:prstGeom prst="rect">
          <a:avLst/>
        </a:prstGeom>
        <a:noFill/>
        <a:ln>
          <a:noFill/>
        </a:ln>
      </xdr:spPr>
    </xdr:pic>
    <xdr:clientData/>
  </xdr:oneCellAnchor>
  <xdr:oneCellAnchor>
    <xdr:from>
      <xdr:col>2</xdr:col>
      <xdr:colOff>876300</xdr:colOff>
      <xdr:row>1143</xdr:row>
      <xdr:rowOff>57149</xdr:rowOff>
    </xdr:from>
    <xdr:ext cx="771525" cy="885825"/>
    <xdr:pic>
      <xdr:nvPicPr>
        <xdr:cNvPr id="141" name="Imagen 140"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43650" y="96478724"/>
          <a:ext cx="771525" cy="885825"/>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95250</xdr:colOff>
      <xdr:row>1231</xdr:row>
      <xdr:rowOff>123825</xdr:rowOff>
    </xdr:from>
    <xdr:ext cx="2838450" cy="800100"/>
    <xdr:sp macro="" textlink="">
      <xdr:nvSpPr>
        <xdr:cNvPr id="142" name="3 CuadroTexto">
          <a:extLst>
            <a:ext uri="{FF2B5EF4-FFF2-40B4-BE49-F238E27FC236}">
              <a16:creationId xmlns:a16="http://schemas.microsoft.com/office/drawing/2014/main" xmlns="" id="{00000000-0008-0000-1500-000049010000}"/>
            </a:ext>
          </a:extLst>
        </xdr:cNvPr>
        <xdr:cNvSpPr txBox="1"/>
      </xdr:nvSpPr>
      <xdr:spPr>
        <a:xfrm>
          <a:off x="95250" y="10280332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825499</xdr:colOff>
      <xdr:row>1231</xdr:row>
      <xdr:rowOff>107950</xdr:rowOff>
    </xdr:from>
    <xdr:ext cx="2447925" cy="609013"/>
    <xdr:sp macro="" textlink="">
      <xdr:nvSpPr>
        <xdr:cNvPr id="143" name="4 CuadroTexto">
          <a:extLst>
            <a:ext uri="{FF2B5EF4-FFF2-40B4-BE49-F238E27FC236}">
              <a16:creationId xmlns:a16="http://schemas.microsoft.com/office/drawing/2014/main" xmlns="" id="{00000000-0008-0000-1500-00004A010000}"/>
            </a:ext>
          </a:extLst>
        </xdr:cNvPr>
        <xdr:cNvSpPr txBox="1"/>
      </xdr:nvSpPr>
      <xdr:spPr>
        <a:xfrm>
          <a:off x="4835524" y="10278745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2238375</xdr:colOff>
      <xdr:row>1233</xdr:row>
      <xdr:rowOff>95250</xdr:rowOff>
    </xdr:from>
    <xdr:ext cx="3143250" cy="779686"/>
    <xdr:sp macro="" textlink="">
      <xdr:nvSpPr>
        <xdr:cNvPr id="144" name="5 CuadroTexto">
          <a:extLst>
            <a:ext uri="{FF2B5EF4-FFF2-40B4-BE49-F238E27FC236}">
              <a16:creationId xmlns:a16="http://schemas.microsoft.com/office/drawing/2014/main" xmlns="" id="{00000000-0008-0000-1500-00004D010000}"/>
            </a:ext>
          </a:extLst>
        </xdr:cNvPr>
        <xdr:cNvSpPr txBox="1"/>
      </xdr:nvSpPr>
      <xdr:spPr>
        <a:xfrm>
          <a:off x="2238375" y="1030986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57150</xdr:colOff>
      <xdr:row>1193</xdr:row>
      <xdr:rowOff>28575</xdr:rowOff>
    </xdr:from>
    <xdr:ext cx="1123950" cy="838200"/>
    <xdr:pic>
      <xdr:nvPicPr>
        <xdr:cNvPr id="146" name="Imagen 145" descr="C:\Users\Comapa Díaz Ordaz\AppData\Local\Microsoft\Windows\INetCache\Content.Word\LOGO GDO.PNG">
          <a:extLst>
            <a:ext uri="{FF2B5EF4-FFF2-40B4-BE49-F238E27FC236}">
              <a16:creationId xmlns:a16="http://schemas.microsoft.com/office/drawing/2014/main" xmlns="" id="{00000000-0008-0000-1500-00008D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96450150"/>
          <a:ext cx="1123950" cy="838200"/>
        </a:xfrm>
        <a:prstGeom prst="rect">
          <a:avLst/>
        </a:prstGeom>
        <a:noFill/>
        <a:ln>
          <a:noFill/>
        </a:ln>
      </xdr:spPr>
    </xdr:pic>
    <xdr:clientData/>
  </xdr:oneCellAnchor>
  <xdr:oneCellAnchor>
    <xdr:from>
      <xdr:col>2</xdr:col>
      <xdr:colOff>876300</xdr:colOff>
      <xdr:row>1193</xdr:row>
      <xdr:rowOff>57149</xdr:rowOff>
    </xdr:from>
    <xdr:ext cx="771525" cy="885825"/>
    <xdr:pic>
      <xdr:nvPicPr>
        <xdr:cNvPr id="147" name="Imagen 146"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43650" y="96478724"/>
          <a:ext cx="771525" cy="885825"/>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95250</xdr:colOff>
      <xdr:row>1281</xdr:row>
      <xdr:rowOff>123825</xdr:rowOff>
    </xdr:from>
    <xdr:ext cx="2838450" cy="800100"/>
    <xdr:sp macro="" textlink="">
      <xdr:nvSpPr>
        <xdr:cNvPr id="148" name="3 CuadroTexto">
          <a:extLst>
            <a:ext uri="{FF2B5EF4-FFF2-40B4-BE49-F238E27FC236}">
              <a16:creationId xmlns:a16="http://schemas.microsoft.com/office/drawing/2014/main" xmlns="" id="{00000000-0008-0000-1500-000049010000}"/>
            </a:ext>
          </a:extLst>
        </xdr:cNvPr>
        <xdr:cNvSpPr txBox="1"/>
      </xdr:nvSpPr>
      <xdr:spPr>
        <a:xfrm>
          <a:off x="95250" y="10280332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825499</xdr:colOff>
      <xdr:row>1281</xdr:row>
      <xdr:rowOff>107950</xdr:rowOff>
    </xdr:from>
    <xdr:ext cx="2447925" cy="609013"/>
    <xdr:sp macro="" textlink="">
      <xdr:nvSpPr>
        <xdr:cNvPr id="149" name="4 CuadroTexto">
          <a:extLst>
            <a:ext uri="{FF2B5EF4-FFF2-40B4-BE49-F238E27FC236}">
              <a16:creationId xmlns:a16="http://schemas.microsoft.com/office/drawing/2014/main" xmlns="" id="{00000000-0008-0000-1500-00004A010000}"/>
            </a:ext>
          </a:extLst>
        </xdr:cNvPr>
        <xdr:cNvSpPr txBox="1"/>
      </xdr:nvSpPr>
      <xdr:spPr>
        <a:xfrm>
          <a:off x="4835524" y="10278745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2238375</xdr:colOff>
      <xdr:row>1283</xdr:row>
      <xdr:rowOff>95250</xdr:rowOff>
    </xdr:from>
    <xdr:ext cx="3143250" cy="779686"/>
    <xdr:sp macro="" textlink="">
      <xdr:nvSpPr>
        <xdr:cNvPr id="150" name="5 CuadroTexto">
          <a:extLst>
            <a:ext uri="{FF2B5EF4-FFF2-40B4-BE49-F238E27FC236}">
              <a16:creationId xmlns:a16="http://schemas.microsoft.com/office/drawing/2014/main" xmlns="" id="{00000000-0008-0000-1500-00004D010000}"/>
            </a:ext>
          </a:extLst>
        </xdr:cNvPr>
        <xdr:cNvSpPr txBox="1"/>
      </xdr:nvSpPr>
      <xdr:spPr>
        <a:xfrm>
          <a:off x="2238375" y="1030986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57150</xdr:colOff>
      <xdr:row>1243</xdr:row>
      <xdr:rowOff>28575</xdr:rowOff>
    </xdr:from>
    <xdr:ext cx="1123950" cy="838200"/>
    <xdr:pic>
      <xdr:nvPicPr>
        <xdr:cNvPr id="151" name="Imagen 150" descr="C:\Users\Comapa Díaz Ordaz\AppData\Local\Microsoft\Windows\INetCache\Content.Word\LOGO GDO.PNG">
          <a:extLst>
            <a:ext uri="{FF2B5EF4-FFF2-40B4-BE49-F238E27FC236}">
              <a16:creationId xmlns:a16="http://schemas.microsoft.com/office/drawing/2014/main" xmlns="" id="{00000000-0008-0000-1500-00008D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96450150"/>
          <a:ext cx="1123950" cy="838200"/>
        </a:xfrm>
        <a:prstGeom prst="rect">
          <a:avLst/>
        </a:prstGeom>
        <a:noFill/>
        <a:ln>
          <a:noFill/>
        </a:ln>
      </xdr:spPr>
    </xdr:pic>
    <xdr:clientData/>
  </xdr:oneCellAnchor>
  <xdr:oneCellAnchor>
    <xdr:from>
      <xdr:col>2</xdr:col>
      <xdr:colOff>876300</xdr:colOff>
      <xdr:row>1243</xdr:row>
      <xdr:rowOff>57149</xdr:rowOff>
    </xdr:from>
    <xdr:ext cx="771525" cy="885825"/>
    <xdr:pic>
      <xdr:nvPicPr>
        <xdr:cNvPr id="152" name="Imagen 151"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43650" y="96478724"/>
          <a:ext cx="771525" cy="885825"/>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95250</xdr:colOff>
      <xdr:row>1328</xdr:row>
      <xdr:rowOff>123825</xdr:rowOff>
    </xdr:from>
    <xdr:ext cx="2838450" cy="800100"/>
    <xdr:sp macro="" textlink="">
      <xdr:nvSpPr>
        <xdr:cNvPr id="166" name="3 CuadroTexto">
          <a:extLst>
            <a:ext uri="{FF2B5EF4-FFF2-40B4-BE49-F238E27FC236}">
              <a16:creationId xmlns:a16="http://schemas.microsoft.com/office/drawing/2014/main" xmlns="" id="{00000000-0008-0000-1500-000049010000}"/>
            </a:ext>
          </a:extLst>
        </xdr:cNvPr>
        <xdr:cNvSpPr txBox="1"/>
      </xdr:nvSpPr>
      <xdr:spPr>
        <a:xfrm>
          <a:off x="95250" y="12659677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825499</xdr:colOff>
      <xdr:row>1328</xdr:row>
      <xdr:rowOff>107950</xdr:rowOff>
    </xdr:from>
    <xdr:ext cx="2447925" cy="609013"/>
    <xdr:sp macro="" textlink="">
      <xdr:nvSpPr>
        <xdr:cNvPr id="167" name="4 CuadroTexto">
          <a:extLst>
            <a:ext uri="{FF2B5EF4-FFF2-40B4-BE49-F238E27FC236}">
              <a16:creationId xmlns:a16="http://schemas.microsoft.com/office/drawing/2014/main" xmlns="" id="{00000000-0008-0000-1500-00004A010000}"/>
            </a:ext>
          </a:extLst>
        </xdr:cNvPr>
        <xdr:cNvSpPr txBox="1"/>
      </xdr:nvSpPr>
      <xdr:spPr>
        <a:xfrm>
          <a:off x="4835524" y="12658090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57150</xdr:colOff>
      <xdr:row>1290</xdr:row>
      <xdr:rowOff>28575</xdr:rowOff>
    </xdr:from>
    <xdr:ext cx="1123950" cy="835025"/>
    <xdr:pic>
      <xdr:nvPicPr>
        <xdr:cNvPr id="168" name="Imagen 167" descr="C:\Users\Comapa Díaz Ordaz\AppData\Local\Microsoft\Windows\INetCache\Content.Word\LOGO GDO.PNG">
          <a:extLst>
            <a:ext uri="{FF2B5EF4-FFF2-40B4-BE49-F238E27FC236}">
              <a16:creationId xmlns:a16="http://schemas.microsoft.com/office/drawing/2014/main" xmlns="" id="{00000000-0008-0000-1500-00008D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20243600"/>
          <a:ext cx="1123950" cy="835025"/>
        </a:xfrm>
        <a:prstGeom prst="rect">
          <a:avLst/>
        </a:prstGeom>
        <a:noFill/>
        <a:ln>
          <a:noFill/>
        </a:ln>
      </xdr:spPr>
    </xdr:pic>
    <xdr:clientData/>
  </xdr:oneCellAnchor>
  <xdr:oneCellAnchor>
    <xdr:from>
      <xdr:col>2</xdr:col>
      <xdr:colOff>847725</xdr:colOff>
      <xdr:row>1290</xdr:row>
      <xdr:rowOff>47625</xdr:rowOff>
    </xdr:from>
    <xdr:ext cx="771525" cy="857250"/>
    <xdr:pic>
      <xdr:nvPicPr>
        <xdr:cNvPr id="169" name="Imagen 168"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15075" y="120262650"/>
          <a:ext cx="771525" cy="85725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2343150</xdr:colOff>
      <xdr:row>1329</xdr:row>
      <xdr:rowOff>114301</xdr:rowOff>
    </xdr:from>
    <xdr:ext cx="3143250" cy="647700"/>
    <xdr:sp macro="" textlink="">
      <xdr:nvSpPr>
        <xdr:cNvPr id="170" name="5 CuadroTexto">
          <a:extLst>
            <a:ext uri="{FF2B5EF4-FFF2-40B4-BE49-F238E27FC236}">
              <a16:creationId xmlns:a16="http://schemas.microsoft.com/office/drawing/2014/main" xmlns="" id="{00000000-0008-0000-1500-000059000000}"/>
            </a:ext>
          </a:extLst>
        </xdr:cNvPr>
        <xdr:cNvSpPr txBox="1"/>
      </xdr:nvSpPr>
      <xdr:spPr>
        <a:xfrm>
          <a:off x="2343150" y="126749176"/>
          <a:ext cx="3143250" cy="64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95250</xdr:colOff>
      <xdr:row>1376</xdr:row>
      <xdr:rowOff>123825</xdr:rowOff>
    </xdr:from>
    <xdr:ext cx="2838450" cy="800100"/>
    <xdr:sp macro="" textlink="">
      <xdr:nvSpPr>
        <xdr:cNvPr id="171" name="3 CuadroTexto">
          <a:extLst>
            <a:ext uri="{FF2B5EF4-FFF2-40B4-BE49-F238E27FC236}">
              <a16:creationId xmlns:a16="http://schemas.microsoft.com/office/drawing/2014/main" xmlns="" id="{00000000-0008-0000-1500-000049010000}"/>
            </a:ext>
          </a:extLst>
        </xdr:cNvPr>
        <xdr:cNvSpPr txBox="1"/>
      </xdr:nvSpPr>
      <xdr:spPr>
        <a:xfrm>
          <a:off x="95250" y="12659677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825499</xdr:colOff>
      <xdr:row>1376</xdr:row>
      <xdr:rowOff>107950</xdr:rowOff>
    </xdr:from>
    <xdr:ext cx="2447925" cy="609013"/>
    <xdr:sp macro="" textlink="">
      <xdr:nvSpPr>
        <xdr:cNvPr id="172" name="4 CuadroTexto">
          <a:extLst>
            <a:ext uri="{FF2B5EF4-FFF2-40B4-BE49-F238E27FC236}">
              <a16:creationId xmlns:a16="http://schemas.microsoft.com/office/drawing/2014/main" xmlns="" id="{00000000-0008-0000-1500-00004A010000}"/>
            </a:ext>
          </a:extLst>
        </xdr:cNvPr>
        <xdr:cNvSpPr txBox="1"/>
      </xdr:nvSpPr>
      <xdr:spPr>
        <a:xfrm>
          <a:off x="4835524" y="12658090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57150</xdr:colOff>
      <xdr:row>1338</xdr:row>
      <xdr:rowOff>28575</xdr:rowOff>
    </xdr:from>
    <xdr:ext cx="1123950" cy="835025"/>
    <xdr:pic>
      <xdr:nvPicPr>
        <xdr:cNvPr id="173" name="Imagen 172" descr="C:\Users\Comapa Díaz Ordaz\AppData\Local\Microsoft\Windows\INetCache\Content.Word\LOGO GDO.PNG">
          <a:extLst>
            <a:ext uri="{FF2B5EF4-FFF2-40B4-BE49-F238E27FC236}">
              <a16:creationId xmlns:a16="http://schemas.microsoft.com/office/drawing/2014/main" xmlns="" id="{00000000-0008-0000-1500-00008D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20243600"/>
          <a:ext cx="1123950" cy="835025"/>
        </a:xfrm>
        <a:prstGeom prst="rect">
          <a:avLst/>
        </a:prstGeom>
        <a:noFill/>
        <a:ln>
          <a:noFill/>
        </a:ln>
      </xdr:spPr>
    </xdr:pic>
    <xdr:clientData/>
  </xdr:oneCellAnchor>
  <xdr:oneCellAnchor>
    <xdr:from>
      <xdr:col>2</xdr:col>
      <xdr:colOff>847725</xdr:colOff>
      <xdr:row>1338</xdr:row>
      <xdr:rowOff>47625</xdr:rowOff>
    </xdr:from>
    <xdr:ext cx="771525" cy="857250"/>
    <xdr:pic>
      <xdr:nvPicPr>
        <xdr:cNvPr id="174" name="Imagen 173"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15075" y="120262650"/>
          <a:ext cx="771525" cy="85725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2343150</xdr:colOff>
      <xdr:row>1377</xdr:row>
      <xdr:rowOff>114301</xdr:rowOff>
    </xdr:from>
    <xdr:ext cx="3143250" cy="647700"/>
    <xdr:sp macro="" textlink="">
      <xdr:nvSpPr>
        <xdr:cNvPr id="175" name="5 CuadroTexto">
          <a:extLst>
            <a:ext uri="{FF2B5EF4-FFF2-40B4-BE49-F238E27FC236}">
              <a16:creationId xmlns:a16="http://schemas.microsoft.com/office/drawing/2014/main" xmlns="" id="{00000000-0008-0000-1500-000059000000}"/>
            </a:ext>
          </a:extLst>
        </xdr:cNvPr>
        <xdr:cNvSpPr txBox="1"/>
      </xdr:nvSpPr>
      <xdr:spPr>
        <a:xfrm>
          <a:off x="2343150" y="126749176"/>
          <a:ext cx="3143250" cy="64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95250</xdr:colOff>
      <xdr:row>1424</xdr:row>
      <xdr:rowOff>123825</xdr:rowOff>
    </xdr:from>
    <xdr:ext cx="2838450" cy="800100"/>
    <xdr:sp macro="" textlink="">
      <xdr:nvSpPr>
        <xdr:cNvPr id="186" name="3 CuadroTexto">
          <a:extLst>
            <a:ext uri="{FF2B5EF4-FFF2-40B4-BE49-F238E27FC236}">
              <a16:creationId xmlns:a16="http://schemas.microsoft.com/office/drawing/2014/main" xmlns="" id="{00000000-0008-0000-1500-000049010000}"/>
            </a:ext>
          </a:extLst>
        </xdr:cNvPr>
        <xdr:cNvSpPr txBox="1"/>
      </xdr:nvSpPr>
      <xdr:spPr>
        <a:xfrm>
          <a:off x="95250" y="12659677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825499</xdr:colOff>
      <xdr:row>1424</xdr:row>
      <xdr:rowOff>107950</xdr:rowOff>
    </xdr:from>
    <xdr:ext cx="2447925" cy="609013"/>
    <xdr:sp macro="" textlink="">
      <xdr:nvSpPr>
        <xdr:cNvPr id="187" name="4 CuadroTexto">
          <a:extLst>
            <a:ext uri="{FF2B5EF4-FFF2-40B4-BE49-F238E27FC236}">
              <a16:creationId xmlns:a16="http://schemas.microsoft.com/office/drawing/2014/main" xmlns="" id="{00000000-0008-0000-1500-00004A010000}"/>
            </a:ext>
          </a:extLst>
        </xdr:cNvPr>
        <xdr:cNvSpPr txBox="1"/>
      </xdr:nvSpPr>
      <xdr:spPr>
        <a:xfrm>
          <a:off x="4835524" y="12658090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57150</xdr:colOff>
      <xdr:row>1386</xdr:row>
      <xdr:rowOff>28575</xdr:rowOff>
    </xdr:from>
    <xdr:ext cx="1123950" cy="835025"/>
    <xdr:pic>
      <xdr:nvPicPr>
        <xdr:cNvPr id="189" name="Imagen 188" descr="C:\Users\Comapa Díaz Ordaz\AppData\Local\Microsoft\Windows\INetCache\Content.Word\LOGO GDO.PNG">
          <a:extLst>
            <a:ext uri="{FF2B5EF4-FFF2-40B4-BE49-F238E27FC236}">
              <a16:creationId xmlns:a16="http://schemas.microsoft.com/office/drawing/2014/main" xmlns="" id="{00000000-0008-0000-1500-00008D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20243600"/>
          <a:ext cx="1123950" cy="835025"/>
        </a:xfrm>
        <a:prstGeom prst="rect">
          <a:avLst/>
        </a:prstGeom>
        <a:noFill/>
        <a:ln>
          <a:noFill/>
        </a:ln>
      </xdr:spPr>
    </xdr:pic>
    <xdr:clientData/>
  </xdr:oneCellAnchor>
  <xdr:oneCellAnchor>
    <xdr:from>
      <xdr:col>2</xdr:col>
      <xdr:colOff>847725</xdr:colOff>
      <xdr:row>1386</xdr:row>
      <xdr:rowOff>47625</xdr:rowOff>
    </xdr:from>
    <xdr:ext cx="771525" cy="857250"/>
    <xdr:pic>
      <xdr:nvPicPr>
        <xdr:cNvPr id="191" name="Imagen 190"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15075" y="120262650"/>
          <a:ext cx="771525" cy="85725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2343150</xdr:colOff>
      <xdr:row>1425</xdr:row>
      <xdr:rowOff>114301</xdr:rowOff>
    </xdr:from>
    <xdr:ext cx="3143250" cy="647700"/>
    <xdr:sp macro="" textlink="">
      <xdr:nvSpPr>
        <xdr:cNvPr id="193" name="5 CuadroTexto">
          <a:extLst>
            <a:ext uri="{FF2B5EF4-FFF2-40B4-BE49-F238E27FC236}">
              <a16:creationId xmlns:a16="http://schemas.microsoft.com/office/drawing/2014/main" xmlns="" id="{00000000-0008-0000-1500-000059000000}"/>
            </a:ext>
          </a:extLst>
        </xdr:cNvPr>
        <xdr:cNvSpPr txBox="1"/>
      </xdr:nvSpPr>
      <xdr:spPr>
        <a:xfrm>
          <a:off x="2343150" y="126749176"/>
          <a:ext cx="3143250" cy="64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63500</xdr:colOff>
      <xdr:row>1476</xdr:row>
      <xdr:rowOff>139700</xdr:rowOff>
    </xdr:from>
    <xdr:ext cx="2838450" cy="800100"/>
    <xdr:sp macro="" textlink="">
      <xdr:nvSpPr>
        <xdr:cNvPr id="195" name="3 CuadroTexto">
          <a:extLst>
            <a:ext uri="{FF2B5EF4-FFF2-40B4-BE49-F238E27FC236}">
              <a16:creationId xmlns:a16="http://schemas.microsoft.com/office/drawing/2014/main" xmlns="" id="{00000000-0008-0000-1500-000038010000}"/>
            </a:ext>
          </a:extLst>
        </xdr:cNvPr>
        <xdr:cNvSpPr txBox="1"/>
      </xdr:nvSpPr>
      <xdr:spPr>
        <a:xfrm>
          <a:off x="63500" y="13481367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714374</xdr:colOff>
      <xdr:row>1476</xdr:row>
      <xdr:rowOff>123825</xdr:rowOff>
    </xdr:from>
    <xdr:ext cx="2447925" cy="609013"/>
    <xdr:sp macro="" textlink="">
      <xdr:nvSpPr>
        <xdr:cNvPr id="198" name="4 CuadroTexto">
          <a:extLst>
            <a:ext uri="{FF2B5EF4-FFF2-40B4-BE49-F238E27FC236}">
              <a16:creationId xmlns:a16="http://schemas.microsoft.com/office/drawing/2014/main" xmlns="" id="{00000000-0008-0000-1500-000039010000}"/>
            </a:ext>
          </a:extLst>
        </xdr:cNvPr>
        <xdr:cNvSpPr txBox="1"/>
      </xdr:nvSpPr>
      <xdr:spPr>
        <a:xfrm>
          <a:off x="4724399" y="13479780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2416175</xdr:colOff>
      <xdr:row>1478</xdr:row>
      <xdr:rowOff>155575</xdr:rowOff>
    </xdr:from>
    <xdr:ext cx="3143250" cy="779686"/>
    <xdr:sp macro="" textlink="">
      <xdr:nvSpPr>
        <xdr:cNvPr id="199" name="5 CuadroTexto">
          <a:extLst>
            <a:ext uri="{FF2B5EF4-FFF2-40B4-BE49-F238E27FC236}">
              <a16:creationId xmlns:a16="http://schemas.microsoft.com/office/drawing/2014/main" xmlns="" id="{00000000-0008-0000-1500-00003E010000}"/>
            </a:ext>
          </a:extLst>
        </xdr:cNvPr>
        <xdr:cNvSpPr txBox="1"/>
      </xdr:nvSpPr>
      <xdr:spPr>
        <a:xfrm>
          <a:off x="2416175" y="1351534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85725</xdr:colOff>
      <xdr:row>1433</xdr:row>
      <xdr:rowOff>28575</xdr:rowOff>
    </xdr:from>
    <xdr:ext cx="1123950" cy="835025"/>
    <xdr:pic>
      <xdr:nvPicPr>
        <xdr:cNvPr id="200" name="Imagen 199" descr="C:\Users\Comapa Díaz Ordaz\AppData\Local\Microsoft\Windows\INetCache\Content.Word\LOGO GDO.PNG">
          <a:extLst>
            <a:ext uri="{FF2B5EF4-FFF2-40B4-BE49-F238E27FC236}">
              <a16:creationId xmlns:a16="http://schemas.microsoft.com/office/drawing/2014/main" xmlns="" id="{00000000-0008-0000-1500-00008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27635000"/>
          <a:ext cx="1123950" cy="835025"/>
        </a:xfrm>
        <a:prstGeom prst="rect">
          <a:avLst/>
        </a:prstGeom>
        <a:noFill/>
        <a:ln>
          <a:noFill/>
        </a:ln>
      </xdr:spPr>
    </xdr:pic>
    <xdr:clientData/>
  </xdr:oneCellAnchor>
  <xdr:oneCellAnchor>
    <xdr:from>
      <xdr:col>2</xdr:col>
      <xdr:colOff>790575</xdr:colOff>
      <xdr:row>1433</xdr:row>
      <xdr:rowOff>57150</xdr:rowOff>
    </xdr:from>
    <xdr:ext cx="771525" cy="838200"/>
    <xdr:pic>
      <xdr:nvPicPr>
        <xdr:cNvPr id="201" name="Imagen 200"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257925" y="127663575"/>
          <a:ext cx="771525" cy="8382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63500</xdr:colOff>
      <xdr:row>1530</xdr:row>
      <xdr:rowOff>139700</xdr:rowOff>
    </xdr:from>
    <xdr:ext cx="2838450" cy="800100"/>
    <xdr:sp macro="" textlink="">
      <xdr:nvSpPr>
        <xdr:cNvPr id="202" name="3 CuadroTexto">
          <a:extLst>
            <a:ext uri="{FF2B5EF4-FFF2-40B4-BE49-F238E27FC236}">
              <a16:creationId xmlns:a16="http://schemas.microsoft.com/office/drawing/2014/main" xmlns="" id="{00000000-0008-0000-1500-000038010000}"/>
            </a:ext>
          </a:extLst>
        </xdr:cNvPr>
        <xdr:cNvSpPr txBox="1"/>
      </xdr:nvSpPr>
      <xdr:spPr>
        <a:xfrm>
          <a:off x="63500" y="242817650"/>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714374</xdr:colOff>
      <xdr:row>1530</xdr:row>
      <xdr:rowOff>123825</xdr:rowOff>
    </xdr:from>
    <xdr:ext cx="2447925" cy="609013"/>
    <xdr:sp macro="" textlink="">
      <xdr:nvSpPr>
        <xdr:cNvPr id="203" name="4 CuadroTexto">
          <a:extLst>
            <a:ext uri="{FF2B5EF4-FFF2-40B4-BE49-F238E27FC236}">
              <a16:creationId xmlns:a16="http://schemas.microsoft.com/office/drawing/2014/main" xmlns="" id="{00000000-0008-0000-1500-000039010000}"/>
            </a:ext>
          </a:extLst>
        </xdr:cNvPr>
        <xdr:cNvSpPr txBox="1"/>
      </xdr:nvSpPr>
      <xdr:spPr>
        <a:xfrm>
          <a:off x="4724399" y="24280177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2416175</xdr:colOff>
      <xdr:row>1532</xdr:row>
      <xdr:rowOff>155575</xdr:rowOff>
    </xdr:from>
    <xdr:ext cx="3143250" cy="779686"/>
    <xdr:sp macro="" textlink="">
      <xdr:nvSpPr>
        <xdr:cNvPr id="204" name="5 CuadroTexto">
          <a:extLst>
            <a:ext uri="{FF2B5EF4-FFF2-40B4-BE49-F238E27FC236}">
              <a16:creationId xmlns:a16="http://schemas.microsoft.com/office/drawing/2014/main" xmlns="" id="{00000000-0008-0000-1500-00003E010000}"/>
            </a:ext>
          </a:extLst>
        </xdr:cNvPr>
        <xdr:cNvSpPr txBox="1"/>
      </xdr:nvSpPr>
      <xdr:spPr>
        <a:xfrm>
          <a:off x="2416175" y="2431573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85725</xdr:colOff>
      <xdr:row>1487</xdr:row>
      <xdr:rowOff>28575</xdr:rowOff>
    </xdr:from>
    <xdr:ext cx="1123950" cy="835025"/>
    <xdr:pic>
      <xdr:nvPicPr>
        <xdr:cNvPr id="205" name="Imagen 204" descr="C:\Users\Comapa Díaz Ordaz\AppData\Local\Microsoft\Windows\INetCache\Content.Word\LOGO GDO.PNG">
          <a:extLst>
            <a:ext uri="{FF2B5EF4-FFF2-40B4-BE49-F238E27FC236}">
              <a16:creationId xmlns:a16="http://schemas.microsoft.com/office/drawing/2014/main" xmlns="" id="{00000000-0008-0000-1500-00008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235638975"/>
          <a:ext cx="1123950" cy="835025"/>
        </a:xfrm>
        <a:prstGeom prst="rect">
          <a:avLst/>
        </a:prstGeom>
        <a:noFill/>
        <a:ln>
          <a:noFill/>
        </a:ln>
      </xdr:spPr>
    </xdr:pic>
    <xdr:clientData/>
  </xdr:oneCellAnchor>
  <xdr:oneCellAnchor>
    <xdr:from>
      <xdr:col>2</xdr:col>
      <xdr:colOff>790575</xdr:colOff>
      <xdr:row>1487</xdr:row>
      <xdr:rowOff>57150</xdr:rowOff>
    </xdr:from>
    <xdr:ext cx="771525" cy="838200"/>
    <xdr:pic>
      <xdr:nvPicPr>
        <xdr:cNvPr id="206" name="Imagen 205"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257925" y="235667550"/>
          <a:ext cx="771525" cy="8382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63500</xdr:colOff>
      <xdr:row>1583</xdr:row>
      <xdr:rowOff>139700</xdr:rowOff>
    </xdr:from>
    <xdr:ext cx="2838450" cy="800100"/>
    <xdr:sp macro="" textlink="">
      <xdr:nvSpPr>
        <xdr:cNvPr id="207" name="3 CuadroTexto">
          <a:extLst>
            <a:ext uri="{FF2B5EF4-FFF2-40B4-BE49-F238E27FC236}">
              <a16:creationId xmlns:a16="http://schemas.microsoft.com/office/drawing/2014/main" xmlns="" id="{00000000-0008-0000-1500-000038010000}"/>
            </a:ext>
          </a:extLst>
        </xdr:cNvPr>
        <xdr:cNvSpPr txBox="1"/>
      </xdr:nvSpPr>
      <xdr:spPr>
        <a:xfrm>
          <a:off x="63500" y="242817650"/>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714374</xdr:colOff>
      <xdr:row>1583</xdr:row>
      <xdr:rowOff>123825</xdr:rowOff>
    </xdr:from>
    <xdr:ext cx="2447925" cy="609013"/>
    <xdr:sp macro="" textlink="">
      <xdr:nvSpPr>
        <xdr:cNvPr id="208" name="4 CuadroTexto">
          <a:extLst>
            <a:ext uri="{FF2B5EF4-FFF2-40B4-BE49-F238E27FC236}">
              <a16:creationId xmlns:a16="http://schemas.microsoft.com/office/drawing/2014/main" xmlns="" id="{00000000-0008-0000-1500-000039010000}"/>
            </a:ext>
          </a:extLst>
        </xdr:cNvPr>
        <xdr:cNvSpPr txBox="1"/>
      </xdr:nvSpPr>
      <xdr:spPr>
        <a:xfrm>
          <a:off x="4724399" y="24280177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2416175</xdr:colOff>
      <xdr:row>1585</xdr:row>
      <xdr:rowOff>155575</xdr:rowOff>
    </xdr:from>
    <xdr:ext cx="3143250" cy="779686"/>
    <xdr:sp macro="" textlink="">
      <xdr:nvSpPr>
        <xdr:cNvPr id="209" name="5 CuadroTexto">
          <a:extLst>
            <a:ext uri="{FF2B5EF4-FFF2-40B4-BE49-F238E27FC236}">
              <a16:creationId xmlns:a16="http://schemas.microsoft.com/office/drawing/2014/main" xmlns="" id="{00000000-0008-0000-1500-00003E010000}"/>
            </a:ext>
          </a:extLst>
        </xdr:cNvPr>
        <xdr:cNvSpPr txBox="1"/>
      </xdr:nvSpPr>
      <xdr:spPr>
        <a:xfrm>
          <a:off x="2416175" y="2431573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85725</xdr:colOff>
      <xdr:row>1540</xdr:row>
      <xdr:rowOff>28575</xdr:rowOff>
    </xdr:from>
    <xdr:ext cx="1123950" cy="835025"/>
    <xdr:pic>
      <xdr:nvPicPr>
        <xdr:cNvPr id="210" name="Imagen 209" descr="C:\Users\Comapa Díaz Ordaz\AppData\Local\Microsoft\Windows\INetCache\Content.Word\LOGO GDO.PNG">
          <a:extLst>
            <a:ext uri="{FF2B5EF4-FFF2-40B4-BE49-F238E27FC236}">
              <a16:creationId xmlns:a16="http://schemas.microsoft.com/office/drawing/2014/main" xmlns="" id="{00000000-0008-0000-1500-00008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235638975"/>
          <a:ext cx="1123950" cy="835025"/>
        </a:xfrm>
        <a:prstGeom prst="rect">
          <a:avLst/>
        </a:prstGeom>
        <a:noFill/>
        <a:ln>
          <a:noFill/>
        </a:ln>
      </xdr:spPr>
    </xdr:pic>
    <xdr:clientData/>
  </xdr:oneCellAnchor>
  <xdr:oneCellAnchor>
    <xdr:from>
      <xdr:col>2</xdr:col>
      <xdr:colOff>790575</xdr:colOff>
      <xdr:row>1540</xdr:row>
      <xdr:rowOff>57150</xdr:rowOff>
    </xdr:from>
    <xdr:ext cx="771525" cy="838200"/>
    <xdr:pic>
      <xdr:nvPicPr>
        <xdr:cNvPr id="211" name="Imagen 210"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257925" y="235667550"/>
          <a:ext cx="771525" cy="8382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95250</xdr:colOff>
      <xdr:row>1631</xdr:row>
      <xdr:rowOff>123825</xdr:rowOff>
    </xdr:from>
    <xdr:ext cx="2838450" cy="800100"/>
    <xdr:sp macro="" textlink="">
      <xdr:nvSpPr>
        <xdr:cNvPr id="157" name="3 CuadroTexto">
          <a:extLst>
            <a:ext uri="{FF2B5EF4-FFF2-40B4-BE49-F238E27FC236}">
              <a16:creationId xmlns:a16="http://schemas.microsoft.com/office/drawing/2014/main" xmlns="" id="{00000000-0008-0000-1500-00003B000000}"/>
            </a:ext>
          </a:extLst>
        </xdr:cNvPr>
        <xdr:cNvSpPr txBox="1"/>
      </xdr:nvSpPr>
      <xdr:spPr>
        <a:xfrm>
          <a:off x="95250" y="56349900"/>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466724</xdr:colOff>
      <xdr:row>1631</xdr:row>
      <xdr:rowOff>133350</xdr:rowOff>
    </xdr:from>
    <xdr:ext cx="2447925" cy="609013"/>
    <xdr:sp macro="" textlink="">
      <xdr:nvSpPr>
        <xdr:cNvPr id="158" name="4 CuadroTexto">
          <a:extLst>
            <a:ext uri="{FF2B5EF4-FFF2-40B4-BE49-F238E27FC236}">
              <a16:creationId xmlns:a16="http://schemas.microsoft.com/office/drawing/2014/main" xmlns="" id="{00000000-0008-0000-1500-00003C000000}"/>
            </a:ext>
          </a:extLst>
        </xdr:cNvPr>
        <xdr:cNvSpPr txBox="1"/>
      </xdr:nvSpPr>
      <xdr:spPr>
        <a:xfrm>
          <a:off x="4476749" y="5635942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2117725</xdr:colOff>
      <xdr:row>1634</xdr:row>
      <xdr:rowOff>155575</xdr:rowOff>
    </xdr:from>
    <xdr:ext cx="3143250" cy="779686"/>
    <xdr:sp macro="" textlink="">
      <xdr:nvSpPr>
        <xdr:cNvPr id="160" name="5 CuadroTexto">
          <a:extLst>
            <a:ext uri="{FF2B5EF4-FFF2-40B4-BE49-F238E27FC236}">
              <a16:creationId xmlns:a16="http://schemas.microsoft.com/office/drawing/2014/main" xmlns="" id="{00000000-0008-0000-1500-00005E000000}"/>
            </a:ext>
          </a:extLst>
        </xdr:cNvPr>
        <xdr:cNvSpPr txBox="1"/>
      </xdr:nvSpPr>
      <xdr:spPr>
        <a:xfrm>
          <a:off x="2117725" y="568674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38100</xdr:colOff>
      <xdr:row>1593</xdr:row>
      <xdr:rowOff>66675</xdr:rowOff>
    </xdr:from>
    <xdr:ext cx="1123950" cy="838200"/>
    <xdr:pic>
      <xdr:nvPicPr>
        <xdr:cNvPr id="162" name="Imagen 161" descr="C:\Users\Comapa Díaz Ordaz\AppData\Local\Microsoft\Windows\INetCache\Content.Word\LOGO GDO.PNG">
          <a:extLst>
            <a:ext uri="{FF2B5EF4-FFF2-40B4-BE49-F238E27FC236}">
              <a16:creationId xmlns:a16="http://schemas.microsoft.com/office/drawing/2014/main" xmlns="" id="{00000000-0008-0000-1500-00005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50034825"/>
          <a:ext cx="1123950" cy="838200"/>
        </a:xfrm>
        <a:prstGeom prst="rect">
          <a:avLst/>
        </a:prstGeom>
        <a:noFill/>
        <a:ln>
          <a:noFill/>
        </a:ln>
      </xdr:spPr>
    </xdr:pic>
    <xdr:clientData/>
  </xdr:oneCellAnchor>
  <xdr:oneCellAnchor>
    <xdr:from>
      <xdr:col>2</xdr:col>
      <xdr:colOff>933450</xdr:colOff>
      <xdr:row>1593</xdr:row>
      <xdr:rowOff>95250</xdr:rowOff>
    </xdr:from>
    <xdr:ext cx="771525" cy="571500"/>
    <xdr:pic>
      <xdr:nvPicPr>
        <xdr:cNvPr id="164" name="Imagen 163"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400800" y="50063400"/>
          <a:ext cx="771525" cy="5715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95250</xdr:colOff>
      <xdr:row>1683</xdr:row>
      <xdr:rowOff>123825</xdr:rowOff>
    </xdr:from>
    <xdr:ext cx="2838450" cy="800100"/>
    <xdr:sp macro="" textlink="">
      <xdr:nvSpPr>
        <xdr:cNvPr id="165" name="3 CuadroTexto">
          <a:extLst>
            <a:ext uri="{FF2B5EF4-FFF2-40B4-BE49-F238E27FC236}">
              <a16:creationId xmlns:a16="http://schemas.microsoft.com/office/drawing/2014/main" xmlns="" id="{00000000-0008-0000-1500-00003B000000}"/>
            </a:ext>
          </a:extLst>
        </xdr:cNvPr>
        <xdr:cNvSpPr txBox="1"/>
      </xdr:nvSpPr>
      <xdr:spPr>
        <a:xfrm>
          <a:off x="95250" y="26821447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466724</xdr:colOff>
      <xdr:row>1683</xdr:row>
      <xdr:rowOff>133350</xdr:rowOff>
    </xdr:from>
    <xdr:ext cx="2447925" cy="609013"/>
    <xdr:sp macro="" textlink="">
      <xdr:nvSpPr>
        <xdr:cNvPr id="176" name="4 CuadroTexto">
          <a:extLst>
            <a:ext uri="{FF2B5EF4-FFF2-40B4-BE49-F238E27FC236}">
              <a16:creationId xmlns:a16="http://schemas.microsoft.com/office/drawing/2014/main" xmlns="" id="{00000000-0008-0000-1500-00003C000000}"/>
            </a:ext>
          </a:extLst>
        </xdr:cNvPr>
        <xdr:cNvSpPr txBox="1"/>
      </xdr:nvSpPr>
      <xdr:spPr>
        <a:xfrm>
          <a:off x="4476749" y="26822400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2117725</xdr:colOff>
      <xdr:row>1686</xdr:row>
      <xdr:rowOff>155575</xdr:rowOff>
    </xdr:from>
    <xdr:ext cx="3143250" cy="779686"/>
    <xdr:sp macro="" textlink="">
      <xdr:nvSpPr>
        <xdr:cNvPr id="178" name="5 CuadroTexto">
          <a:extLst>
            <a:ext uri="{FF2B5EF4-FFF2-40B4-BE49-F238E27FC236}">
              <a16:creationId xmlns:a16="http://schemas.microsoft.com/office/drawing/2014/main" xmlns="" id="{00000000-0008-0000-1500-00005E000000}"/>
            </a:ext>
          </a:extLst>
        </xdr:cNvPr>
        <xdr:cNvSpPr txBox="1"/>
      </xdr:nvSpPr>
      <xdr:spPr>
        <a:xfrm>
          <a:off x="2117725" y="2687320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38100</xdr:colOff>
      <xdr:row>1645</xdr:row>
      <xdr:rowOff>66675</xdr:rowOff>
    </xdr:from>
    <xdr:ext cx="1123950" cy="838200"/>
    <xdr:pic>
      <xdr:nvPicPr>
        <xdr:cNvPr id="180" name="Imagen 179" descr="C:\Users\Comapa Díaz Ordaz\AppData\Local\Microsoft\Windows\INetCache\Content.Word\LOGO GDO.PNG">
          <a:extLst>
            <a:ext uri="{FF2B5EF4-FFF2-40B4-BE49-F238E27FC236}">
              <a16:creationId xmlns:a16="http://schemas.microsoft.com/office/drawing/2014/main" xmlns="" id="{00000000-0008-0000-1500-00005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61899400"/>
          <a:ext cx="1123950" cy="838200"/>
        </a:xfrm>
        <a:prstGeom prst="rect">
          <a:avLst/>
        </a:prstGeom>
        <a:noFill/>
        <a:ln>
          <a:noFill/>
        </a:ln>
      </xdr:spPr>
    </xdr:pic>
    <xdr:clientData/>
  </xdr:oneCellAnchor>
  <xdr:oneCellAnchor>
    <xdr:from>
      <xdr:col>2</xdr:col>
      <xdr:colOff>933450</xdr:colOff>
      <xdr:row>1645</xdr:row>
      <xdr:rowOff>95250</xdr:rowOff>
    </xdr:from>
    <xdr:ext cx="771525" cy="571500"/>
    <xdr:pic>
      <xdr:nvPicPr>
        <xdr:cNvPr id="182" name="Imagen 181"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400800" y="261927975"/>
          <a:ext cx="771525" cy="5715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95250</xdr:colOff>
      <xdr:row>1738</xdr:row>
      <xdr:rowOff>123825</xdr:rowOff>
    </xdr:from>
    <xdr:ext cx="2838450" cy="800100"/>
    <xdr:sp macro="" textlink="">
      <xdr:nvSpPr>
        <xdr:cNvPr id="184" name="3 CuadroTexto">
          <a:extLst>
            <a:ext uri="{FF2B5EF4-FFF2-40B4-BE49-F238E27FC236}">
              <a16:creationId xmlns:a16="http://schemas.microsoft.com/office/drawing/2014/main" xmlns="" id="{00000000-0008-0000-1500-00003B000000}"/>
            </a:ext>
          </a:extLst>
        </xdr:cNvPr>
        <xdr:cNvSpPr txBox="1"/>
      </xdr:nvSpPr>
      <xdr:spPr>
        <a:xfrm>
          <a:off x="95250" y="276739350"/>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466724</xdr:colOff>
      <xdr:row>1738</xdr:row>
      <xdr:rowOff>133350</xdr:rowOff>
    </xdr:from>
    <xdr:ext cx="2447925" cy="609013"/>
    <xdr:sp macro="" textlink="">
      <xdr:nvSpPr>
        <xdr:cNvPr id="212" name="4 CuadroTexto">
          <a:extLst>
            <a:ext uri="{FF2B5EF4-FFF2-40B4-BE49-F238E27FC236}">
              <a16:creationId xmlns:a16="http://schemas.microsoft.com/office/drawing/2014/main" xmlns="" id="{00000000-0008-0000-1500-00003C000000}"/>
            </a:ext>
          </a:extLst>
        </xdr:cNvPr>
        <xdr:cNvSpPr txBox="1"/>
      </xdr:nvSpPr>
      <xdr:spPr>
        <a:xfrm>
          <a:off x="4476749" y="27674887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2117725</xdr:colOff>
      <xdr:row>1741</xdr:row>
      <xdr:rowOff>155575</xdr:rowOff>
    </xdr:from>
    <xdr:ext cx="3143250" cy="779686"/>
    <xdr:sp macro="" textlink="">
      <xdr:nvSpPr>
        <xdr:cNvPr id="213" name="5 CuadroTexto">
          <a:extLst>
            <a:ext uri="{FF2B5EF4-FFF2-40B4-BE49-F238E27FC236}">
              <a16:creationId xmlns:a16="http://schemas.microsoft.com/office/drawing/2014/main" xmlns="" id="{00000000-0008-0000-1500-00005E000000}"/>
            </a:ext>
          </a:extLst>
        </xdr:cNvPr>
        <xdr:cNvSpPr txBox="1"/>
      </xdr:nvSpPr>
      <xdr:spPr>
        <a:xfrm>
          <a:off x="2117725" y="2772568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38100</xdr:colOff>
      <xdr:row>1700</xdr:row>
      <xdr:rowOff>66675</xdr:rowOff>
    </xdr:from>
    <xdr:ext cx="1123950" cy="838200"/>
    <xdr:pic>
      <xdr:nvPicPr>
        <xdr:cNvPr id="214" name="Imagen 213" descr="C:\Users\Comapa Díaz Ordaz\AppData\Local\Microsoft\Windows\INetCache\Content.Word\LOGO GDO.PNG">
          <a:extLst>
            <a:ext uri="{FF2B5EF4-FFF2-40B4-BE49-F238E27FC236}">
              <a16:creationId xmlns:a16="http://schemas.microsoft.com/office/drawing/2014/main" xmlns="" id="{00000000-0008-0000-1500-00005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70424275"/>
          <a:ext cx="1123950" cy="838200"/>
        </a:xfrm>
        <a:prstGeom prst="rect">
          <a:avLst/>
        </a:prstGeom>
        <a:noFill/>
        <a:ln>
          <a:noFill/>
        </a:ln>
      </xdr:spPr>
    </xdr:pic>
    <xdr:clientData/>
  </xdr:oneCellAnchor>
  <xdr:oneCellAnchor>
    <xdr:from>
      <xdr:col>2</xdr:col>
      <xdr:colOff>933450</xdr:colOff>
      <xdr:row>1700</xdr:row>
      <xdr:rowOff>95250</xdr:rowOff>
    </xdr:from>
    <xdr:ext cx="771525" cy="571500"/>
    <xdr:pic>
      <xdr:nvPicPr>
        <xdr:cNvPr id="215" name="Imagen 214"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400800" y="270452850"/>
          <a:ext cx="771525" cy="5715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95250</xdr:colOff>
      <xdr:row>1789</xdr:row>
      <xdr:rowOff>123825</xdr:rowOff>
    </xdr:from>
    <xdr:ext cx="2838450" cy="800100"/>
    <xdr:sp macro="" textlink="">
      <xdr:nvSpPr>
        <xdr:cNvPr id="216" name="3 CuadroTexto">
          <a:extLst>
            <a:ext uri="{FF2B5EF4-FFF2-40B4-BE49-F238E27FC236}">
              <a16:creationId xmlns:a16="http://schemas.microsoft.com/office/drawing/2014/main" xmlns="" id="{00000000-0008-0000-1500-000049010000}"/>
            </a:ext>
          </a:extLst>
        </xdr:cNvPr>
        <xdr:cNvSpPr txBox="1"/>
      </xdr:nvSpPr>
      <xdr:spPr>
        <a:xfrm>
          <a:off x="95250" y="218465400"/>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825499</xdr:colOff>
      <xdr:row>1789</xdr:row>
      <xdr:rowOff>107950</xdr:rowOff>
    </xdr:from>
    <xdr:ext cx="2447925" cy="609013"/>
    <xdr:sp macro="" textlink="">
      <xdr:nvSpPr>
        <xdr:cNvPr id="217" name="4 CuadroTexto">
          <a:extLst>
            <a:ext uri="{FF2B5EF4-FFF2-40B4-BE49-F238E27FC236}">
              <a16:creationId xmlns:a16="http://schemas.microsoft.com/office/drawing/2014/main" xmlns="" id="{00000000-0008-0000-1500-00004A010000}"/>
            </a:ext>
          </a:extLst>
        </xdr:cNvPr>
        <xdr:cNvSpPr txBox="1"/>
      </xdr:nvSpPr>
      <xdr:spPr>
        <a:xfrm>
          <a:off x="4835524" y="21844952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57150</xdr:colOff>
      <xdr:row>1751</xdr:row>
      <xdr:rowOff>28575</xdr:rowOff>
    </xdr:from>
    <xdr:ext cx="1123950" cy="835025"/>
    <xdr:pic>
      <xdr:nvPicPr>
        <xdr:cNvPr id="218" name="Imagen 217" descr="C:\Users\Comapa Díaz Ordaz\AppData\Local\Microsoft\Windows\INetCache\Content.Word\LOGO GDO.PNG">
          <a:extLst>
            <a:ext uri="{FF2B5EF4-FFF2-40B4-BE49-F238E27FC236}">
              <a16:creationId xmlns:a16="http://schemas.microsoft.com/office/drawing/2014/main" xmlns="" id="{00000000-0008-0000-1500-00008D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212112225"/>
          <a:ext cx="1123950" cy="835025"/>
        </a:xfrm>
        <a:prstGeom prst="rect">
          <a:avLst/>
        </a:prstGeom>
        <a:noFill/>
        <a:ln>
          <a:noFill/>
        </a:ln>
      </xdr:spPr>
    </xdr:pic>
    <xdr:clientData/>
  </xdr:oneCellAnchor>
  <xdr:oneCellAnchor>
    <xdr:from>
      <xdr:col>2</xdr:col>
      <xdr:colOff>847725</xdr:colOff>
      <xdr:row>1751</xdr:row>
      <xdr:rowOff>47625</xdr:rowOff>
    </xdr:from>
    <xdr:ext cx="771525" cy="857250"/>
    <xdr:pic>
      <xdr:nvPicPr>
        <xdr:cNvPr id="219" name="Imagen 218"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15075" y="212131275"/>
          <a:ext cx="771525" cy="85725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2343150</xdr:colOff>
      <xdr:row>1790</xdr:row>
      <xdr:rowOff>114301</xdr:rowOff>
    </xdr:from>
    <xdr:ext cx="3143250" cy="647700"/>
    <xdr:sp macro="" textlink="">
      <xdr:nvSpPr>
        <xdr:cNvPr id="220" name="5 CuadroTexto">
          <a:extLst>
            <a:ext uri="{FF2B5EF4-FFF2-40B4-BE49-F238E27FC236}">
              <a16:creationId xmlns:a16="http://schemas.microsoft.com/office/drawing/2014/main" xmlns="" id="{00000000-0008-0000-1500-000059000000}"/>
            </a:ext>
          </a:extLst>
        </xdr:cNvPr>
        <xdr:cNvSpPr txBox="1"/>
      </xdr:nvSpPr>
      <xdr:spPr>
        <a:xfrm>
          <a:off x="2343150" y="218617801"/>
          <a:ext cx="3143250" cy="64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95250</xdr:colOff>
      <xdr:row>1841</xdr:row>
      <xdr:rowOff>123825</xdr:rowOff>
    </xdr:from>
    <xdr:ext cx="2838450" cy="800100"/>
    <xdr:sp macro="" textlink="">
      <xdr:nvSpPr>
        <xdr:cNvPr id="221" name="3 CuadroTexto">
          <a:extLst>
            <a:ext uri="{FF2B5EF4-FFF2-40B4-BE49-F238E27FC236}">
              <a16:creationId xmlns:a16="http://schemas.microsoft.com/office/drawing/2014/main" xmlns="" id="{00000000-0008-0000-1500-000049010000}"/>
            </a:ext>
          </a:extLst>
        </xdr:cNvPr>
        <xdr:cNvSpPr txBox="1"/>
      </xdr:nvSpPr>
      <xdr:spPr>
        <a:xfrm>
          <a:off x="95250" y="294112950"/>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825499</xdr:colOff>
      <xdr:row>1841</xdr:row>
      <xdr:rowOff>107950</xdr:rowOff>
    </xdr:from>
    <xdr:ext cx="2447925" cy="609013"/>
    <xdr:sp macro="" textlink="">
      <xdr:nvSpPr>
        <xdr:cNvPr id="222" name="4 CuadroTexto">
          <a:extLst>
            <a:ext uri="{FF2B5EF4-FFF2-40B4-BE49-F238E27FC236}">
              <a16:creationId xmlns:a16="http://schemas.microsoft.com/office/drawing/2014/main" xmlns="" id="{00000000-0008-0000-1500-00004A010000}"/>
            </a:ext>
          </a:extLst>
        </xdr:cNvPr>
        <xdr:cNvSpPr txBox="1"/>
      </xdr:nvSpPr>
      <xdr:spPr>
        <a:xfrm>
          <a:off x="4835524" y="29409707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57150</xdr:colOff>
      <xdr:row>1803</xdr:row>
      <xdr:rowOff>28575</xdr:rowOff>
    </xdr:from>
    <xdr:ext cx="1123950" cy="835025"/>
    <xdr:pic>
      <xdr:nvPicPr>
        <xdr:cNvPr id="223" name="Imagen 222" descr="C:\Users\Comapa Díaz Ordaz\AppData\Local\Microsoft\Windows\INetCache\Content.Word\LOGO GDO.PNG">
          <a:extLst>
            <a:ext uri="{FF2B5EF4-FFF2-40B4-BE49-F238E27FC236}">
              <a16:creationId xmlns:a16="http://schemas.microsoft.com/office/drawing/2014/main" xmlns="" id="{00000000-0008-0000-1500-00008D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287759775"/>
          <a:ext cx="1123950" cy="835025"/>
        </a:xfrm>
        <a:prstGeom prst="rect">
          <a:avLst/>
        </a:prstGeom>
        <a:noFill/>
        <a:ln>
          <a:noFill/>
        </a:ln>
      </xdr:spPr>
    </xdr:pic>
    <xdr:clientData/>
  </xdr:oneCellAnchor>
  <xdr:oneCellAnchor>
    <xdr:from>
      <xdr:col>2</xdr:col>
      <xdr:colOff>847725</xdr:colOff>
      <xdr:row>1803</xdr:row>
      <xdr:rowOff>47625</xdr:rowOff>
    </xdr:from>
    <xdr:ext cx="771525" cy="857250"/>
    <xdr:pic>
      <xdr:nvPicPr>
        <xdr:cNvPr id="224" name="Imagen 223"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15075" y="287778825"/>
          <a:ext cx="771525" cy="85725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2343150</xdr:colOff>
      <xdr:row>1842</xdr:row>
      <xdr:rowOff>114301</xdr:rowOff>
    </xdr:from>
    <xdr:ext cx="3143250" cy="647700"/>
    <xdr:sp macro="" textlink="">
      <xdr:nvSpPr>
        <xdr:cNvPr id="225" name="5 CuadroTexto">
          <a:extLst>
            <a:ext uri="{FF2B5EF4-FFF2-40B4-BE49-F238E27FC236}">
              <a16:creationId xmlns:a16="http://schemas.microsoft.com/office/drawing/2014/main" xmlns="" id="{00000000-0008-0000-1500-000059000000}"/>
            </a:ext>
          </a:extLst>
        </xdr:cNvPr>
        <xdr:cNvSpPr txBox="1"/>
      </xdr:nvSpPr>
      <xdr:spPr>
        <a:xfrm>
          <a:off x="2343150" y="294265351"/>
          <a:ext cx="3143250" cy="64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95250</xdr:colOff>
      <xdr:row>1895</xdr:row>
      <xdr:rowOff>123825</xdr:rowOff>
    </xdr:from>
    <xdr:ext cx="2838450" cy="800100"/>
    <xdr:sp macro="" textlink="">
      <xdr:nvSpPr>
        <xdr:cNvPr id="226" name="3 CuadroTexto">
          <a:extLst>
            <a:ext uri="{FF2B5EF4-FFF2-40B4-BE49-F238E27FC236}">
              <a16:creationId xmlns:a16="http://schemas.microsoft.com/office/drawing/2014/main" xmlns="" id="{00000000-0008-0000-1500-000049010000}"/>
            </a:ext>
          </a:extLst>
        </xdr:cNvPr>
        <xdr:cNvSpPr txBox="1"/>
      </xdr:nvSpPr>
      <xdr:spPr>
        <a:xfrm>
          <a:off x="95250" y="30269497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825499</xdr:colOff>
      <xdr:row>1895</xdr:row>
      <xdr:rowOff>107950</xdr:rowOff>
    </xdr:from>
    <xdr:ext cx="2447925" cy="609013"/>
    <xdr:sp macro="" textlink="">
      <xdr:nvSpPr>
        <xdr:cNvPr id="227" name="4 CuadroTexto">
          <a:extLst>
            <a:ext uri="{FF2B5EF4-FFF2-40B4-BE49-F238E27FC236}">
              <a16:creationId xmlns:a16="http://schemas.microsoft.com/office/drawing/2014/main" xmlns="" id="{00000000-0008-0000-1500-00004A010000}"/>
            </a:ext>
          </a:extLst>
        </xdr:cNvPr>
        <xdr:cNvSpPr txBox="1"/>
      </xdr:nvSpPr>
      <xdr:spPr>
        <a:xfrm>
          <a:off x="4835524" y="30267910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57150</xdr:colOff>
      <xdr:row>1857</xdr:row>
      <xdr:rowOff>28575</xdr:rowOff>
    </xdr:from>
    <xdr:ext cx="1123950" cy="835025"/>
    <xdr:pic>
      <xdr:nvPicPr>
        <xdr:cNvPr id="228" name="Imagen 227" descr="C:\Users\Comapa Díaz Ordaz\AppData\Local\Microsoft\Windows\INetCache\Content.Word\LOGO GDO.PNG">
          <a:extLst>
            <a:ext uri="{FF2B5EF4-FFF2-40B4-BE49-F238E27FC236}">
              <a16:creationId xmlns:a16="http://schemas.microsoft.com/office/drawing/2014/main" xmlns="" id="{00000000-0008-0000-1500-00008D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296341800"/>
          <a:ext cx="1123950" cy="835025"/>
        </a:xfrm>
        <a:prstGeom prst="rect">
          <a:avLst/>
        </a:prstGeom>
        <a:noFill/>
        <a:ln>
          <a:noFill/>
        </a:ln>
      </xdr:spPr>
    </xdr:pic>
    <xdr:clientData/>
  </xdr:oneCellAnchor>
  <xdr:oneCellAnchor>
    <xdr:from>
      <xdr:col>2</xdr:col>
      <xdr:colOff>847725</xdr:colOff>
      <xdr:row>1857</xdr:row>
      <xdr:rowOff>47625</xdr:rowOff>
    </xdr:from>
    <xdr:ext cx="771525" cy="857250"/>
    <xdr:pic>
      <xdr:nvPicPr>
        <xdr:cNvPr id="229" name="Imagen 228"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15075" y="296360850"/>
          <a:ext cx="771525" cy="85725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2343150</xdr:colOff>
      <xdr:row>1896</xdr:row>
      <xdr:rowOff>114301</xdr:rowOff>
    </xdr:from>
    <xdr:ext cx="3143250" cy="647700"/>
    <xdr:sp macro="" textlink="">
      <xdr:nvSpPr>
        <xdr:cNvPr id="230" name="5 CuadroTexto">
          <a:extLst>
            <a:ext uri="{FF2B5EF4-FFF2-40B4-BE49-F238E27FC236}">
              <a16:creationId xmlns:a16="http://schemas.microsoft.com/office/drawing/2014/main" xmlns="" id="{00000000-0008-0000-1500-000059000000}"/>
            </a:ext>
          </a:extLst>
        </xdr:cNvPr>
        <xdr:cNvSpPr txBox="1"/>
      </xdr:nvSpPr>
      <xdr:spPr>
        <a:xfrm>
          <a:off x="2343150" y="302847376"/>
          <a:ext cx="3143250" cy="64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95250</xdr:colOff>
      <xdr:row>1948</xdr:row>
      <xdr:rowOff>123825</xdr:rowOff>
    </xdr:from>
    <xdr:ext cx="2838450" cy="800100"/>
    <xdr:sp macro="" textlink="">
      <xdr:nvSpPr>
        <xdr:cNvPr id="236" name="3 CuadroTexto">
          <a:extLst>
            <a:ext uri="{FF2B5EF4-FFF2-40B4-BE49-F238E27FC236}">
              <a16:creationId xmlns:a16="http://schemas.microsoft.com/office/drawing/2014/main" xmlns="" id="{00000000-0008-0000-1500-000049010000}"/>
            </a:ext>
          </a:extLst>
        </xdr:cNvPr>
        <xdr:cNvSpPr txBox="1"/>
      </xdr:nvSpPr>
      <xdr:spPr>
        <a:xfrm>
          <a:off x="95250" y="210750150"/>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825499</xdr:colOff>
      <xdr:row>1948</xdr:row>
      <xdr:rowOff>107950</xdr:rowOff>
    </xdr:from>
    <xdr:ext cx="2447925" cy="609013"/>
    <xdr:sp macro="" textlink="">
      <xdr:nvSpPr>
        <xdr:cNvPr id="237" name="4 CuadroTexto">
          <a:extLst>
            <a:ext uri="{FF2B5EF4-FFF2-40B4-BE49-F238E27FC236}">
              <a16:creationId xmlns:a16="http://schemas.microsoft.com/office/drawing/2014/main" xmlns="" id="{00000000-0008-0000-1500-00004A010000}"/>
            </a:ext>
          </a:extLst>
        </xdr:cNvPr>
        <xdr:cNvSpPr txBox="1"/>
      </xdr:nvSpPr>
      <xdr:spPr>
        <a:xfrm>
          <a:off x="4835524" y="21073427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2238375</xdr:colOff>
      <xdr:row>1950</xdr:row>
      <xdr:rowOff>95250</xdr:rowOff>
    </xdr:from>
    <xdr:ext cx="3143250" cy="779686"/>
    <xdr:sp macro="" textlink="">
      <xdr:nvSpPr>
        <xdr:cNvPr id="238" name="5 CuadroTexto">
          <a:extLst>
            <a:ext uri="{FF2B5EF4-FFF2-40B4-BE49-F238E27FC236}">
              <a16:creationId xmlns:a16="http://schemas.microsoft.com/office/drawing/2014/main" xmlns="" id="{00000000-0008-0000-1500-00004D010000}"/>
            </a:ext>
          </a:extLst>
        </xdr:cNvPr>
        <xdr:cNvSpPr txBox="1"/>
      </xdr:nvSpPr>
      <xdr:spPr>
        <a:xfrm>
          <a:off x="2238375" y="2110454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57150</xdr:colOff>
      <xdr:row>1910</xdr:row>
      <xdr:rowOff>28575</xdr:rowOff>
    </xdr:from>
    <xdr:ext cx="1123950" cy="838200"/>
    <xdr:pic>
      <xdr:nvPicPr>
        <xdr:cNvPr id="239" name="Imagen 238" descr="C:\Users\Comapa Díaz Ordaz\AppData\Local\Microsoft\Windows\INetCache\Content.Word\LOGO GDO.PNG">
          <a:extLst>
            <a:ext uri="{FF2B5EF4-FFF2-40B4-BE49-F238E27FC236}">
              <a16:creationId xmlns:a16="http://schemas.microsoft.com/office/drawing/2014/main" xmlns="" id="{00000000-0008-0000-1500-00008D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204396975"/>
          <a:ext cx="1123950" cy="838200"/>
        </a:xfrm>
        <a:prstGeom prst="rect">
          <a:avLst/>
        </a:prstGeom>
        <a:noFill/>
        <a:ln>
          <a:noFill/>
        </a:ln>
      </xdr:spPr>
    </xdr:pic>
    <xdr:clientData/>
  </xdr:oneCellAnchor>
  <xdr:oneCellAnchor>
    <xdr:from>
      <xdr:col>2</xdr:col>
      <xdr:colOff>876300</xdr:colOff>
      <xdr:row>1910</xdr:row>
      <xdr:rowOff>57149</xdr:rowOff>
    </xdr:from>
    <xdr:ext cx="771525" cy="885825"/>
    <xdr:pic>
      <xdr:nvPicPr>
        <xdr:cNvPr id="240" name="Imagen 239"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43650" y="204425549"/>
          <a:ext cx="771525" cy="885825"/>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95250</xdr:colOff>
      <xdr:row>2004</xdr:row>
      <xdr:rowOff>123825</xdr:rowOff>
    </xdr:from>
    <xdr:ext cx="2838450" cy="800100"/>
    <xdr:sp macro="" textlink="">
      <xdr:nvSpPr>
        <xdr:cNvPr id="241" name="3 CuadroTexto">
          <a:extLst>
            <a:ext uri="{FF2B5EF4-FFF2-40B4-BE49-F238E27FC236}">
              <a16:creationId xmlns:a16="http://schemas.microsoft.com/office/drawing/2014/main" xmlns="" id="{00000000-0008-0000-1500-000049010000}"/>
            </a:ext>
          </a:extLst>
        </xdr:cNvPr>
        <xdr:cNvSpPr txBox="1"/>
      </xdr:nvSpPr>
      <xdr:spPr>
        <a:xfrm>
          <a:off x="95250" y="320401950"/>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825499</xdr:colOff>
      <xdr:row>2004</xdr:row>
      <xdr:rowOff>107950</xdr:rowOff>
    </xdr:from>
    <xdr:ext cx="2447925" cy="609013"/>
    <xdr:sp macro="" textlink="">
      <xdr:nvSpPr>
        <xdr:cNvPr id="242" name="4 CuadroTexto">
          <a:extLst>
            <a:ext uri="{FF2B5EF4-FFF2-40B4-BE49-F238E27FC236}">
              <a16:creationId xmlns:a16="http://schemas.microsoft.com/office/drawing/2014/main" xmlns="" id="{00000000-0008-0000-1500-00004A010000}"/>
            </a:ext>
          </a:extLst>
        </xdr:cNvPr>
        <xdr:cNvSpPr txBox="1"/>
      </xdr:nvSpPr>
      <xdr:spPr>
        <a:xfrm>
          <a:off x="4835524" y="32038607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2238375</xdr:colOff>
      <xdr:row>2006</xdr:row>
      <xdr:rowOff>95250</xdr:rowOff>
    </xdr:from>
    <xdr:ext cx="3143250" cy="779686"/>
    <xdr:sp macro="" textlink="">
      <xdr:nvSpPr>
        <xdr:cNvPr id="243" name="5 CuadroTexto">
          <a:extLst>
            <a:ext uri="{FF2B5EF4-FFF2-40B4-BE49-F238E27FC236}">
              <a16:creationId xmlns:a16="http://schemas.microsoft.com/office/drawing/2014/main" xmlns="" id="{00000000-0008-0000-1500-00004D010000}"/>
            </a:ext>
          </a:extLst>
        </xdr:cNvPr>
        <xdr:cNvSpPr txBox="1"/>
      </xdr:nvSpPr>
      <xdr:spPr>
        <a:xfrm>
          <a:off x="2238375" y="3206972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57150</xdr:colOff>
      <xdr:row>1966</xdr:row>
      <xdr:rowOff>28575</xdr:rowOff>
    </xdr:from>
    <xdr:ext cx="1123950" cy="838200"/>
    <xdr:pic>
      <xdr:nvPicPr>
        <xdr:cNvPr id="244" name="Imagen 243" descr="C:\Users\Comapa Díaz Ordaz\AppData\Local\Microsoft\Windows\INetCache\Content.Word\LOGO GDO.PNG">
          <a:extLst>
            <a:ext uri="{FF2B5EF4-FFF2-40B4-BE49-F238E27FC236}">
              <a16:creationId xmlns:a16="http://schemas.microsoft.com/office/drawing/2014/main" xmlns="" id="{00000000-0008-0000-1500-00008D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14048775"/>
          <a:ext cx="1123950" cy="838200"/>
        </a:xfrm>
        <a:prstGeom prst="rect">
          <a:avLst/>
        </a:prstGeom>
        <a:noFill/>
        <a:ln>
          <a:noFill/>
        </a:ln>
      </xdr:spPr>
    </xdr:pic>
    <xdr:clientData/>
  </xdr:oneCellAnchor>
  <xdr:oneCellAnchor>
    <xdr:from>
      <xdr:col>2</xdr:col>
      <xdr:colOff>876300</xdr:colOff>
      <xdr:row>1966</xdr:row>
      <xdr:rowOff>57149</xdr:rowOff>
    </xdr:from>
    <xdr:ext cx="771525" cy="885825"/>
    <xdr:pic>
      <xdr:nvPicPr>
        <xdr:cNvPr id="245" name="Imagen 244"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43650" y="314077349"/>
          <a:ext cx="771525" cy="885825"/>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95250</xdr:colOff>
      <xdr:row>2059</xdr:row>
      <xdr:rowOff>123825</xdr:rowOff>
    </xdr:from>
    <xdr:ext cx="2838450" cy="800100"/>
    <xdr:sp macro="" textlink="">
      <xdr:nvSpPr>
        <xdr:cNvPr id="246" name="3 CuadroTexto">
          <a:extLst>
            <a:ext uri="{FF2B5EF4-FFF2-40B4-BE49-F238E27FC236}">
              <a16:creationId xmlns:a16="http://schemas.microsoft.com/office/drawing/2014/main" xmlns="" id="{00000000-0008-0000-1500-000049010000}"/>
            </a:ext>
          </a:extLst>
        </xdr:cNvPr>
        <xdr:cNvSpPr txBox="1"/>
      </xdr:nvSpPr>
      <xdr:spPr>
        <a:xfrm>
          <a:off x="95250" y="329660250"/>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825499</xdr:colOff>
      <xdr:row>2059</xdr:row>
      <xdr:rowOff>107950</xdr:rowOff>
    </xdr:from>
    <xdr:ext cx="2447925" cy="609013"/>
    <xdr:sp macro="" textlink="">
      <xdr:nvSpPr>
        <xdr:cNvPr id="247" name="4 CuadroTexto">
          <a:extLst>
            <a:ext uri="{FF2B5EF4-FFF2-40B4-BE49-F238E27FC236}">
              <a16:creationId xmlns:a16="http://schemas.microsoft.com/office/drawing/2014/main" xmlns="" id="{00000000-0008-0000-1500-00004A010000}"/>
            </a:ext>
          </a:extLst>
        </xdr:cNvPr>
        <xdr:cNvSpPr txBox="1"/>
      </xdr:nvSpPr>
      <xdr:spPr>
        <a:xfrm>
          <a:off x="4835524" y="32964437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2238375</xdr:colOff>
      <xdr:row>2061</xdr:row>
      <xdr:rowOff>95250</xdr:rowOff>
    </xdr:from>
    <xdr:ext cx="3143250" cy="779686"/>
    <xdr:sp macro="" textlink="">
      <xdr:nvSpPr>
        <xdr:cNvPr id="248" name="5 CuadroTexto">
          <a:extLst>
            <a:ext uri="{FF2B5EF4-FFF2-40B4-BE49-F238E27FC236}">
              <a16:creationId xmlns:a16="http://schemas.microsoft.com/office/drawing/2014/main" xmlns="" id="{00000000-0008-0000-1500-00004D010000}"/>
            </a:ext>
          </a:extLst>
        </xdr:cNvPr>
        <xdr:cNvSpPr txBox="1"/>
      </xdr:nvSpPr>
      <xdr:spPr>
        <a:xfrm>
          <a:off x="2238375" y="3299555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57150</xdr:colOff>
      <xdr:row>2021</xdr:row>
      <xdr:rowOff>28575</xdr:rowOff>
    </xdr:from>
    <xdr:ext cx="1123950" cy="838200"/>
    <xdr:pic>
      <xdr:nvPicPr>
        <xdr:cNvPr id="249" name="Imagen 248" descr="C:\Users\Comapa Díaz Ordaz\AppData\Local\Microsoft\Windows\INetCache\Content.Word\LOGO GDO.PNG">
          <a:extLst>
            <a:ext uri="{FF2B5EF4-FFF2-40B4-BE49-F238E27FC236}">
              <a16:creationId xmlns:a16="http://schemas.microsoft.com/office/drawing/2014/main" xmlns="" id="{00000000-0008-0000-1500-00008D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23307075"/>
          <a:ext cx="1123950" cy="838200"/>
        </a:xfrm>
        <a:prstGeom prst="rect">
          <a:avLst/>
        </a:prstGeom>
        <a:noFill/>
        <a:ln>
          <a:noFill/>
        </a:ln>
      </xdr:spPr>
    </xdr:pic>
    <xdr:clientData/>
  </xdr:oneCellAnchor>
  <xdr:oneCellAnchor>
    <xdr:from>
      <xdr:col>2</xdr:col>
      <xdr:colOff>876300</xdr:colOff>
      <xdr:row>2021</xdr:row>
      <xdr:rowOff>57149</xdr:rowOff>
    </xdr:from>
    <xdr:ext cx="771525" cy="885825"/>
    <xdr:pic>
      <xdr:nvPicPr>
        <xdr:cNvPr id="250" name="Imagen 249"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43650" y="323335649"/>
          <a:ext cx="771525" cy="885825"/>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95250</xdr:colOff>
      <xdr:row>2111</xdr:row>
      <xdr:rowOff>123825</xdr:rowOff>
    </xdr:from>
    <xdr:ext cx="2838450" cy="800100"/>
    <xdr:sp macro="" textlink="">
      <xdr:nvSpPr>
        <xdr:cNvPr id="251" name="3 CuadroTexto">
          <a:extLst>
            <a:ext uri="{FF2B5EF4-FFF2-40B4-BE49-F238E27FC236}">
              <a16:creationId xmlns:a16="http://schemas.microsoft.com/office/drawing/2014/main" xmlns="" id="{00000000-0008-0000-1500-000038010000}"/>
            </a:ext>
          </a:extLst>
        </xdr:cNvPr>
        <xdr:cNvSpPr txBox="1"/>
      </xdr:nvSpPr>
      <xdr:spPr>
        <a:xfrm>
          <a:off x="95250" y="18614707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714374</xdr:colOff>
      <xdr:row>2111</xdr:row>
      <xdr:rowOff>123825</xdr:rowOff>
    </xdr:from>
    <xdr:ext cx="2447925" cy="609013"/>
    <xdr:sp macro="" textlink="">
      <xdr:nvSpPr>
        <xdr:cNvPr id="252" name="4 CuadroTexto">
          <a:extLst>
            <a:ext uri="{FF2B5EF4-FFF2-40B4-BE49-F238E27FC236}">
              <a16:creationId xmlns:a16="http://schemas.microsoft.com/office/drawing/2014/main" xmlns="" id="{00000000-0008-0000-1500-000039010000}"/>
            </a:ext>
          </a:extLst>
        </xdr:cNvPr>
        <xdr:cNvSpPr txBox="1"/>
      </xdr:nvSpPr>
      <xdr:spPr>
        <a:xfrm>
          <a:off x="4724399" y="18614707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1100" b="1" baseline="0">
              <a:solidFill>
                <a:schemeClr val="tx1"/>
              </a:solidFill>
              <a:effectLst/>
              <a:latin typeface="+mn-lt"/>
              <a:ea typeface="+mn-ea"/>
              <a:cs typeface="+mn-cs"/>
            </a:rPr>
            <a:t>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2289175</xdr:colOff>
      <xdr:row>2113</xdr:row>
      <xdr:rowOff>139700</xdr:rowOff>
    </xdr:from>
    <xdr:ext cx="3143250" cy="779686"/>
    <xdr:sp macro="" textlink="">
      <xdr:nvSpPr>
        <xdr:cNvPr id="253" name="5 CuadroTexto">
          <a:extLst>
            <a:ext uri="{FF2B5EF4-FFF2-40B4-BE49-F238E27FC236}">
              <a16:creationId xmlns:a16="http://schemas.microsoft.com/office/drawing/2014/main" xmlns="" id="{00000000-0008-0000-1500-00003E010000}"/>
            </a:ext>
          </a:extLst>
        </xdr:cNvPr>
        <xdr:cNvSpPr txBox="1"/>
      </xdr:nvSpPr>
      <xdr:spPr>
        <a:xfrm>
          <a:off x="2289175" y="1864868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85725</xdr:colOff>
      <xdr:row>2073</xdr:row>
      <xdr:rowOff>28575</xdr:rowOff>
    </xdr:from>
    <xdr:ext cx="1123950" cy="838200"/>
    <xdr:pic>
      <xdr:nvPicPr>
        <xdr:cNvPr id="254" name="Imagen 253" descr="C:\Users\Comapa Díaz Ordaz\AppData\Local\Microsoft\Windows\INetCache\Content.Word\LOGO GDO.PNG">
          <a:extLst>
            <a:ext uri="{FF2B5EF4-FFF2-40B4-BE49-F238E27FC236}">
              <a16:creationId xmlns:a16="http://schemas.microsoft.com/office/drawing/2014/main" xmlns="" id="{00000000-0008-0000-1500-00008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79793900"/>
          <a:ext cx="1123950" cy="838200"/>
        </a:xfrm>
        <a:prstGeom prst="rect">
          <a:avLst/>
        </a:prstGeom>
        <a:noFill/>
        <a:ln>
          <a:noFill/>
        </a:ln>
      </xdr:spPr>
    </xdr:pic>
    <xdr:clientData/>
  </xdr:oneCellAnchor>
  <xdr:oneCellAnchor>
    <xdr:from>
      <xdr:col>2</xdr:col>
      <xdr:colOff>838200</xdr:colOff>
      <xdr:row>2073</xdr:row>
      <xdr:rowOff>38100</xdr:rowOff>
    </xdr:from>
    <xdr:ext cx="771525" cy="762000"/>
    <xdr:pic>
      <xdr:nvPicPr>
        <xdr:cNvPr id="255" name="Imagen 254"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05550" y="179803425"/>
          <a:ext cx="771525" cy="7620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95250</xdr:colOff>
      <xdr:row>2167</xdr:row>
      <xdr:rowOff>123825</xdr:rowOff>
    </xdr:from>
    <xdr:ext cx="2838450" cy="800100"/>
    <xdr:sp macro="" textlink="">
      <xdr:nvSpPr>
        <xdr:cNvPr id="266" name="3 CuadroTexto">
          <a:extLst>
            <a:ext uri="{FF2B5EF4-FFF2-40B4-BE49-F238E27FC236}">
              <a16:creationId xmlns:a16="http://schemas.microsoft.com/office/drawing/2014/main" xmlns="" id="{00000000-0008-0000-1500-000038010000}"/>
            </a:ext>
          </a:extLst>
        </xdr:cNvPr>
        <xdr:cNvSpPr txBox="1"/>
      </xdr:nvSpPr>
      <xdr:spPr>
        <a:xfrm>
          <a:off x="95250" y="34731007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714374</xdr:colOff>
      <xdr:row>2167</xdr:row>
      <xdr:rowOff>123825</xdr:rowOff>
    </xdr:from>
    <xdr:ext cx="2447925" cy="609013"/>
    <xdr:sp macro="" textlink="">
      <xdr:nvSpPr>
        <xdr:cNvPr id="267" name="4 CuadroTexto">
          <a:extLst>
            <a:ext uri="{FF2B5EF4-FFF2-40B4-BE49-F238E27FC236}">
              <a16:creationId xmlns:a16="http://schemas.microsoft.com/office/drawing/2014/main" xmlns="" id="{00000000-0008-0000-1500-000039010000}"/>
            </a:ext>
          </a:extLst>
        </xdr:cNvPr>
        <xdr:cNvSpPr txBox="1"/>
      </xdr:nvSpPr>
      <xdr:spPr>
        <a:xfrm>
          <a:off x="4724399" y="34731007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1100" b="1" baseline="0">
              <a:solidFill>
                <a:schemeClr val="tx1"/>
              </a:solidFill>
              <a:effectLst/>
              <a:latin typeface="+mn-lt"/>
              <a:ea typeface="+mn-ea"/>
              <a:cs typeface="+mn-cs"/>
            </a:rPr>
            <a:t>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2289175</xdr:colOff>
      <xdr:row>2169</xdr:row>
      <xdr:rowOff>139700</xdr:rowOff>
    </xdr:from>
    <xdr:ext cx="3143250" cy="779686"/>
    <xdr:sp macro="" textlink="">
      <xdr:nvSpPr>
        <xdr:cNvPr id="268" name="5 CuadroTexto">
          <a:extLst>
            <a:ext uri="{FF2B5EF4-FFF2-40B4-BE49-F238E27FC236}">
              <a16:creationId xmlns:a16="http://schemas.microsoft.com/office/drawing/2014/main" xmlns="" id="{00000000-0008-0000-1500-00003E010000}"/>
            </a:ext>
          </a:extLst>
        </xdr:cNvPr>
        <xdr:cNvSpPr txBox="1"/>
      </xdr:nvSpPr>
      <xdr:spPr>
        <a:xfrm>
          <a:off x="2289175" y="3476498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85725</xdr:colOff>
      <xdr:row>2129</xdr:row>
      <xdr:rowOff>28575</xdr:rowOff>
    </xdr:from>
    <xdr:ext cx="1123950" cy="838200"/>
    <xdr:pic>
      <xdr:nvPicPr>
        <xdr:cNvPr id="269" name="Imagen 268" descr="C:\Users\Comapa Díaz Ordaz\AppData\Local\Microsoft\Windows\INetCache\Content.Word\LOGO GDO.PNG">
          <a:extLst>
            <a:ext uri="{FF2B5EF4-FFF2-40B4-BE49-F238E27FC236}">
              <a16:creationId xmlns:a16="http://schemas.microsoft.com/office/drawing/2014/main" xmlns="" id="{00000000-0008-0000-1500-00008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340956900"/>
          <a:ext cx="1123950" cy="838200"/>
        </a:xfrm>
        <a:prstGeom prst="rect">
          <a:avLst/>
        </a:prstGeom>
        <a:noFill/>
        <a:ln>
          <a:noFill/>
        </a:ln>
      </xdr:spPr>
    </xdr:pic>
    <xdr:clientData/>
  </xdr:oneCellAnchor>
  <xdr:oneCellAnchor>
    <xdr:from>
      <xdr:col>2</xdr:col>
      <xdr:colOff>838200</xdr:colOff>
      <xdr:row>2129</xdr:row>
      <xdr:rowOff>38100</xdr:rowOff>
    </xdr:from>
    <xdr:ext cx="771525" cy="762000"/>
    <xdr:pic>
      <xdr:nvPicPr>
        <xdr:cNvPr id="270" name="Imagen 269"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05550" y="340966425"/>
          <a:ext cx="771525" cy="7620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95250</xdr:colOff>
      <xdr:row>2224</xdr:row>
      <xdr:rowOff>123825</xdr:rowOff>
    </xdr:from>
    <xdr:ext cx="2838450" cy="800100"/>
    <xdr:sp macro="" textlink="">
      <xdr:nvSpPr>
        <xdr:cNvPr id="271" name="3 CuadroTexto">
          <a:extLst>
            <a:ext uri="{FF2B5EF4-FFF2-40B4-BE49-F238E27FC236}">
              <a16:creationId xmlns:a16="http://schemas.microsoft.com/office/drawing/2014/main" xmlns="" id="{00000000-0008-0000-1500-000038010000}"/>
            </a:ext>
          </a:extLst>
        </xdr:cNvPr>
        <xdr:cNvSpPr txBox="1"/>
      </xdr:nvSpPr>
      <xdr:spPr>
        <a:xfrm>
          <a:off x="95250" y="35656837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714374</xdr:colOff>
      <xdr:row>2224</xdr:row>
      <xdr:rowOff>123825</xdr:rowOff>
    </xdr:from>
    <xdr:ext cx="2447925" cy="609013"/>
    <xdr:sp macro="" textlink="">
      <xdr:nvSpPr>
        <xdr:cNvPr id="272" name="4 CuadroTexto">
          <a:extLst>
            <a:ext uri="{FF2B5EF4-FFF2-40B4-BE49-F238E27FC236}">
              <a16:creationId xmlns:a16="http://schemas.microsoft.com/office/drawing/2014/main" xmlns="" id="{00000000-0008-0000-1500-000039010000}"/>
            </a:ext>
          </a:extLst>
        </xdr:cNvPr>
        <xdr:cNvSpPr txBox="1"/>
      </xdr:nvSpPr>
      <xdr:spPr>
        <a:xfrm>
          <a:off x="4724399" y="35656837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1100" b="1" baseline="0">
              <a:solidFill>
                <a:schemeClr val="tx1"/>
              </a:solidFill>
              <a:effectLst/>
              <a:latin typeface="+mn-lt"/>
              <a:ea typeface="+mn-ea"/>
              <a:cs typeface="+mn-cs"/>
            </a:rPr>
            <a:t>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2289175</xdr:colOff>
      <xdr:row>2226</xdr:row>
      <xdr:rowOff>139700</xdr:rowOff>
    </xdr:from>
    <xdr:ext cx="3143250" cy="779686"/>
    <xdr:sp macro="" textlink="">
      <xdr:nvSpPr>
        <xdr:cNvPr id="273" name="5 CuadroTexto">
          <a:extLst>
            <a:ext uri="{FF2B5EF4-FFF2-40B4-BE49-F238E27FC236}">
              <a16:creationId xmlns:a16="http://schemas.microsoft.com/office/drawing/2014/main" xmlns="" id="{00000000-0008-0000-1500-00003E010000}"/>
            </a:ext>
          </a:extLst>
        </xdr:cNvPr>
        <xdr:cNvSpPr txBox="1"/>
      </xdr:nvSpPr>
      <xdr:spPr>
        <a:xfrm>
          <a:off x="2289175" y="3569081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85725</xdr:colOff>
      <xdr:row>2186</xdr:row>
      <xdr:rowOff>28575</xdr:rowOff>
    </xdr:from>
    <xdr:ext cx="1123950" cy="838200"/>
    <xdr:pic>
      <xdr:nvPicPr>
        <xdr:cNvPr id="274" name="Imagen 273" descr="C:\Users\Comapa Díaz Ordaz\AppData\Local\Microsoft\Windows\INetCache\Content.Word\LOGO GDO.PNG">
          <a:extLst>
            <a:ext uri="{FF2B5EF4-FFF2-40B4-BE49-F238E27FC236}">
              <a16:creationId xmlns:a16="http://schemas.microsoft.com/office/drawing/2014/main" xmlns="" id="{00000000-0008-0000-1500-00008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350215200"/>
          <a:ext cx="1123950" cy="838200"/>
        </a:xfrm>
        <a:prstGeom prst="rect">
          <a:avLst/>
        </a:prstGeom>
        <a:noFill/>
        <a:ln>
          <a:noFill/>
        </a:ln>
      </xdr:spPr>
    </xdr:pic>
    <xdr:clientData/>
  </xdr:oneCellAnchor>
  <xdr:oneCellAnchor>
    <xdr:from>
      <xdr:col>2</xdr:col>
      <xdr:colOff>838200</xdr:colOff>
      <xdr:row>2186</xdr:row>
      <xdr:rowOff>38100</xdr:rowOff>
    </xdr:from>
    <xdr:ext cx="771525" cy="762000"/>
    <xdr:pic>
      <xdr:nvPicPr>
        <xdr:cNvPr id="275" name="Imagen 274"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05550" y="350224725"/>
          <a:ext cx="771525" cy="7620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63500</xdr:colOff>
      <xdr:row>2281</xdr:row>
      <xdr:rowOff>139700</xdr:rowOff>
    </xdr:from>
    <xdr:ext cx="2838450" cy="800100"/>
    <xdr:sp macro="" textlink="">
      <xdr:nvSpPr>
        <xdr:cNvPr id="278" name="3 CuadroTexto">
          <a:extLst>
            <a:ext uri="{FF2B5EF4-FFF2-40B4-BE49-F238E27FC236}">
              <a16:creationId xmlns:a16="http://schemas.microsoft.com/office/drawing/2014/main" xmlns="" id="{00000000-0008-0000-1500-000038010000}"/>
            </a:ext>
          </a:extLst>
        </xdr:cNvPr>
        <xdr:cNvSpPr txBox="1"/>
      </xdr:nvSpPr>
      <xdr:spPr>
        <a:xfrm>
          <a:off x="63500" y="26035317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714374</xdr:colOff>
      <xdr:row>2281</xdr:row>
      <xdr:rowOff>123825</xdr:rowOff>
    </xdr:from>
    <xdr:ext cx="2447925" cy="609013"/>
    <xdr:sp macro="" textlink="">
      <xdr:nvSpPr>
        <xdr:cNvPr id="279" name="4 CuadroTexto">
          <a:extLst>
            <a:ext uri="{FF2B5EF4-FFF2-40B4-BE49-F238E27FC236}">
              <a16:creationId xmlns:a16="http://schemas.microsoft.com/office/drawing/2014/main" xmlns="" id="{00000000-0008-0000-1500-000039010000}"/>
            </a:ext>
          </a:extLst>
        </xdr:cNvPr>
        <xdr:cNvSpPr txBox="1"/>
      </xdr:nvSpPr>
      <xdr:spPr>
        <a:xfrm>
          <a:off x="4724399" y="26033730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2416175</xdr:colOff>
      <xdr:row>2283</xdr:row>
      <xdr:rowOff>155575</xdr:rowOff>
    </xdr:from>
    <xdr:ext cx="3143250" cy="779686"/>
    <xdr:sp macro="" textlink="">
      <xdr:nvSpPr>
        <xdr:cNvPr id="280" name="5 CuadroTexto">
          <a:extLst>
            <a:ext uri="{FF2B5EF4-FFF2-40B4-BE49-F238E27FC236}">
              <a16:creationId xmlns:a16="http://schemas.microsoft.com/office/drawing/2014/main" xmlns="" id="{00000000-0008-0000-1500-00003E010000}"/>
            </a:ext>
          </a:extLst>
        </xdr:cNvPr>
        <xdr:cNvSpPr txBox="1"/>
      </xdr:nvSpPr>
      <xdr:spPr>
        <a:xfrm>
          <a:off x="2416175" y="2606929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85725</xdr:colOff>
      <xdr:row>2238</xdr:row>
      <xdr:rowOff>28575</xdr:rowOff>
    </xdr:from>
    <xdr:ext cx="1123950" cy="835025"/>
    <xdr:pic>
      <xdr:nvPicPr>
        <xdr:cNvPr id="281" name="Imagen 280" descr="C:\Users\Comapa Díaz Ordaz\AppData\Local\Microsoft\Windows\INetCache\Content.Word\LOGO GDO.PNG">
          <a:extLst>
            <a:ext uri="{FF2B5EF4-FFF2-40B4-BE49-F238E27FC236}">
              <a16:creationId xmlns:a16="http://schemas.microsoft.com/office/drawing/2014/main" xmlns="" id="{00000000-0008-0000-1500-00008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253174500"/>
          <a:ext cx="1123950" cy="835025"/>
        </a:xfrm>
        <a:prstGeom prst="rect">
          <a:avLst/>
        </a:prstGeom>
        <a:noFill/>
        <a:ln>
          <a:noFill/>
        </a:ln>
      </xdr:spPr>
    </xdr:pic>
    <xdr:clientData/>
  </xdr:oneCellAnchor>
  <xdr:oneCellAnchor>
    <xdr:from>
      <xdr:col>2</xdr:col>
      <xdr:colOff>790575</xdr:colOff>
      <xdr:row>2238</xdr:row>
      <xdr:rowOff>57150</xdr:rowOff>
    </xdr:from>
    <xdr:ext cx="771525" cy="838200"/>
    <xdr:pic>
      <xdr:nvPicPr>
        <xdr:cNvPr id="282" name="Imagen 281"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257925" y="253203075"/>
          <a:ext cx="771525" cy="8382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63500</xdr:colOff>
      <xdr:row>2343</xdr:row>
      <xdr:rowOff>139700</xdr:rowOff>
    </xdr:from>
    <xdr:ext cx="2838450" cy="800100"/>
    <xdr:sp macro="" textlink="">
      <xdr:nvSpPr>
        <xdr:cNvPr id="283" name="3 CuadroTexto">
          <a:extLst>
            <a:ext uri="{FF2B5EF4-FFF2-40B4-BE49-F238E27FC236}">
              <a16:creationId xmlns:a16="http://schemas.microsoft.com/office/drawing/2014/main" xmlns="" id="{00000000-0008-0000-1500-000038010000}"/>
            </a:ext>
          </a:extLst>
        </xdr:cNvPr>
        <xdr:cNvSpPr txBox="1"/>
      </xdr:nvSpPr>
      <xdr:spPr>
        <a:xfrm>
          <a:off x="63500" y="375424700"/>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714374</xdr:colOff>
      <xdr:row>2343</xdr:row>
      <xdr:rowOff>123825</xdr:rowOff>
    </xdr:from>
    <xdr:ext cx="2447925" cy="609013"/>
    <xdr:sp macro="" textlink="">
      <xdr:nvSpPr>
        <xdr:cNvPr id="284" name="4 CuadroTexto">
          <a:extLst>
            <a:ext uri="{FF2B5EF4-FFF2-40B4-BE49-F238E27FC236}">
              <a16:creationId xmlns:a16="http://schemas.microsoft.com/office/drawing/2014/main" xmlns="" id="{00000000-0008-0000-1500-000039010000}"/>
            </a:ext>
          </a:extLst>
        </xdr:cNvPr>
        <xdr:cNvSpPr txBox="1"/>
      </xdr:nvSpPr>
      <xdr:spPr>
        <a:xfrm>
          <a:off x="4724399" y="37540882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2416175</xdr:colOff>
      <xdr:row>2345</xdr:row>
      <xdr:rowOff>155575</xdr:rowOff>
    </xdr:from>
    <xdr:ext cx="3143250" cy="779686"/>
    <xdr:sp macro="" textlink="">
      <xdr:nvSpPr>
        <xdr:cNvPr id="285" name="5 CuadroTexto">
          <a:extLst>
            <a:ext uri="{FF2B5EF4-FFF2-40B4-BE49-F238E27FC236}">
              <a16:creationId xmlns:a16="http://schemas.microsoft.com/office/drawing/2014/main" xmlns="" id="{00000000-0008-0000-1500-00003E010000}"/>
            </a:ext>
          </a:extLst>
        </xdr:cNvPr>
        <xdr:cNvSpPr txBox="1"/>
      </xdr:nvSpPr>
      <xdr:spPr>
        <a:xfrm>
          <a:off x="2416175" y="3757644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85725</xdr:colOff>
      <xdr:row>2300</xdr:row>
      <xdr:rowOff>28575</xdr:rowOff>
    </xdr:from>
    <xdr:ext cx="1123950" cy="835025"/>
    <xdr:pic>
      <xdr:nvPicPr>
        <xdr:cNvPr id="286" name="Imagen 285" descr="C:\Users\Comapa Díaz Ordaz\AppData\Local\Microsoft\Windows\INetCache\Content.Word\LOGO GDO.PNG">
          <a:extLst>
            <a:ext uri="{FF2B5EF4-FFF2-40B4-BE49-F238E27FC236}">
              <a16:creationId xmlns:a16="http://schemas.microsoft.com/office/drawing/2014/main" xmlns="" id="{00000000-0008-0000-1500-00008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368246025"/>
          <a:ext cx="1123950" cy="835025"/>
        </a:xfrm>
        <a:prstGeom prst="rect">
          <a:avLst/>
        </a:prstGeom>
        <a:noFill/>
        <a:ln>
          <a:noFill/>
        </a:ln>
      </xdr:spPr>
    </xdr:pic>
    <xdr:clientData/>
  </xdr:oneCellAnchor>
  <xdr:oneCellAnchor>
    <xdr:from>
      <xdr:col>2</xdr:col>
      <xdr:colOff>790575</xdr:colOff>
      <xdr:row>2300</xdr:row>
      <xdr:rowOff>57150</xdr:rowOff>
    </xdr:from>
    <xdr:ext cx="771525" cy="838200"/>
    <xdr:pic>
      <xdr:nvPicPr>
        <xdr:cNvPr id="287" name="Imagen 286"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257925" y="368274600"/>
          <a:ext cx="771525" cy="8382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63500</xdr:colOff>
      <xdr:row>2402</xdr:row>
      <xdr:rowOff>139700</xdr:rowOff>
    </xdr:from>
    <xdr:ext cx="2838450" cy="800100"/>
    <xdr:sp macro="" textlink="">
      <xdr:nvSpPr>
        <xdr:cNvPr id="288" name="3 CuadroTexto">
          <a:extLst>
            <a:ext uri="{FF2B5EF4-FFF2-40B4-BE49-F238E27FC236}">
              <a16:creationId xmlns:a16="http://schemas.microsoft.com/office/drawing/2014/main" xmlns="" id="{00000000-0008-0000-1500-000038010000}"/>
            </a:ext>
          </a:extLst>
        </xdr:cNvPr>
        <xdr:cNvSpPr txBox="1"/>
      </xdr:nvSpPr>
      <xdr:spPr>
        <a:xfrm>
          <a:off x="63500" y="385568825"/>
          <a:ext cx="28384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xdr:col>
      <xdr:colOff>714374</xdr:colOff>
      <xdr:row>2402</xdr:row>
      <xdr:rowOff>123825</xdr:rowOff>
    </xdr:from>
    <xdr:ext cx="2447925" cy="609013"/>
    <xdr:sp macro="" textlink="">
      <xdr:nvSpPr>
        <xdr:cNvPr id="289" name="4 CuadroTexto">
          <a:extLst>
            <a:ext uri="{FF2B5EF4-FFF2-40B4-BE49-F238E27FC236}">
              <a16:creationId xmlns:a16="http://schemas.microsoft.com/office/drawing/2014/main" xmlns="" id="{00000000-0008-0000-1500-000039010000}"/>
            </a:ext>
          </a:extLst>
        </xdr:cNvPr>
        <xdr:cNvSpPr txBox="1"/>
      </xdr:nvSpPr>
      <xdr:spPr>
        <a:xfrm>
          <a:off x="4724399" y="38555295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2416175</xdr:colOff>
      <xdr:row>2404</xdr:row>
      <xdr:rowOff>155575</xdr:rowOff>
    </xdr:from>
    <xdr:ext cx="3143250" cy="779686"/>
    <xdr:sp macro="" textlink="">
      <xdr:nvSpPr>
        <xdr:cNvPr id="290" name="5 CuadroTexto">
          <a:extLst>
            <a:ext uri="{FF2B5EF4-FFF2-40B4-BE49-F238E27FC236}">
              <a16:creationId xmlns:a16="http://schemas.microsoft.com/office/drawing/2014/main" xmlns="" id="{00000000-0008-0000-1500-00003E010000}"/>
            </a:ext>
          </a:extLst>
        </xdr:cNvPr>
        <xdr:cNvSpPr txBox="1"/>
      </xdr:nvSpPr>
      <xdr:spPr>
        <a:xfrm>
          <a:off x="2416175" y="3859085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85725</xdr:colOff>
      <xdr:row>2359</xdr:row>
      <xdr:rowOff>28575</xdr:rowOff>
    </xdr:from>
    <xdr:ext cx="1123950" cy="835025"/>
    <xdr:pic>
      <xdr:nvPicPr>
        <xdr:cNvPr id="291" name="Imagen 290" descr="C:\Users\Comapa Díaz Ordaz\AppData\Local\Microsoft\Windows\INetCache\Content.Word\LOGO GDO.PNG">
          <a:extLst>
            <a:ext uri="{FF2B5EF4-FFF2-40B4-BE49-F238E27FC236}">
              <a16:creationId xmlns:a16="http://schemas.microsoft.com/office/drawing/2014/main" xmlns="" id="{00000000-0008-0000-1500-00008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378390150"/>
          <a:ext cx="1123950" cy="835025"/>
        </a:xfrm>
        <a:prstGeom prst="rect">
          <a:avLst/>
        </a:prstGeom>
        <a:noFill/>
        <a:ln>
          <a:noFill/>
        </a:ln>
      </xdr:spPr>
    </xdr:pic>
    <xdr:clientData/>
  </xdr:oneCellAnchor>
  <xdr:oneCellAnchor>
    <xdr:from>
      <xdr:col>2</xdr:col>
      <xdr:colOff>790575</xdr:colOff>
      <xdr:row>2359</xdr:row>
      <xdr:rowOff>57150</xdr:rowOff>
    </xdr:from>
    <xdr:ext cx="771525" cy="838200"/>
    <xdr:pic>
      <xdr:nvPicPr>
        <xdr:cNvPr id="292" name="Imagen 291"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257925" y="378418725"/>
          <a:ext cx="771525" cy="8382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285750</xdr:colOff>
      <xdr:row>30</xdr:row>
      <xdr:rowOff>123825</xdr:rowOff>
    </xdr:from>
    <xdr:ext cx="3009900" cy="857250"/>
    <xdr:sp macro="" textlink="">
      <xdr:nvSpPr>
        <xdr:cNvPr id="4" name="3 CuadroTexto">
          <a:extLst>
            <a:ext uri="{FF2B5EF4-FFF2-40B4-BE49-F238E27FC236}">
              <a16:creationId xmlns:a16="http://schemas.microsoft.com/office/drawing/2014/main" xmlns="" id="{00000000-0008-0000-1600-000004000000}"/>
            </a:ext>
          </a:extLst>
        </xdr:cNvPr>
        <xdr:cNvSpPr txBox="1"/>
      </xdr:nvSpPr>
      <xdr:spPr>
        <a:xfrm>
          <a:off x="285750" y="6829425"/>
          <a:ext cx="3009900" cy="857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6</xdr:col>
      <xdr:colOff>180975</xdr:colOff>
      <xdr:row>30</xdr:row>
      <xdr:rowOff>123825</xdr:rowOff>
    </xdr:from>
    <xdr:ext cx="2324100" cy="609013"/>
    <xdr:sp macro="" textlink="">
      <xdr:nvSpPr>
        <xdr:cNvPr id="5" name="4 CuadroTexto">
          <a:extLst>
            <a:ext uri="{FF2B5EF4-FFF2-40B4-BE49-F238E27FC236}">
              <a16:creationId xmlns:a16="http://schemas.microsoft.com/office/drawing/2014/main" xmlns="" id="{00000000-0008-0000-1600-000005000000}"/>
            </a:ext>
          </a:extLst>
        </xdr:cNvPr>
        <xdr:cNvSpPr txBox="1"/>
      </xdr:nvSpPr>
      <xdr:spPr>
        <a:xfrm>
          <a:off x="5553075" y="6829425"/>
          <a:ext cx="2324100"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3</xdr:col>
      <xdr:colOff>1476375</xdr:colOff>
      <xdr:row>30</xdr:row>
      <xdr:rowOff>123825</xdr:rowOff>
    </xdr:from>
    <xdr:ext cx="2762250" cy="779686"/>
    <xdr:sp macro="" textlink="">
      <xdr:nvSpPr>
        <xdr:cNvPr id="6" name="5 CuadroTexto">
          <a:extLst>
            <a:ext uri="{FF2B5EF4-FFF2-40B4-BE49-F238E27FC236}">
              <a16:creationId xmlns:a16="http://schemas.microsoft.com/office/drawing/2014/main" xmlns="" id="{00000000-0008-0000-1600-000006000000}"/>
            </a:ext>
          </a:extLst>
        </xdr:cNvPr>
        <xdr:cNvSpPr txBox="1"/>
      </xdr:nvSpPr>
      <xdr:spPr>
        <a:xfrm>
          <a:off x="3533775" y="5534025"/>
          <a:ext cx="2762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66675</xdr:colOff>
      <xdr:row>0</xdr:row>
      <xdr:rowOff>76200</xdr:rowOff>
    </xdr:from>
    <xdr:to>
      <xdr:col>2</xdr:col>
      <xdr:colOff>381000</xdr:colOff>
      <xdr:row>4</xdr:row>
      <xdr:rowOff>0</xdr:rowOff>
    </xdr:to>
    <xdr:pic>
      <xdr:nvPicPr>
        <xdr:cNvPr id="12" name="Imagen 11" descr="C:\Users\Comapa Díaz Ordaz\AppData\Local\Microsoft\Windows\INetCache\Content.Word\LOGO GDO.PNG">
          <a:extLst>
            <a:ext uri="{FF2B5EF4-FFF2-40B4-BE49-F238E27FC236}">
              <a16:creationId xmlns:a16="http://schemas.microsoft.com/office/drawing/2014/main" xmlns="" id="{00000000-0008-0000-16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76200"/>
          <a:ext cx="1590675" cy="838200"/>
        </a:xfrm>
        <a:prstGeom prst="rect">
          <a:avLst/>
        </a:prstGeom>
        <a:noFill/>
        <a:ln>
          <a:noFill/>
        </a:ln>
      </xdr:spPr>
    </xdr:pic>
    <xdr:clientData/>
  </xdr:twoCellAnchor>
  <xdr:twoCellAnchor editAs="oneCell">
    <xdr:from>
      <xdr:col>7</xdr:col>
      <xdr:colOff>809625</xdr:colOff>
      <xdr:row>0</xdr:row>
      <xdr:rowOff>123825</xdr:rowOff>
    </xdr:from>
    <xdr:to>
      <xdr:col>8</xdr:col>
      <xdr:colOff>723900</xdr:colOff>
      <xdr:row>3</xdr:row>
      <xdr:rowOff>9525</xdr:rowOff>
    </xdr:to>
    <xdr:pic>
      <xdr:nvPicPr>
        <xdr:cNvPr id="11" name="Imagen 10" descr="C:\Users\Presidencia\Desktop\logos hoja\LOGO 2.png">
          <a:extLst>
            <a:ext uri="{FF2B5EF4-FFF2-40B4-BE49-F238E27FC236}">
              <a16:creationId xmlns:a16="http://schemas.microsoft.com/office/drawing/2014/main" xmlns="" id="{00000000-0008-0000-16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7886700" y="12382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2</xdr:col>
      <xdr:colOff>434274</xdr:colOff>
      <xdr:row>12</xdr:row>
      <xdr:rowOff>36010</xdr:rowOff>
    </xdr:from>
    <xdr:ext cx="5246501" cy="937629"/>
    <xdr:sp macro="" textlink="">
      <xdr:nvSpPr>
        <xdr:cNvPr id="2" name="Rectángulo 1"/>
        <xdr:cNvSpPr/>
      </xdr:nvSpPr>
      <xdr:spPr>
        <a:xfrm>
          <a:off x="1710624" y="2531560"/>
          <a:ext cx="5246501"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MOVIMIENTO</a:t>
          </a: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0</xdr:col>
      <xdr:colOff>200024</xdr:colOff>
      <xdr:row>32</xdr:row>
      <xdr:rowOff>133350</xdr:rowOff>
    </xdr:from>
    <xdr:ext cx="3019425" cy="790575"/>
    <xdr:sp macro="" textlink="">
      <xdr:nvSpPr>
        <xdr:cNvPr id="4" name="3 CuadroTexto">
          <a:extLst>
            <a:ext uri="{FF2B5EF4-FFF2-40B4-BE49-F238E27FC236}">
              <a16:creationId xmlns:a16="http://schemas.microsoft.com/office/drawing/2014/main" xmlns="" id="{00000000-0008-0000-1700-000004000000}"/>
            </a:ext>
          </a:extLst>
        </xdr:cNvPr>
        <xdr:cNvSpPr txBox="1"/>
      </xdr:nvSpPr>
      <xdr:spPr>
        <a:xfrm>
          <a:off x="200024" y="6334125"/>
          <a:ext cx="3019425" cy="790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3</xdr:col>
      <xdr:colOff>676274</xdr:colOff>
      <xdr:row>32</xdr:row>
      <xdr:rowOff>133350</xdr:rowOff>
    </xdr:from>
    <xdr:ext cx="2314575" cy="609013"/>
    <xdr:sp macro="" textlink="">
      <xdr:nvSpPr>
        <xdr:cNvPr id="5" name="4 CuadroTexto">
          <a:extLst>
            <a:ext uri="{FF2B5EF4-FFF2-40B4-BE49-F238E27FC236}">
              <a16:creationId xmlns:a16="http://schemas.microsoft.com/office/drawing/2014/main" xmlns="" id="{00000000-0008-0000-1700-000005000000}"/>
            </a:ext>
          </a:extLst>
        </xdr:cNvPr>
        <xdr:cNvSpPr txBox="1"/>
      </xdr:nvSpPr>
      <xdr:spPr>
        <a:xfrm>
          <a:off x="5724524" y="5848350"/>
          <a:ext cx="231457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1</xdr:col>
      <xdr:colOff>1571625</xdr:colOff>
      <xdr:row>32</xdr:row>
      <xdr:rowOff>133350</xdr:rowOff>
    </xdr:from>
    <xdr:ext cx="3143250" cy="779686"/>
    <xdr:sp macro="" textlink="">
      <xdr:nvSpPr>
        <xdr:cNvPr id="6" name="5 CuadroTexto">
          <a:extLst>
            <a:ext uri="{FF2B5EF4-FFF2-40B4-BE49-F238E27FC236}">
              <a16:creationId xmlns:a16="http://schemas.microsoft.com/office/drawing/2014/main" xmlns="" id="{00000000-0008-0000-1700-000006000000}"/>
            </a:ext>
          </a:extLst>
        </xdr:cNvPr>
        <xdr:cNvSpPr txBox="1"/>
      </xdr:nvSpPr>
      <xdr:spPr>
        <a:xfrm>
          <a:off x="3000375" y="58483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152401</xdr:colOff>
      <xdr:row>0</xdr:row>
      <xdr:rowOff>114300</xdr:rowOff>
    </xdr:from>
    <xdr:to>
      <xdr:col>1</xdr:col>
      <xdr:colOff>76201</xdr:colOff>
      <xdr:row>4</xdr:row>
      <xdr:rowOff>38100</xdr:rowOff>
    </xdr:to>
    <xdr:pic>
      <xdr:nvPicPr>
        <xdr:cNvPr id="12" name="Imagen 11" descr="C:\Users\Comapa Díaz Ordaz\AppData\Local\Microsoft\Windows\INetCache\Content.Word\LOGO GDO.PNG">
          <a:extLst>
            <a:ext uri="{FF2B5EF4-FFF2-40B4-BE49-F238E27FC236}">
              <a16:creationId xmlns:a16="http://schemas.microsoft.com/office/drawing/2014/main" xmlns="" id="{00000000-0008-0000-17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1" y="114300"/>
          <a:ext cx="1352550" cy="838200"/>
        </a:xfrm>
        <a:prstGeom prst="rect">
          <a:avLst/>
        </a:prstGeom>
        <a:noFill/>
        <a:ln>
          <a:noFill/>
        </a:ln>
      </xdr:spPr>
    </xdr:pic>
    <xdr:clientData/>
  </xdr:twoCellAnchor>
  <xdr:twoCellAnchor editAs="oneCell">
    <xdr:from>
      <xdr:col>4</xdr:col>
      <xdr:colOff>647700</xdr:colOff>
      <xdr:row>0</xdr:row>
      <xdr:rowOff>171450</xdr:rowOff>
    </xdr:from>
    <xdr:to>
      <xdr:col>4</xdr:col>
      <xdr:colOff>1419225</xdr:colOff>
      <xdr:row>3</xdr:row>
      <xdr:rowOff>57150</xdr:rowOff>
    </xdr:to>
    <xdr:pic>
      <xdr:nvPicPr>
        <xdr:cNvPr id="11" name="Imagen 10" descr="C:\Users\Presidencia\Desktop\logos hoja\LOGO 2.png">
          <a:extLst>
            <a:ext uri="{FF2B5EF4-FFF2-40B4-BE49-F238E27FC236}">
              <a16:creationId xmlns:a16="http://schemas.microsoft.com/office/drawing/2014/main" xmlns="" id="{00000000-0008-0000-17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7105650" y="17145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542925</xdr:colOff>
      <xdr:row>27</xdr:row>
      <xdr:rowOff>141515</xdr:rowOff>
    </xdr:from>
    <xdr:ext cx="3009900" cy="857250"/>
    <xdr:sp macro="" textlink="">
      <xdr:nvSpPr>
        <xdr:cNvPr id="4" name="3 CuadroTexto">
          <a:extLst>
            <a:ext uri="{FF2B5EF4-FFF2-40B4-BE49-F238E27FC236}">
              <a16:creationId xmlns:a16="http://schemas.microsoft.com/office/drawing/2014/main" xmlns="" id="{00000000-0008-0000-1800-000004000000}"/>
            </a:ext>
          </a:extLst>
        </xdr:cNvPr>
        <xdr:cNvSpPr txBox="1"/>
      </xdr:nvSpPr>
      <xdr:spPr>
        <a:xfrm>
          <a:off x="542925" y="5551715"/>
          <a:ext cx="3009900" cy="857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17</xdr:col>
      <xdr:colOff>466725</xdr:colOff>
      <xdr:row>27</xdr:row>
      <xdr:rowOff>142875</xdr:rowOff>
    </xdr:from>
    <xdr:ext cx="2324100" cy="609013"/>
    <xdr:sp macro="" textlink="">
      <xdr:nvSpPr>
        <xdr:cNvPr id="5" name="4 CuadroTexto">
          <a:extLst>
            <a:ext uri="{FF2B5EF4-FFF2-40B4-BE49-F238E27FC236}">
              <a16:creationId xmlns:a16="http://schemas.microsoft.com/office/drawing/2014/main" xmlns="" id="{00000000-0008-0000-1800-000005000000}"/>
            </a:ext>
          </a:extLst>
        </xdr:cNvPr>
        <xdr:cNvSpPr txBox="1"/>
      </xdr:nvSpPr>
      <xdr:spPr>
        <a:xfrm>
          <a:off x="8362950" y="5553075"/>
          <a:ext cx="2324100"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C.ESTEBAN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11</xdr:col>
      <xdr:colOff>24493</xdr:colOff>
      <xdr:row>27</xdr:row>
      <xdr:rowOff>137433</xdr:rowOff>
    </xdr:from>
    <xdr:ext cx="2762250" cy="779686"/>
    <xdr:sp macro="" textlink="">
      <xdr:nvSpPr>
        <xdr:cNvPr id="6" name="5 CuadroTexto">
          <a:extLst>
            <a:ext uri="{FF2B5EF4-FFF2-40B4-BE49-F238E27FC236}">
              <a16:creationId xmlns:a16="http://schemas.microsoft.com/office/drawing/2014/main" xmlns="" id="{00000000-0008-0000-1800-000006000000}"/>
            </a:ext>
          </a:extLst>
        </xdr:cNvPr>
        <xdr:cNvSpPr txBox="1"/>
      </xdr:nvSpPr>
      <xdr:spPr>
        <a:xfrm>
          <a:off x="4806043" y="5547633"/>
          <a:ext cx="2762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4</xdr:col>
      <xdr:colOff>9617</xdr:colOff>
      <xdr:row>11</xdr:row>
      <xdr:rowOff>539</xdr:rowOff>
    </xdr:from>
    <xdr:ext cx="5695857" cy="937629"/>
    <xdr:sp macro="" textlink="">
      <xdr:nvSpPr>
        <xdr:cNvPr id="11" name="10 Rectángulo">
          <a:extLst>
            <a:ext uri="{FF2B5EF4-FFF2-40B4-BE49-F238E27FC236}">
              <a16:creationId xmlns:a16="http://schemas.microsoft.com/office/drawing/2014/main" xmlns="" id="{00000000-0008-0000-1800-00000B000000}"/>
            </a:ext>
          </a:extLst>
        </xdr:cNvPr>
        <xdr:cNvSpPr/>
      </xdr:nvSpPr>
      <xdr:spPr>
        <a:xfrm>
          <a:off x="2905217" y="2781839"/>
          <a:ext cx="5695857" cy="937629"/>
        </a:xfrm>
        <a:prstGeom prst="rect">
          <a:avLst/>
        </a:prstGeom>
        <a:noFill/>
      </xdr:spPr>
      <xdr:txBody>
        <a:bodyPr wrap="square" lIns="91440" tIns="45720" rIns="91440" bIns="45720">
          <a:noAutofit/>
        </a:bodyPr>
        <a:lstStyle/>
        <a:p>
          <a:pPr algn="ctr"/>
          <a:r>
            <a:rPr lang="es-ES" sz="54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SIN MOVIMIENTO</a:t>
          </a:r>
        </a:p>
      </xdr:txBody>
    </xdr:sp>
    <xdr:clientData/>
  </xdr:oneCellAnchor>
  <xdr:twoCellAnchor editAs="oneCell">
    <xdr:from>
      <xdr:col>0</xdr:col>
      <xdr:colOff>200025</xdr:colOff>
      <xdr:row>0</xdr:row>
      <xdr:rowOff>47625</xdr:rowOff>
    </xdr:from>
    <xdr:to>
      <xdr:col>2</xdr:col>
      <xdr:colOff>371475</xdr:colOff>
      <xdr:row>3</xdr:row>
      <xdr:rowOff>200025</xdr:rowOff>
    </xdr:to>
    <xdr:pic>
      <xdr:nvPicPr>
        <xdr:cNvPr id="13" name="Imagen 12" descr="C:\Users\Comapa Díaz Ordaz\AppData\Local\Microsoft\Windows\INetCache\Content.Word\LOGO GDO.PNG">
          <a:extLst>
            <a:ext uri="{FF2B5EF4-FFF2-40B4-BE49-F238E27FC236}">
              <a16:creationId xmlns:a16="http://schemas.microsoft.com/office/drawing/2014/main" xmlns="" id="{00000000-0008-0000-1800-00000D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47625"/>
          <a:ext cx="1590675" cy="838200"/>
        </a:xfrm>
        <a:prstGeom prst="rect">
          <a:avLst/>
        </a:prstGeom>
        <a:noFill/>
        <a:ln>
          <a:noFill/>
        </a:ln>
      </xdr:spPr>
    </xdr:pic>
    <xdr:clientData/>
  </xdr:twoCellAnchor>
  <xdr:twoCellAnchor editAs="oneCell">
    <xdr:from>
      <xdr:col>21</xdr:col>
      <xdr:colOff>266700</xdr:colOff>
      <xdr:row>0</xdr:row>
      <xdr:rowOff>104775</xdr:rowOff>
    </xdr:from>
    <xdr:to>
      <xdr:col>22</xdr:col>
      <xdr:colOff>342900</xdr:colOff>
      <xdr:row>2</xdr:row>
      <xdr:rowOff>219075</xdr:rowOff>
    </xdr:to>
    <xdr:pic>
      <xdr:nvPicPr>
        <xdr:cNvPr id="12" name="Imagen 11" descr="C:\Users\Presidencia\Desktop\logos hoja\LOGO 2.png">
          <a:extLst>
            <a:ext uri="{FF2B5EF4-FFF2-40B4-BE49-F238E27FC236}">
              <a16:creationId xmlns:a16="http://schemas.microsoft.com/office/drawing/2014/main" xmlns="" id="{00000000-0008-0000-18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0134600" y="10477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952499</xdr:colOff>
      <xdr:row>44</xdr:row>
      <xdr:rowOff>104775</xdr:rowOff>
    </xdr:from>
    <xdr:ext cx="3343275" cy="790575"/>
    <xdr:sp macro="" textlink="">
      <xdr:nvSpPr>
        <xdr:cNvPr id="4" name="3 CuadroTexto">
          <a:extLst>
            <a:ext uri="{FF2B5EF4-FFF2-40B4-BE49-F238E27FC236}">
              <a16:creationId xmlns:a16="http://schemas.microsoft.com/office/drawing/2014/main" xmlns="" id="{00000000-0008-0000-1900-000004000000}"/>
            </a:ext>
          </a:extLst>
        </xdr:cNvPr>
        <xdr:cNvSpPr txBox="1"/>
      </xdr:nvSpPr>
      <xdr:spPr>
        <a:xfrm>
          <a:off x="952499" y="9115425"/>
          <a:ext cx="3343275" cy="790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8</xdr:col>
      <xdr:colOff>156296</xdr:colOff>
      <xdr:row>44</xdr:row>
      <xdr:rowOff>93374</xdr:rowOff>
    </xdr:from>
    <xdr:ext cx="2744932" cy="609013"/>
    <xdr:sp macro="" textlink="">
      <xdr:nvSpPr>
        <xdr:cNvPr id="5" name="4 CuadroTexto">
          <a:extLst>
            <a:ext uri="{FF2B5EF4-FFF2-40B4-BE49-F238E27FC236}">
              <a16:creationId xmlns:a16="http://schemas.microsoft.com/office/drawing/2014/main" xmlns="" id="{00000000-0008-0000-1900-000005000000}"/>
            </a:ext>
          </a:extLst>
        </xdr:cNvPr>
        <xdr:cNvSpPr txBox="1"/>
      </xdr:nvSpPr>
      <xdr:spPr>
        <a:xfrm>
          <a:off x="11919671" y="9104024"/>
          <a:ext cx="2744932"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a:t>
          </a:r>
        </a:p>
        <a:p>
          <a:pPr algn="ctr"/>
          <a:r>
            <a:rPr lang="es-MX" sz="1100" b="1" baseline="0">
              <a:solidFill>
                <a:schemeClr val="tx1"/>
              </a:solidFill>
              <a:effectLst/>
              <a:latin typeface="+mn-lt"/>
              <a:ea typeface="+mn-ea"/>
              <a:cs typeface="+mn-cs"/>
            </a:rPr>
            <a:t>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3</xdr:col>
      <xdr:colOff>1457324</xdr:colOff>
      <xdr:row>44</xdr:row>
      <xdr:rowOff>104775</xdr:rowOff>
    </xdr:from>
    <xdr:ext cx="3181351" cy="779686"/>
    <xdr:sp macro="" textlink="">
      <xdr:nvSpPr>
        <xdr:cNvPr id="6" name="5 CuadroTexto">
          <a:extLst>
            <a:ext uri="{FF2B5EF4-FFF2-40B4-BE49-F238E27FC236}">
              <a16:creationId xmlns:a16="http://schemas.microsoft.com/office/drawing/2014/main" xmlns="" id="{00000000-0008-0000-1900-000006000000}"/>
            </a:ext>
          </a:extLst>
        </xdr:cNvPr>
        <xdr:cNvSpPr txBox="1"/>
      </xdr:nvSpPr>
      <xdr:spPr>
        <a:xfrm>
          <a:off x="6762749" y="9115425"/>
          <a:ext cx="3181351"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3</xdr:col>
      <xdr:colOff>989504</xdr:colOff>
      <xdr:row>20</xdr:row>
      <xdr:rowOff>193173</xdr:rowOff>
    </xdr:from>
    <xdr:ext cx="4487371" cy="937629"/>
    <xdr:sp macro="" textlink="">
      <xdr:nvSpPr>
        <xdr:cNvPr id="2" name="Rectángulo 1">
          <a:extLst>
            <a:ext uri="{FF2B5EF4-FFF2-40B4-BE49-F238E27FC236}">
              <a16:creationId xmlns:a16="http://schemas.microsoft.com/office/drawing/2014/main" xmlns="" id="{00000000-0008-0000-1900-000002000000}"/>
            </a:ext>
          </a:extLst>
        </xdr:cNvPr>
        <xdr:cNvSpPr/>
      </xdr:nvSpPr>
      <xdr:spPr>
        <a:xfrm>
          <a:off x="6294929" y="4365123"/>
          <a:ext cx="4487371" cy="937629"/>
        </a:xfrm>
        <a:prstGeom prst="rect">
          <a:avLst/>
        </a:prstGeom>
        <a:noFill/>
      </xdr:spPr>
      <xdr:txBody>
        <a:bodyPr wrap="squar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NO APLICA</a:t>
          </a:r>
        </a:p>
      </xdr:txBody>
    </xdr:sp>
    <xdr:clientData/>
  </xdr:oneCellAnchor>
  <xdr:twoCellAnchor editAs="oneCell">
    <xdr:from>
      <xdr:col>0</xdr:col>
      <xdr:colOff>428625</xdr:colOff>
      <xdr:row>0</xdr:row>
      <xdr:rowOff>95250</xdr:rowOff>
    </xdr:from>
    <xdr:to>
      <xdr:col>0</xdr:col>
      <xdr:colOff>2019300</xdr:colOff>
      <xdr:row>4</xdr:row>
      <xdr:rowOff>19050</xdr:rowOff>
    </xdr:to>
    <xdr:pic>
      <xdr:nvPicPr>
        <xdr:cNvPr id="12" name="Imagen 11" descr="C:\Users\Comapa Díaz Ordaz\AppData\Local\Microsoft\Windows\INetCache\Content.Word\LOGO GDO.PNG">
          <a:extLst>
            <a:ext uri="{FF2B5EF4-FFF2-40B4-BE49-F238E27FC236}">
              <a16:creationId xmlns:a16="http://schemas.microsoft.com/office/drawing/2014/main" xmlns="" id="{00000000-0008-0000-19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625" y="95250"/>
          <a:ext cx="1590675" cy="638175"/>
        </a:xfrm>
        <a:prstGeom prst="rect">
          <a:avLst/>
        </a:prstGeom>
        <a:noFill/>
        <a:ln>
          <a:noFill/>
        </a:ln>
      </xdr:spPr>
    </xdr:pic>
    <xdr:clientData/>
  </xdr:twoCellAnchor>
  <xdr:twoCellAnchor editAs="oneCell">
    <xdr:from>
      <xdr:col>11</xdr:col>
      <xdr:colOff>438150</xdr:colOff>
      <xdr:row>0</xdr:row>
      <xdr:rowOff>66675</xdr:rowOff>
    </xdr:from>
    <xdr:to>
      <xdr:col>12</xdr:col>
      <xdr:colOff>295275</xdr:colOff>
      <xdr:row>3</xdr:row>
      <xdr:rowOff>85725</xdr:rowOff>
    </xdr:to>
    <xdr:pic>
      <xdr:nvPicPr>
        <xdr:cNvPr id="11" name="Imagen 10" descr="C:\Users\Presidencia\Desktop\logos hoja\LOGO 2.png">
          <a:extLst>
            <a:ext uri="{FF2B5EF4-FFF2-40B4-BE49-F238E27FC236}">
              <a16:creationId xmlns:a16="http://schemas.microsoft.com/office/drawing/2014/main" xmlns="" id="{00000000-0008-0000-19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5049500" y="6667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1847851</xdr:colOff>
      <xdr:row>28</xdr:row>
      <xdr:rowOff>123825</xdr:rowOff>
    </xdr:from>
    <xdr:ext cx="2990850" cy="800100"/>
    <xdr:sp macro="" textlink="">
      <xdr:nvSpPr>
        <xdr:cNvPr id="4" name="3 CuadroTexto">
          <a:extLst>
            <a:ext uri="{FF2B5EF4-FFF2-40B4-BE49-F238E27FC236}">
              <a16:creationId xmlns:a16="http://schemas.microsoft.com/office/drawing/2014/main" xmlns="" id="{00000000-0008-0000-1A00-000004000000}"/>
            </a:ext>
          </a:extLst>
        </xdr:cNvPr>
        <xdr:cNvSpPr txBox="1"/>
      </xdr:nvSpPr>
      <xdr:spPr>
        <a:xfrm>
          <a:off x="2609851" y="6610350"/>
          <a:ext cx="2990850"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solidFill>
                <a:schemeClr val="tx1"/>
              </a:solidFill>
              <a:effectLst/>
              <a:latin typeface="+mn-lt"/>
              <a:ea typeface="+mn-ea"/>
              <a:cs typeface="+mn-cs"/>
            </a:rPr>
            <a:t>Autorizó</a:t>
          </a:r>
          <a:endParaRPr lang="es-MX">
            <a:effectLst/>
          </a:endParaRPr>
        </a:p>
      </xdr:txBody>
    </xdr:sp>
    <xdr:clientData/>
  </xdr:oneCellAnchor>
  <xdr:oneCellAnchor>
    <xdr:from>
      <xdr:col>8</xdr:col>
      <xdr:colOff>916100</xdr:colOff>
      <xdr:row>28</xdr:row>
      <xdr:rowOff>123825</xdr:rowOff>
    </xdr:from>
    <xdr:ext cx="2724150" cy="609013"/>
    <xdr:sp macro="" textlink="">
      <xdr:nvSpPr>
        <xdr:cNvPr id="5" name="4 CuadroTexto">
          <a:extLst>
            <a:ext uri="{FF2B5EF4-FFF2-40B4-BE49-F238E27FC236}">
              <a16:creationId xmlns:a16="http://schemas.microsoft.com/office/drawing/2014/main" xmlns="" id="{00000000-0008-0000-1A00-000005000000}"/>
            </a:ext>
          </a:extLst>
        </xdr:cNvPr>
        <xdr:cNvSpPr txBox="1"/>
      </xdr:nvSpPr>
      <xdr:spPr>
        <a:xfrm>
          <a:off x="11528071" y="6253443"/>
          <a:ext cx="2724150"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a:r>
            <a:rPr lang="es-MX" sz="1100" b="1" baseline="0">
              <a:solidFill>
                <a:schemeClr val="tx1"/>
              </a:solidFill>
              <a:effectLst/>
              <a:latin typeface="+mn-lt"/>
              <a:ea typeface="+mn-ea"/>
              <a:cs typeface="+mn-cs"/>
            </a:rPr>
            <a:t>C.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5</xdr:col>
      <xdr:colOff>368124</xdr:colOff>
      <xdr:row>28</xdr:row>
      <xdr:rowOff>111495</xdr:rowOff>
    </xdr:from>
    <xdr:ext cx="2762251" cy="779686"/>
    <xdr:sp macro="" textlink="">
      <xdr:nvSpPr>
        <xdr:cNvPr id="6" name="5 CuadroTexto">
          <a:extLst>
            <a:ext uri="{FF2B5EF4-FFF2-40B4-BE49-F238E27FC236}">
              <a16:creationId xmlns:a16="http://schemas.microsoft.com/office/drawing/2014/main" xmlns="" id="{00000000-0008-0000-1A00-000006000000}"/>
            </a:ext>
          </a:extLst>
        </xdr:cNvPr>
        <xdr:cNvSpPr txBox="1"/>
      </xdr:nvSpPr>
      <xdr:spPr>
        <a:xfrm>
          <a:off x="6643418" y="6241113"/>
          <a:ext cx="2762251"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5</xdr:col>
      <xdr:colOff>1119491</xdr:colOff>
      <xdr:row>18</xdr:row>
      <xdr:rowOff>41053</xdr:rowOff>
    </xdr:from>
    <xdr:ext cx="3240695" cy="937629"/>
    <xdr:sp macro="" textlink="">
      <xdr:nvSpPr>
        <xdr:cNvPr id="2" name="Rectángulo 1">
          <a:extLst>
            <a:ext uri="{FF2B5EF4-FFF2-40B4-BE49-F238E27FC236}">
              <a16:creationId xmlns:a16="http://schemas.microsoft.com/office/drawing/2014/main" xmlns="" id="{00000000-0008-0000-1A00-000002000000}"/>
            </a:ext>
          </a:extLst>
        </xdr:cNvPr>
        <xdr:cNvSpPr/>
      </xdr:nvSpPr>
      <xdr:spPr>
        <a:xfrm>
          <a:off x="7394785" y="4209641"/>
          <a:ext cx="3240695"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NO APLICA</a:t>
          </a:r>
        </a:p>
      </xdr:txBody>
    </xdr:sp>
    <xdr:clientData/>
  </xdr:oneCellAnchor>
  <xdr:twoCellAnchor editAs="oneCell">
    <xdr:from>
      <xdr:col>0</xdr:col>
      <xdr:colOff>201706</xdr:colOff>
      <xdr:row>0</xdr:row>
      <xdr:rowOff>33618</xdr:rowOff>
    </xdr:from>
    <xdr:to>
      <xdr:col>0</xdr:col>
      <xdr:colOff>1792381</xdr:colOff>
      <xdr:row>4</xdr:row>
      <xdr:rowOff>165847</xdr:rowOff>
    </xdr:to>
    <xdr:pic>
      <xdr:nvPicPr>
        <xdr:cNvPr id="12" name="Imagen 11" descr="C:\Users\Comapa Díaz Ordaz\AppData\Local\Microsoft\Windows\INetCache\Content.Word\LOGO GDO.PNG">
          <a:extLst>
            <a:ext uri="{FF2B5EF4-FFF2-40B4-BE49-F238E27FC236}">
              <a16:creationId xmlns:a16="http://schemas.microsoft.com/office/drawing/2014/main" xmlns="" id="{00000000-0008-0000-1A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706" y="33618"/>
          <a:ext cx="1590675" cy="838200"/>
        </a:xfrm>
        <a:prstGeom prst="rect">
          <a:avLst/>
        </a:prstGeom>
        <a:noFill/>
        <a:ln>
          <a:noFill/>
        </a:ln>
      </xdr:spPr>
    </xdr:pic>
    <xdr:clientData/>
  </xdr:twoCellAnchor>
  <xdr:twoCellAnchor editAs="oneCell">
    <xdr:from>
      <xdr:col>11</xdr:col>
      <xdr:colOff>661146</xdr:colOff>
      <xdr:row>0</xdr:row>
      <xdr:rowOff>89646</xdr:rowOff>
    </xdr:from>
    <xdr:to>
      <xdr:col>12</xdr:col>
      <xdr:colOff>513789</xdr:colOff>
      <xdr:row>4</xdr:row>
      <xdr:rowOff>67234</xdr:rowOff>
    </xdr:to>
    <xdr:pic>
      <xdr:nvPicPr>
        <xdr:cNvPr id="11" name="Imagen 10" descr="C:\Users\Presidencia\Desktop\logos hoja\LOGO 2.png">
          <a:extLst>
            <a:ext uri="{FF2B5EF4-FFF2-40B4-BE49-F238E27FC236}">
              <a16:creationId xmlns:a16="http://schemas.microsoft.com/office/drawing/2014/main" xmlns="" id="{00000000-0008-0000-1A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3749617" y="89646"/>
          <a:ext cx="771525" cy="68355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0</xdr:col>
      <xdr:colOff>1</xdr:colOff>
      <xdr:row>26</xdr:row>
      <xdr:rowOff>0</xdr:rowOff>
    </xdr:from>
    <xdr:ext cx="2657474" cy="847725"/>
    <xdr:sp macro="" textlink="">
      <xdr:nvSpPr>
        <xdr:cNvPr id="4" name="3 CuadroTexto">
          <a:extLst>
            <a:ext uri="{FF2B5EF4-FFF2-40B4-BE49-F238E27FC236}">
              <a16:creationId xmlns:a16="http://schemas.microsoft.com/office/drawing/2014/main" xmlns="" id="{00000000-0008-0000-1B00-000004000000}"/>
            </a:ext>
          </a:extLst>
        </xdr:cNvPr>
        <xdr:cNvSpPr txBox="1"/>
      </xdr:nvSpPr>
      <xdr:spPr>
        <a:xfrm>
          <a:off x="1" y="4762500"/>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endParaRPr lang="es-MX" sz="1100" b="1" baseline="0"/>
        </a:p>
        <a:p>
          <a:pPr algn="ctr"/>
          <a:r>
            <a:rPr lang="es-MX" sz="1100" b="1" baseline="0"/>
            <a:t>Autorizó</a:t>
          </a:r>
          <a:endParaRPr lang="es-MX" sz="1100" b="1"/>
        </a:p>
      </xdr:txBody>
    </xdr:sp>
    <xdr:clientData/>
  </xdr:oneCellAnchor>
  <xdr:oneCellAnchor>
    <xdr:from>
      <xdr:col>2</xdr:col>
      <xdr:colOff>531373</xdr:colOff>
      <xdr:row>26</xdr:row>
      <xdr:rowOff>0</xdr:rowOff>
    </xdr:from>
    <xdr:ext cx="2784866" cy="609013"/>
    <xdr:sp macro="" textlink="">
      <xdr:nvSpPr>
        <xdr:cNvPr id="5" name="4 CuadroTexto">
          <a:extLst>
            <a:ext uri="{FF2B5EF4-FFF2-40B4-BE49-F238E27FC236}">
              <a16:creationId xmlns:a16="http://schemas.microsoft.com/office/drawing/2014/main" xmlns="" id="{00000000-0008-0000-1B00-000005000000}"/>
            </a:ext>
          </a:extLst>
        </xdr:cNvPr>
        <xdr:cNvSpPr txBox="1"/>
      </xdr:nvSpPr>
      <xdr:spPr>
        <a:xfrm>
          <a:off x="2055373" y="47625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C.ESTEBAN SOLIS LOPEZ</a:t>
          </a:r>
        </a:p>
        <a:p>
          <a:pPr algn="ctr"/>
          <a:r>
            <a:rPr lang="es-MX" sz="1100" b="1" baseline="0"/>
            <a:t>Elaboró y Presentó</a:t>
          </a:r>
          <a:endParaRPr lang="es-MX" sz="1100" b="1"/>
        </a:p>
      </xdr:txBody>
    </xdr:sp>
    <xdr:clientData/>
  </xdr:oneCellAnchor>
  <xdr:oneCellAnchor>
    <xdr:from>
      <xdr:col>1</xdr:col>
      <xdr:colOff>66675</xdr:colOff>
      <xdr:row>33</xdr:row>
      <xdr:rowOff>133350</xdr:rowOff>
    </xdr:from>
    <xdr:ext cx="3143250" cy="779686"/>
    <xdr:sp macro="" textlink="">
      <xdr:nvSpPr>
        <xdr:cNvPr id="6" name="5 CuadroTexto">
          <a:extLst>
            <a:ext uri="{FF2B5EF4-FFF2-40B4-BE49-F238E27FC236}">
              <a16:creationId xmlns:a16="http://schemas.microsoft.com/office/drawing/2014/main" xmlns="" id="{00000000-0008-0000-1B00-000006000000}"/>
            </a:ext>
          </a:extLst>
        </xdr:cNvPr>
        <xdr:cNvSpPr txBox="1"/>
      </xdr:nvSpPr>
      <xdr:spPr>
        <a:xfrm>
          <a:off x="828675" y="62293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oneCellAnchor>
    <xdr:from>
      <xdr:col>0</xdr:col>
      <xdr:colOff>272352</xdr:colOff>
      <xdr:row>9</xdr:row>
      <xdr:rowOff>50298</xdr:rowOff>
    </xdr:from>
    <xdr:ext cx="5246501" cy="937629"/>
    <xdr:sp macro="" textlink="">
      <xdr:nvSpPr>
        <xdr:cNvPr id="9" name="Rectángulo 8">
          <a:extLst>
            <a:ext uri="{FF2B5EF4-FFF2-40B4-BE49-F238E27FC236}">
              <a16:creationId xmlns:a16="http://schemas.microsoft.com/office/drawing/2014/main" xmlns="" id="{00000000-0008-0000-1B00-000009000000}"/>
            </a:ext>
          </a:extLst>
        </xdr:cNvPr>
        <xdr:cNvSpPr/>
      </xdr:nvSpPr>
      <xdr:spPr>
        <a:xfrm>
          <a:off x="272352" y="1764798"/>
          <a:ext cx="5246501"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MOVIMIENTO</a:t>
          </a: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twoCellAnchor editAs="oneCell">
    <xdr:from>
      <xdr:col>0</xdr:col>
      <xdr:colOff>57151</xdr:colOff>
      <xdr:row>0</xdr:row>
      <xdr:rowOff>47625</xdr:rowOff>
    </xdr:from>
    <xdr:to>
      <xdr:col>0</xdr:col>
      <xdr:colOff>1314451</xdr:colOff>
      <xdr:row>4</xdr:row>
      <xdr:rowOff>0</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1B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1" y="47625"/>
          <a:ext cx="1257300" cy="714375"/>
        </a:xfrm>
        <a:prstGeom prst="rect">
          <a:avLst/>
        </a:prstGeom>
        <a:noFill/>
        <a:ln>
          <a:noFill/>
        </a:ln>
      </xdr:spPr>
    </xdr:pic>
    <xdr:clientData/>
  </xdr:twoCellAnchor>
  <xdr:twoCellAnchor editAs="oneCell">
    <xdr:from>
      <xdr:col>4</xdr:col>
      <xdr:colOff>457200</xdr:colOff>
      <xdr:row>0</xdr:row>
      <xdr:rowOff>76200</xdr:rowOff>
    </xdr:from>
    <xdr:to>
      <xdr:col>4</xdr:col>
      <xdr:colOff>1228725</xdr:colOff>
      <xdr:row>3</xdr:row>
      <xdr:rowOff>76200</xdr:rowOff>
    </xdr:to>
    <xdr:pic>
      <xdr:nvPicPr>
        <xdr:cNvPr id="12" name="Imagen 11" descr="C:\Users\Presidencia\Desktop\logos hoja\LOGO 2.png">
          <a:extLst>
            <a:ext uri="{FF2B5EF4-FFF2-40B4-BE49-F238E27FC236}">
              <a16:creationId xmlns:a16="http://schemas.microsoft.com/office/drawing/2014/main" xmlns="" id="{00000000-0008-0000-1B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4953000" y="7620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0</xdr:col>
      <xdr:colOff>0</xdr:colOff>
      <xdr:row>38</xdr:row>
      <xdr:rowOff>0</xdr:rowOff>
    </xdr:from>
    <xdr:ext cx="2657474" cy="847725"/>
    <xdr:sp macro="" textlink="">
      <xdr:nvSpPr>
        <xdr:cNvPr id="4" name="3 CuadroTexto">
          <a:extLst>
            <a:ext uri="{FF2B5EF4-FFF2-40B4-BE49-F238E27FC236}">
              <a16:creationId xmlns:a16="http://schemas.microsoft.com/office/drawing/2014/main" xmlns="" id="{00000000-0008-0000-1C00-000004000000}"/>
            </a:ext>
          </a:extLst>
        </xdr:cNvPr>
        <xdr:cNvSpPr txBox="1"/>
      </xdr:nvSpPr>
      <xdr:spPr>
        <a:xfrm>
          <a:off x="0" y="7620000"/>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4</xdr:col>
      <xdr:colOff>83697</xdr:colOff>
      <xdr:row>38</xdr:row>
      <xdr:rowOff>0</xdr:rowOff>
    </xdr:from>
    <xdr:ext cx="2784866" cy="609013"/>
    <xdr:sp macro="" textlink="">
      <xdr:nvSpPr>
        <xdr:cNvPr id="5" name="4 CuadroTexto">
          <a:extLst>
            <a:ext uri="{FF2B5EF4-FFF2-40B4-BE49-F238E27FC236}">
              <a16:creationId xmlns:a16="http://schemas.microsoft.com/office/drawing/2014/main" xmlns="" id="{00000000-0008-0000-1C00-000005000000}"/>
            </a:ext>
          </a:extLst>
        </xdr:cNvPr>
        <xdr:cNvSpPr txBox="1"/>
      </xdr:nvSpPr>
      <xdr:spPr>
        <a:xfrm>
          <a:off x="3131697" y="76200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xdr:col>
      <xdr:colOff>628649</xdr:colOff>
      <xdr:row>45</xdr:row>
      <xdr:rowOff>0</xdr:rowOff>
    </xdr:from>
    <xdr:ext cx="3143250" cy="779686"/>
    <xdr:sp macro="" textlink="">
      <xdr:nvSpPr>
        <xdr:cNvPr id="6" name="5 CuadroTexto">
          <a:extLst>
            <a:ext uri="{FF2B5EF4-FFF2-40B4-BE49-F238E27FC236}">
              <a16:creationId xmlns:a16="http://schemas.microsoft.com/office/drawing/2014/main" xmlns="" id="{00000000-0008-0000-1C00-000006000000}"/>
            </a:ext>
          </a:extLst>
        </xdr:cNvPr>
        <xdr:cNvSpPr txBox="1"/>
      </xdr:nvSpPr>
      <xdr:spPr>
        <a:xfrm>
          <a:off x="1390649" y="89535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0</xdr:col>
      <xdr:colOff>0</xdr:colOff>
      <xdr:row>0</xdr:row>
      <xdr:rowOff>38100</xdr:rowOff>
    </xdr:from>
    <xdr:to>
      <xdr:col>1</xdr:col>
      <xdr:colOff>600075</xdr:colOff>
      <xdr:row>4</xdr:row>
      <xdr:rowOff>9525</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1C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1362075" cy="733425"/>
        </a:xfrm>
        <a:prstGeom prst="rect">
          <a:avLst/>
        </a:prstGeom>
        <a:noFill/>
        <a:ln>
          <a:noFill/>
        </a:ln>
      </xdr:spPr>
    </xdr:pic>
    <xdr:clientData/>
  </xdr:twoCellAnchor>
  <xdr:twoCellAnchor editAs="oneCell">
    <xdr:from>
      <xdr:col>6</xdr:col>
      <xdr:colOff>590550</xdr:colOff>
      <xdr:row>0</xdr:row>
      <xdr:rowOff>66675</xdr:rowOff>
    </xdr:from>
    <xdr:to>
      <xdr:col>7</xdr:col>
      <xdr:colOff>561975</xdr:colOff>
      <xdr:row>3</xdr:row>
      <xdr:rowOff>66675</xdr:rowOff>
    </xdr:to>
    <xdr:pic>
      <xdr:nvPicPr>
        <xdr:cNvPr id="11" name="Imagen 10" descr="C:\Users\Presidencia\Desktop\logos hoja\LOGO 2.png">
          <a:extLst>
            <a:ext uri="{FF2B5EF4-FFF2-40B4-BE49-F238E27FC236}">
              <a16:creationId xmlns:a16="http://schemas.microsoft.com/office/drawing/2014/main" xmlns="" id="{00000000-0008-0000-1C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62550" y="6667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9.xml><?xml version="1.0" encoding="utf-8"?>
<xdr:wsDr xmlns:xdr="http://schemas.openxmlformats.org/drawingml/2006/spreadsheetDrawing" xmlns:a="http://schemas.openxmlformats.org/drawingml/2006/main">
  <xdr:oneCellAnchor>
    <xdr:from>
      <xdr:col>0</xdr:col>
      <xdr:colOff>133350</xdr:colOff>
      <xdr:row>40</xdr:row>
      <xdr:rowOff>171450</xdr:rowOff>
    </xdr:from>
    <xdr:ext cx="2657474" cy="847725"/>
    <xdr:sp macro="" textlink="">
      <xdr:nvSpPr>
        <xdr:cNvPr id="2" name="1 CuadroTexto">
          <a:extLst>
            <a:ext uri="{FF2B5EF4-FFF2-40B4-BE49-F238E27FC236}">
              <a16:creationId xmlns:a16="http://schemas.microsoft.com/office/drawing/2014/main" xmlns="" id="{00000000-0008-0000-1D00-000002000000}"/>
            </a:ext>
          </a:extLst>
        </xdr:cNvPr>
        <xdr:cNvSpPr txBox="1"/>
      </xdr:nvSpPr>
      <xdr:spPr>
        <a:xfrm>
          <a:off x="133350" y="2838450"/>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oneCellAnchor>
    <xdr:from>
      <xdr:col>6</xdr:col>
      <xdr:colOff>55122</xdr:colOff>
      <xdr:row>40</xdr:row>
      <xdr:rowOff>152400</xdr:rowOff>
    </xdr:from>
    <xdr:ext cx="2784866" cy="609013"/>
    <xdr:sp macro="" textlink="">
      <xdr:nvSpPr>
        <xdr:cNvPr id="3" name="2 CuadroTexto">
          <a:extLst>
            <a:ext uri="{FF2B5EF4-FFF2-40B4-BE49-F238E27FC236}">
              <a16:creationId xmlns:a16="http://schemas.microsoft.com/office/drawing/2014/main" xmlns="" id="{00000000-0008-0000-1D00-000003000000}"/>
            </a:ext>
          </a:extLst>
        </xdr:cNvPr>
        <xdr:cNvSpPr txBox="1"/>
      </xdr:nvSpPr>
      <xdr:spPr>
        <a:xfrm>
          <a:off x="5827272" y="28194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3</xdr:col>
      <xdr:colOff>209549</xdr:colOff>
      <xdr:row>40</xdr:row>
      <xdr:rowOff>180975</xdr:rowOff>
    </xdr:from>
    <xdr:ext cx="3143250" cy="779686"/>
    <xdr:sp macro="" textlink="">
      <xdr:nvSpPr>
        <xdr:cNvPr id="4" name="3 CuadroTexto">
          <a:extLst>
            <a:ext uri="{FF2B5EF4-FFF2-40B4-BE49-F238E27FC236}">
              <a16:creationId xmlns:a16="http://schemas.microsoft.com/office/drawing/2014/main" xmlns="" id="{00000000-0008-0000-1D00-000004000000}"/>
            </a:ext>
          </a:extLst>
        </xdr:cNvPr>
        <xdr:cNvSpPr txBox="1"/>
      </xdr:nvSpPr>
      <xdr:spPr>
        <a:xfrm>
          <a:off x="2562224" y="28479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0</xdr:col>
      <xdr:colOff>180976</xdr:colOff>
      <xdr:row>0</xdr:row>
      <xdr:rowOff>76200</xdr:rowOff>
    </xdr:from>
    <xdr:to>
      <xdr:col>2</xdr:col>
      <xdr:colOff>1</xdr:colOff>
      <xdr:row>3</xdr:row>
      <xdr:rowOff>161925</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1D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6" y="76200"/>
          <a:ext cx="1295400" cy="657225"/>
        </a:xfrm>
        <a:prstGeom prst="rect">
          <a:avLst/>
        </a:prstGeom>
        <a:noFill/>
        <a:ln>
          <a:noFill/>
        </a:ln>
      </xdr:spPr>
    </xdr:pic>
    <xdr:clientData/>
  </xdr:twoCellAnchor>
  <xdr:twoCellAnchor editAs="oneCell">
    <xdr:from>
      <xdr:col>7</xdr:col>
      <xdr:colOff>371475</xdr:colOff>
      <xdr:row>0</xdr:row>
      <xdr:rowOff>85725</xdr:rowOff>
    </xdr:from>
    <xdr:to>
      <xdr:col>7</xdr:col>
      <xdr:colOff>1143000</xdr:colOff>
      <xdr:row>3</xdr:row>
      <xdr:rowOff>85725</xdr:rowOff>
    </xdr:to>
    <xdr:pic>
      <xdr:nvPicPr>
        <xdr:cNvPr id="11" name="Imagen 10" descr="C:\Users\Presidencia\Desktop\logos hoja\LOGO 2.png">
          <a:extLst>
            <a:ext uri="{FF2B5EF4-FFF2-40B4-BE49-F238E27FC236}">
              <a16:creationId xmlns:a16="http://schemas.microsoft.com/office/drawing/2014/main" xmlns="" id="{00000000-0008-0000-1D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8782050" y="8572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149225</xdr:colOff>
      <xdr:row>133</xdr:row>
      <xdr:rowOff>301625</xdr:rowOff>
    </xdr:from>
    <xdr:ext cx="2943225" cy="619125"/>
    <xdr:sp macro="" textlink="">
      <xdr:nvSpPr>
        <xdr:cNvPr id="4" name="3 CuadroTexto">
          <a:extLst>
            <a:ext uri="{FF2B5EF4-FFF2-40B4-BE49-F238E27FC236}">
              <a16:creationId xmlns:a16="http://schemas.microsoft.com/office/drawing/2014/main" xmlns="" id="{00000000-0008-0000-0300-000004000000}"/>
            </a:ext>
          </a:extLst>
        </xdr:cNvPr>
        <xdr:cNvSpPr txBox="1"/>
      </xdr:nvSpPr>
      <xdr:spPr>
        <a:xfrm>
          <a:off x="149225" y="26781125"/>
          <a:ext cx="2943225" cy="619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4</xdr:col>
      <xdr:colOff>759973</xdr:colOff>
      <xdr:row>133</xdr:row>
      <xdr:rowOff>317500</xdr:rowOff>
    </xdr:from>
    <xdr:ext cx="2784866" cy="609013"/>
    <xdr:sp macro="" textlink="">
      <xdr:nvSpPr>
        <xdr:cNvPr id="5" name="4 CuadroTexto">
          <a:extLst>
            <a:ext uri="{FF2B5EF4-FFF2-40B4-BE49-F238E27FC236}">
              <a16:creationId xmlns:a16="http://schemas.microsoft.com/office/drawing/2014/main" xmlns="" id="{00000000-0008-0000-0300-000005000000}"/>
            </a:ext>
          </a:extLst>
        </xdr:cNvPr>
        <xdr:cNvSpPr txBox="1"/>
      </xdr:nvSpPr>
      <xdr:spPr>
        <a:xfrm>
          <a:off x="5331973" y="267970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10</xdr:col>
      <xdr:colOff>571500</xdr:colOff>
      <xdr:row>133</xdr:row>
      <xdr:rowOff>339725</xdr:rowOff>
    </xdr:from>
    <xdr:ext cx="3143250" cy="612775"/>
    <xdr:sp macro="" textlink="">
      <xdr:nvSpPr>
        <xdr:cNvPr id="6" name="5 CuadroTexto">
          <a:extLst>
            <a:ext uri="{FF2B5EF4-FFF2-40B4-BE49-F238E27FC236}">
              <a16:creationId xmlns:a16="http://schemas.microsoft.com/office/drawing/2014/main" xmlns="" id="{00000000-0008-0000-0300-000006000000}"/>
            </a:ext>
          </a:extLst>
        </xdr:cNvPr>
        <xdr:cNvSpPr txBox="1"/>
      </xdr:nvSpPr>
      <xdr:spPr>
        <a:xfrm>
          <a:off x="9858375" y="26819225"/>
          <a:ext cx="3143250" cy="612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1</xdr:col>
      <xdr:colOff>47624</xdr:colOff>
      <xdr:row>0</xdr:row>
      <xdr:rowOff>114300</xdr:rowOff>
    </xdr:from>
    <xdr:to>
      <xdr:col>1</xdr:col>
      <xdr:colOff>2343149</xdr:colOff>
      <xdr:row>4</xdr:row>
      <xdr:rowOff>28575</xdr:rowOff>
    </xdr:to>
    <xdr:pic>
      <xdr:nvPicPr>
        <xdr:cNvPr id="12" name="Imagen 11" descr="C:\Users\Comapa Díaz Ordaz\AppData\Local\Microsoft\Windows\INetCache\Content.Word\LOGO GDO.PNG">
          <a:extLst>
            <a:ext uri="{FF2B5EF4-FFF2-40B4-BE49-F238E27FC236}">
              <a16:creationId xmlns:a16="http://schemas.microsoft.com/office/drawing/2014/main" xmlns="" id="{00000000-0008-0000-03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624" y="114300"/>
          <a:ext cx="2295525" cy="666750"/>
        </a:xfrm>
        <a:prstGeom prst="rect">
          <a:avLst/>
        </a:prstGeom>
        <a:noFill/>
        <a:ln>
          <a:noFill/>
        </a:ln>
      </xdr:spPr>
    </xdr:pic>
    <xdr:clientData/>
  </xdr:twoCellAnchor>
  <xdr:twoCellAnchor editAs="oneCell">
    <xdr:from>
      <xdr:col>13</xdr:col>
      <xdr:colOff>438150</xdr:colOff>
      <xdr:row>0</xdr:row>
      <xdr:rowOff>104775</xdr:rowOff>
    </xdr:from>
    <xdr:to>
      <xdr:col>14</xdr:col>
      <xdr:colOff>434975</xdr:colOff>
      <xdr:row>3</xdr:row>
      <xdr:rowOff>133350</xdr:rowOff>
    </xdr:to>
    <xdr:pic>
      <xdr:nvPicPr>
        <xdr:cNvPr id="10" name="Imagen 9" descr="C:\Users\Presidencia\Desktop\logos hoja\LOGO 2.png">
          <a:extLst>
            <a:ext uri="{FF2B5EF4-FFF2-40B4-BE49-F238E27FC236}">
              <a16:creationId xmlns:a16="http://schemas.microsoft.com/office/drawing/2014/main" xmlns="" id="{00000000-0008-0000-0300-00000A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3706475" y="10477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133350</xdr:colOff>
      <xdr:row>36</xdr:row>
      <xdr:rowOff>171450</xdr:rowOff>
    </xdr:from>
    <xdr:ext cx="2657474" cy="847725"/>
    <xdr:sp macro="" textlink="">
      <xdr:nvSpPr>
        <xdr:cNvPr id="4" name="3 CuadroTexto">
          <a:extLst>
            <a:ext uri="{FF2B5EF4-FFF2-40B4-BE49-F238E27FC236}">
              <a16:creationId xmlns:a16="http://schemas.microsoft.com/office/drawing/2014/main" xmlns="" id="{00000000-0008-0000-1E00-000004000000}"/>
            </a:ext>
          </a:extLst>
        </xdr:cNvPr>
        <xdr:cNvSpPr txBox="1"/>
      </xdr:nvSpPr>
      <xdr:spPr>
        <a:xfrm>
          <a:off x="133350" y="7048500"/>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endParaRPr lang="es-MX" sz="1100" b="1" baseline="0"/>
        </a:p>
        <a:p>
          <a:pPr algn="ctr"/>
          <a:r>
            <a:rPr lang="es-MX" sz="1100" b="1" baseline="0"/>
            <a:t>Autorizó</a:t>
          </a:r>
          <a:endParaRPr lang="es-MX" sz="1100" b="1"/>
        </a:p>
      </xdr:txBody>
    </xdr:sp>
    <xdr:clientData/>
  </xdr:oneCellAnchor>
  <xdr:oneCellAnchor>
    <xdr:from>
      <xdr:col>4</xdr:col>
      <xdr:colOff>264672</xdr:colOff>
      <xdr:row>37</xdr:row>
      <xdr:rowOff>0</xdr:rowOff>
    </xdr:from>
    <xdr:ext cx="2784866" cy="609013"/>
    <xdr:sp macro="" textlink="">
      <xdr:nvSpPr>
        <xdr:cNvPr id="5" name="4 CuadroTexto">
          <a:extLst>
            <a:ext uri="{FF2B5EF4-FFF2-40B4-BE49-F238E27FC236}">
              <a16:creationId xmlns:a16="http://schemas.microsoft.com/office/drawing/2014/main" xmlns="" id="{00000000-0008-0000-1E00-000005000000}"/>
            </a:ext>
          </a:extLst>
        </xdr:cNvPr>
        <xdr:cNvSpPr txBox="1"/>
      </xdr:nvSpPr>
      <xdr:spPr>
        <a:xfrm>
          <a:off x="3312672" y="706755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2</xdr:col>
      <xdr:colOff>38099</xdr:colOff>
      <xdr:row>40</xdr:row>
      <xdr:rowOff>180975</xdr:rowOff>
    </xdr:from>
    <xdr:ext cx="3143250" cy="666750"/>
    <xdr:sp macro="" textlink="">
      <xdr:nvSpPr>
        <xdr:cNvPr id="6" name="5 CuadroTexto">
          <a:extLst>
            <a:ext uri="{FF2B5EF4-FFF2-40B4-BE49-F238E27FC236}">
              <a16:creationId xmlns:a16="http://schemas.microsoft.com/office/drawing/2014/main" xmlns="" id="{00000000-0008-0000-1E00-000006000000}"/>
            </a:ext>
          </a:extLst>
        </xdr:cNvPr>
        <xdr:cNvSpPr txBox="1"/>
      </xdr:nvSpPr>
      <xdr:spPr>
        <a:xfrm>
          <a:off x="1562099" y="782002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1</xdr:col>
      <xdr:colOff>303004</xdr:colOff>
      <xdr:row>13</xdr:row>
      <xdr:rowOff>188410</xdr:rowOff>
    </xdr:from>
    <xdr:ext cx="3891643" cy="937629"/>
    <xdr:sp macro="" textlink="">
      <xdr:nvSpPr>
        <xdr:cNvPr id="9" name="Rectángulo 8">
          <a:extLst>
            <a:ext uri="{FF2B5EF4-FFF2-40B4-BE49-F238E27FC236}">
              <a16:creationId xmlns:a16="http://schemas.microsoft.com/office/drawing/2014/main" xmlns="" id="{00000000-0008-0000-1E00-000009000000}"/>
            </a:ext>
          </a:extLst>
        </xdr:cNvPr>
        <xdr:cNvSpPr/>
      </xdr:nvSpPr>
      <xdr:spPr>
        <a:xfrm>
          <a:off x="1065004" y="2674435"/>
          <a:ext cx="3891643"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METODO</a:t>
          </a: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twoCellAnchor editAs="oneCell">
    <xdr:from>
      <xdr:col>0</xdr:col>
      <xdr:colOff>95250</xdr:colOff>
      <xdr:row>0</xdr:row>
      <xdr:rowOff>57149</xdr:rowOff>
    </xdr:from>
    <xdr:to>
      <xdr:col>1</xdr:col>
      <xdr:colOff>371475</xdr:colOff>
      <xdr:row>3</xdr:row>
      <xdr:rowOff>85724</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1E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49"/>
          <a:ext cx="1038225" cy="600075"/>
        </a:xfrm>
        <a:prstGeom prst="rect">
          <a:avLst/>
        </a:prstGeom>
        <a:noFill/>
        <a:ln>
          <a:noFill/>
        </a:ln>
      </xdr:spPr>
    </xdr:pic>
    <xdr:clientData/>
  </xdr:twoCellAnchor>
  <xdr:twoCellAnchor editAs="oneCell">
    <xdr:from>
      <xdr:col>6</xdr:col>
      <xdr:colOff>619125</xdr:colOff>
      <xdr:row>0</xdr:row>
      <xdr:rowOff>66675</xdr:rowOff>
    </xdr:from>
    <xdr:to>
      <xdr:col>7</xdr:col>
      <xdr:colOff>628650</xdr:colOff>
      <xdr:row>3</xdr:row>
      <xdr:rowOff>66675</xdr:rowOff>
    </xdr:to>
    <xdr:pic>
      <xdr:nvPicPr>
        <xdr:cNvPr id="12" name="Imagen 11" descr="C:\Users\Presidencia\Desktop\logos hoja\LOGO 2.png">
          <a:extLst>
            <a:ext uri="{FF2B5EF4-FFF2-40B4-BE49-F238E27FC236}">
              <a16:creationId xmlns:a16="http://schemas.microsoft.com/office/drawing/2014/main" xmlns="" id="{00000000-0008-0000-1E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91125" y="6667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0</xdr:colOff>
      <xdr:row>39</xdr:row>
      <xdr:rowOff>0</xdr:rowOff>
    </xdr:from>
    <xdr:ext cx="2657474" cy="847725"/>
    <xdr:sp macro="" textlink="">
      <xdr:nvSpPr>
        <xdr:cNvPr id="4" name="3 CuadroTexto">
          <a:extLst>
            <a:ext uri="{FF2B5EF4-FFF2-40B4-BE49-F238E27FC236}">
              <a16:creationId xmlns:a16="http://schemas.microsoft.com/office/drawing/2014/main" xmlns="" id="{00000000-0008-0000-1F00-000004000000}"/>
            </a:ext>
          </a:extLst>
        </xdr:cNvPr>
        <xdr:cNvSpPr txBox="1"/>
      </xdr:nvSpPr>
      <xdr:spPr>
        <a:xfrm>
          <a:off x="0" y="7239000"/>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4</xdr:col>
      <xdr:colOff>236097</xdr:colOff>
      <xdr:row>39</xdr:row>
      <xdr:rowOff>9525</xdr:rowOff>
    </xdr:from>
    <xdr:ext cx="2784866" cy="609013"/>
    <xdr:sp macro="" textlink="">
      <xdr:nvSpPr>
        <xdr:cNvPr id="5" name="4 CuadroTexto">
          <a:extLst>
            <a:ext uri="{FF2B5EF4-FFF2-40B4-BE49-F238E27FC236}">
              <a16:creationId xmlns:a16="http://schemas.microsoft.com/office/drawing/2014/main" xmlns="" id="{00000000-0008-0000-1F00-000005000000}"/>
            </a:ext>
          </a:extLst>
        </xdr:cNvPr>
        <xdr:cNvSpPr txBox="1"/>
      </xdr:nvSpPr>
      <xdr:spPr>
        <a:xfrm>
          <a:off x="3284097" y="72485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2</xdr:col>
      <xdr:colOff>47624</xdr:colOff>
      <xdr:row>43</xdr:row>
      <xdr:rowOff>28575</xdr:rowOff>
    </xdr:from>
    <xdr:ext cx="3143250" cy="666750"/>
    <xdr:sp macro="" textlink="">
      <xdr:nvSpPr>
        <xdr:cNvPr id="6" name="5 CuadroTexto">
          <a:extLst>
            <a:ext uri="{FF2B5EF4-FFF2-40B4-BE49-F238E27FC236}">
              <a16:creationId xmlns:a16="http://schemas.microsoft.com/office/drawing/2014/main" xmlns="" id="{00000000-0008-0000-1F00-000006000000}"/>
            </a:ext>
          </a:extLst>
        </xdr:cNvPr>
        <xdr:cNvSpPr txBox="1"/>
      </xdr:nvSpPr>
      <xdr:spPr>
        <a:xfrm>
          <a:off x="1571624" y="802957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152400</xdr:colOff>
      <xdr:row>0</xdr:row>
      <xdr:rowOff>114300</xdr:rowOff>
    </xdr:from>
    <xdr:to>
      <xdr:col>1</xdr:col>
      <xdr:colOff>371475</xdr:colOff>
      <xdr:row>3</xdr:row>
      <xdr:rowOff>171450</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1F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4300"/>
          <a:ext cx="981075" cy="628650"/>
        </a:xfrm>
        <a:prstGeom prst="rect">
          <a:avLst/>
        </a:prstGeom>
        <a:noFill/>
        <a:ln>
          <a:noFill/>
        </a:ln>
      </xdr:spPr>
    </xdr:pic>
    <xdr:clientData/>
  </xdr:twoCellAnchor>
  <xdr:twoCellAnchor editAs="oneCell">
    <xdr:from>
      <xdr:col>6</xdr:col>
      <xdr:colOff>590550</xdr:colOff>
      <xdr:row>0</xdr:row>
      <xdr:rowOff>76200</xdr:rowOff>
    </xdr:from>
    <xdr:to>
      <xdr:col>7</xdr:col>
      <xdr:colOff>600075</xdr:colOff>
      <xdr:row>3</xdr:row>
      <xdr:rowOff>76200</xdr:rowOff>
    </xdr:to>
    <xdr:pic>
      <xdr:nvPicPr>
        <xdr:cNvPr id="9" name="Imagen 8" descr="C:\Users\Presidencia\Desktop\logos hoja\LOGO 2.png">
          <a:extLst>
            <a:ext uri="{FF2B5EF4-FFF2-40B4-BE49-F238E27FC236}">
              <a16:creationId xmlns:a16="http://schemas.microsoft.com/office/drawing/2014/main" xmlns="" id="{00000000-0008-0000-1F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62550" y="7620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0</xdr:colOff>
      <xdr:row>40</xdr:row>
      <xdr:rowOff>0</xdr:rowOff>
    </xdr:from>
    <xdr:ext cx="2657474" cy="847725"/>
    <xdr:sp macro="" textlink="">
      <xdr:nvSpPr>
        <xdr:cNvPr id="4" name="3 CuadroTexto">
          <a:extLst>
            <a:ext uri="{FF2B5EF4-FFF2-40B4-BE49-F238E27FC236}">
              <a16:creationId xmlns:a16="http://schemas.microsoft.com/office/drawing/2014/main" xmlns="" id="{00000000-0008-0000-2000-000004000000}"/>
            </a:ext>
          </a:extLst>
        </xdr:cNvPr>
        <xdr:cNvSpPr txBox="1"/>
      </xdr:nvSpPr>
      <xdr:spPr>
        <a:xfrm>
          <a:off x="0" y="7429500"/>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 DIAZ</a:t>
          </a:r>
        </a:p>
        <a:p>
          <a:pPr algn="ctr"/>
          <a:r>
            <a:rPr lang="es-MX" sz="1100" b="1" baseline="0"/>
            <a:t>Autorizó</a:t>
          </a:r>
          <a:endParaRPr lang="es-MX" sz="1100" b="1"/>
        </a:p>
      </xdr:txBody>
    </xdr:sp>
    <xdr:clientData/>
  </xdr:oneCellAnchor>
  <xdr:oneCellAnchor>
    <xdr:from>
      <xdr:col>4</xdr:col>
      <xdr:colOff>236097</xdr:colOff>
      <xdr:row>40</xdr:row>
      <xdr:rowOff>9525</xdr:rowOff>
    </xdr:from>
    <xdr:ext cx="2784865" cy="609013"/>
    <xdr:sp macro="" textlink="">
      <xdr:nvSpPr>
        <xdr:cNvPr id="5" name="4 CuadroTexto">
          <a:extLst>
            <a:ext uri="{FF2B5EF4-FFF2-40B4-BE49-F238E27FC236}">
              <a16:creationId xmlns:a16="http://schemas.microsoft.com/office/drawing/2014/main" xmlns="" id="{00000000-0008-0000-2000-000005000000}"/>
            </a:ext>
          </a:extLst>
        </xdr:cNvPr>
        <xdr:cNvSpPr txBox="1"/>
      </xdr:nvSpPr>
      <xdr:spPr>
        <a:xfrm>
          <a:off x="3284097" y="7810500"/>
          <a:ext cx="278486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2</xdr:col>
      <xdr:colOff>47624</xdr:colOff>
      <xdr:row>44</xdr:row>
      <xdr:rowOff>28575</xdr:rowOff>
    </xdr:from>
    <xdr:ext cx="3143250" cy="666750"/>
    <xdr:sp macro="" textlink="">
      <xdr:nvSpPr>
        <xdr:cNvPr id="6" name="5 CuadroTexto">
          <a:extLst>
            <a:ext uri="{FF2B5EF4-FFF2-40B4-BE49-F238E27FC236}">
              <a16:creationId xmlns:a16="http://schemas.microsoft.com/office/drawing/2014/main" xmlns="" id="{00000000-0008-0000-2000-000006000000}"/>
            </a:ext>
          </a:extLst>
        </xdr:cNvPr>
        <xdr:cNvSpPr txBox="1"/>
      </xdr:nvSpPr>
      <xdr:spPr>
        <a:xfrm>
          <a:off x="1571624" y="822007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291403</xdr:colOff>
      <xdr:row>14</xdr:row>
      <xdr:rowOff>69348</xdr:rowOff>
    </xdr:from>
    <xdr:ext cx="5246501" cy="937629"/>
    <xdr:sp macro="" textlink="">
      <xdr:nvSpPr>
        <xdr:cNvPr id="9" name="Rectángulo 8">
          <a:extLst>
            <a:ext uri="{FF2B5EF4-FFF2-40B4-BE49-F238E27FC236}">
              <a16:creationId xmlns:a16="http://schemas.microsoft.com/office/drawing/2014/main" xmlns="" id="{00000000-0008-0000-2000-000009000000}"/>
            </a:ext>
          </a:extLst>
        </xdr:cNvPr>
        <xdr:cNvSpPr/>
      </xdr:nvSpPr>
      <xdr:spPr>
        <a:xfrm>
          <a:off x="291403" y="2907798"/>
          <a:ext cx="5246501"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 MOVIMIENTO</a:t>
          </a:r>
        </a:p>
      </xdr:txBody>
    </xdr:sp>
    <xdr:clientData/>
  </xdr:oneCellAnchor>
  <xdr:twoCellAnchor editAs="oneCell">
    <xdr:from>
      <xdr:col>0</xdr:col>
      <xdr:colOff>142875</xdr:colOff>
      <xdr:row>0</xdr:row>
      <xdr:rowOff>85725</xdr:rowOff>
    </xdr:from>
    <xdr:to>
      <xdr:col>1</xdr:col>
      <xdr:colOff>361950</xdr:colOff>
      <xdr:row>3</xdr:row>
      <xdr:rowOff>142875</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20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85725"/>
          <a:ext cx="981075" cy="628650"/>
        </a:xfrm>
        <a:prstGeom prst="rect">
          <a:avLst/>
        </a:prstGeom>
        <a:noFill/>
        <a:ln>
          <a:noFill/>
        </a:ln>
      </xdr:spPr>
    </xdr:pic>
    <xdr:clientData/>
  </xdr:twoCellAnchor>
  <xdr:twoCellAnchor editAs="oneCell">
    <xdr:from>
      <xdr:col>6</xdr:col>
      <xdr:colOff>561975</xdr:colOff>
      <xdr:row>0</xdr:row>
      <xdr:rowOff>85725</xdr:rowOff>
    </xdr:from>
    <xdr:to>
      <xdr:col>7</xdr:col>
      <xdr:colOff>571500</xdr:colOff>
      <xdr:row>3</xdr:row>
      <xdr:rowOff>85725</xdr:rowOff>
    </xdr:to>
    <xdr:pic>
      <xdr:nvPicPr>
        <xdr:cNvPr id="12" name="Imagen 11" descr="C:\Users\Presidencia\Desktop\logos hoja\LOGO 2.png">
          <a:extLst>
            <a:ext uri="{FF2B5EF4-FFF2-40B4-BE49-F238E27FC236}">
              <a16:creationId xmlns:a16="http://schemas.microsoft.com/office/drawing/2014/main" xmlns="" id="{00000000-0008-0000-20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33975" y="8572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3.xml><?xml version="1.0" encoding="utf-8"?>
<xdr:wsDr xmlns:xdr="http://schemas.openxmlformats.org/drawingml/2006/spreadsheetDrawing" xmlns:a="http://schemas.openxmlformats.org/drawingml/2006/main">
  <xdr:oneCellAnchor>
    <xdr:from>
      <xdr:col>0</xdr:col>
      <xdr:colOff>114300</xdr:colOff>
      <xdr:row>22</xdr:row>
      <xdr:rowOff>180975</xdr:rowOff>
    </xdr:from>
    <xdr:ext cx="2657474" cy="847725"/>
    <xdr:sp macro="" textlink="">
      <xdr:nvSpPr>
        <xdr:cNvPr id="4" name="3 CuadroTexto">
          <a:extLst>
            <a:ext uri="{FF2B5EF4-FFF2-40B4-BE49-F238E27FC236}">
              <a16:creationId xmlns:a16="http://schemas.microsoft.com/office/drawing/2014/main" xmlns="" id="{00000000-0008-0000-2100-000004000000}"/>
            </a:ext>
          </a:extLst>
        </xdr:cNvPr>
        <xdr:cNvSpPr txBox="1"/>
      </xdr:nvSpPr>
      <xdr:spPr>
        <a:xfrm>
          <a:off x="114300" y="4181475"/>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2</xdr:col>
      <xdr:colOff>188472</xdr:colOff>
      <xdr:row>23</xdr:row>
      <xdr:rowOff>0</xdr:rowOff>
    </xdr:from>
    <xdr:ext cx="2784866" cy="609013"/>
    <xdr:sp macro="" textlink="">
      <xdr:nvSpPr>
        <xdr:cNvPr id="5" name="4 CuadroTexto">
          <a:extLst>
            <a:ext uri="{FF2B5EF4-FFF2-40B4-BE49-F238E27FC236}">
              <a16:creationId xmlns:a16="http://schemas.microsoft.com/office/drawing/2014/main" xmlns="" id="{00000000-0008-0000-2100-000005000000}"/>
            </a:ext>
          </a:extLst>
        </xdr:cNvPr>
        <xdr:cNvSpPr txBox="1"/>
      </xdr:nvSpPr>
      <xdr:spPr>
        <a:xfrm>
          <a:off x="1712472" y="41910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4</xdr:col>
      <xdr:colOff>219074</xdr:colOff>
      <xdr:row>23</xdr:row>
      <xdr:rowOff>0</xdr:rowOff>
    </xdr:from>
    <xdr:ext cx="2752726" cy="666750"/>
    <xdr:sp macro="" textlink="">
      <xdr:nvSpPr>
        <xdr:cNvPr id="6" name="5 CuadroTexto">
          <a:extLst>
            <a:ext uri="{FF2B5EF4-FFF2-40B4-BE49-F238E27FC236}">
              <a16:creationId xmlns:a16="http://schemas.microsoft.com/office/drawing/2014/main" xmlns="" id="{00000000-0008-0000-2100-000006000000}"/>
            </a:ext>
          </a:extLst>
        </xdr:cNvPr>
        <xdr:cNvSpPr txBox="1"/>
      </xdr:nvSpPr>
      <xdr:spPr>
        <a:xfrm>
          <a:off x="3267074" y="4191000"/>
          <a:ext cx="2752726"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257175</xdr:colOff>
      <xdr:row>0</xdr:row>
      <xdr:rowOff>85725</xdr:rowOff>
    </xdr:from>
    <xdr:to>
      <xdr:col>1</xdr:col>
      <xdr:colOff>676275</xdr:colOff>
      <xdr:row>3</xdr:row>
      <xdr:rowOff>142875</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21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85725"/>
          <a:ext cx="1504950" cy="628650"/>
        </a:xfrm>
        <a:prstGeom prst="rect">
          <a:avLst/>
        </a:prstGeom>
        <a:noFill/>
        <a:ln>
          <a:noFill/>
        </a:ln>
      </xdr:spPr>
    </xdr:pic>
    <xdr:clientData/>
  </xdr:twoCellAnchor>
  <xdr:twoCellAnchor editAs="oneCell">
    <xdr:from>
      <xdr:col>5</xdr:col>
      <xdr:colOff>371475</xdr:colOff>
      <xdr:row>0</xdr:row>
      <xdr:rowOff>95250</xdr:rowOff>
    </xdr:from>
    <xdr:to>
      <xdr:col>5</xdr:col>
      <xdr:colOff>1143000</xdr:colOff>
      <xdr:row>3</xdr:row>
      <xdr:rowOff>95250</xdr:rowOff>
    </xdr:to>
    <xdr:pic>
      <xdr:nvPicPr>
        <xdr:cNvPr id="9" name="Imagen 8" descr="C:\Users\Presidencia\Desktop\logos hoja\LOGO 2.png">
          <a:extLst>
            <a:ext uri="{FF2B5EF4-FFF2-40B4-BE49-F238E27FC236}">
              <a16:creationId xmlns:a16="http://schemas.microsoft.com/office/drawing/2014/main" xmlns="" id="{00000000-0008-0000-21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8562975" y="9525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4.xml><?xml version="1.0" encoding="utf-8"?>
<xdr:wsDr xmlns:xdr="http://schemas.openxmlformats.org/drawingml/2006/spreadsheetDrawing" xmlns:a="http://schemas.openxmlformats.org/drawingml/2006/main">
  <xdr:oneCellAnchor>
    <xdr:from>
      <xdr:col>0</xdr:col>
      <xdr:colOff>0</xdr:colOff>
      <xdr:row>16</xdr:row>
      <xdr:rowOff>171450</xdr:rowOff>
    </xdr:from>
    <xdr:ext cx="2657474" cy="847725"/>
    <xdr:sp macro="" textlink="">
      <xdr:nvSpPr>
        <xdr:cNvPr id="4" name="3 CuadroTexto">
          <a:extLst>
            <a:ext uri="{FF2B5EF4-FFF2-40B4-BE49-F238E27FC236}">
              <a16:creationId xmlns:a16="http://schemas.microsoft.com/office/drawing/2014/main" xmlns="" id="{00000000-0008-0000-2200-000004000000}"/>
            </a:ext>
          </a:extLst>
        </xdr:cNvPr>
        <xdr:cNvSpPr txBox="1"/>
      </xdr:nvSpPr>
      <xdr:spPr>
        <a:xfrm>
          <a:off x="0" y="3028950"/>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1</xdr:col>
      <xdr:colOff>1036197</xdr:colOff>
      <xdr:row>20</xdr:row>
      <xdr:rowOff>171450</xdr:rowOff>
    </xdr:from>
    <xdr:ext cx="2784866" cy="609013"/>
    <xdr:sp macro="" textlink="">
      <xdr:nvSpPr>
        <xdr:cNvPr id="5" name="4 CuadroTexto">
          <a:extLst>
            <a:ext uri="{FF2B5EF4-FFF2-40B4-BE49-F238E27FC236}">
              <a16:creationId xmlns:a16="http://schemas.microsoft.com/office/drawing/2014/main" xmlns="" id="{00000000-0008-0000-2200-000005000000}"/>
            </a:ext>
          </a:extLst>
        </xdr:cNvPr>
        <xdr:cNvSpPr txBox="1"/>
      </xdr:nvSpPr>
      <xdr:spPr>
        <a:xfrm>
          <a:off x="1521972" y="379095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C.ESTEBAN SOLIS LOPEZ</a:t>
          </a:r>
        </a:p>
        <a:p>
          <a:pPr algn="ctr"/>
          <a:r>
            <a:rPr lang="es-MX" sz="1100" b="1" baseline="0"/>
            <a:t>Elaboró y Presentó</a:t>
          </a:r>
          <a:endParaRPr lang="es-MX" sz="1100" b="1"/>
        </a:p>
      </xdr:txBody>
    </xdr:sp>
    <xdr:clientData/>
  </xdr:oneCellAnchor>
  <xdr:oneCellAnchor>
    <xdr:from>
      <xdr:col>2</xdr:col>
      <xdr:colOff>571499</xdr:colOff>
      <xdr:row>17</xdr:row>
      <xdr:rowOff>0</xdr:rowOff>
    </xdr:from>
    <xdr:ext cx="2752726" cy="666750"/>
    <xdr:sp macro="" textlink="">
      <xdr:nvSpPr>
        <xdr:cNvPr id="6" name="5 CuadroTexto">
          <a:extLst>
            <a:ext uri="{FF2B5EF4-FFF2-40B4-BE49-F238E27FC236}">
              <a16:creationId xmlns:a16="http://schemas.microsoft.com/office/drawing/2014/main" xmlns="" id="{00000000-0008-0000-2200-000006000000}"/>
            </a:ext>
          </a:extLst>
        </xdr:cNvPr>
        <xdr:cNvSpPr txBox="1"/>
      </xdr:nvSpPr>
      <xdr:spPr>
        <a:xfrm>
          <a:off x="2095499" y="3048000"/>
          <a:ext cx="2752726"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0</xdr:col>
      <xdr:colOff>161925</xdr:colOff>
      <xdr:row>0</xdr:row>
      <xdr:rowOff>85725</xdr:rowOff>
    </xdr:from>
    <xdr:to>
      <xdr:col>1</xdr:col>
      <xdr:colOff>571500</xdr:colOff>
      <xdr:row>3</xdr:row>
      <xdr:rowOff>142875</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22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85725"/>
          <a:ext cx="1171575" cy="628650"/>
        </a:xfrm>
        <a:prstGeom prst="rect">
          <a:avLst/>
        </a:prstGeom>
        <a:noFill/>
        <a:ln>
          <a:noFill/>
        </a:ln>
      </xdr:spPr>
    </xdr:pic>
    <xdr:clientData/>
  </xdr:twoCellAnchor>
  <xdr:twoCellAnchor editAs="oneCell">
    <xdr:from>
      <xdr:col>4</xdr:col>
      <xdr:colOff>838200</xdr:colOff>
      <xdr:row>0</xdr:row>
      <xdr:rowOff>57150</xdr:rowOff>
    </xdr:from>
    <xdr:to>
      <xdr:col>5</xdr:col>
      <xdr:colOff>742950</xdr:colOff>
      <xdr:row>3</xdr:row>
      <xdr:rowOff>57150</xdr:rowOff>
    </xdr:to>
    <xdr:pic>
      <xdr:nvPicPr>
        <xdr:cNvPr id="11" name="Imagen 10" descr="C:\Users\Presidencia\Desktop\logos hoja\LOGO 2.png">
          <a:extLst>
            <a:ext uri="{FF2B5EF4-FFF2-40B4-BE49-F238E27FC236}">
              <a16:creationId xmlns:a16="http://schemas.microsoft.com/office/drawing/2014/main" xmlns="" id="{00000000-0008-0000-22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810250" y="5715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5.xml><?xml version="1.0" encoding="utf-8"?>
<xdr:wsDr xmlns:xdr="http://schemas.openxmlformats.org/drawingml/2006/spreadsheetDrawing" xmlns:a="http://schemas.openxmlformats.org/drawingml/2006/main">
  <xdr:oneCellAnchor>
    <xdr:from>
      <xdr:col>0</xdr:col>
      <xdr:colOff>0</xdr:colOff>
      <xdr:row>37</xdr:row>
      <xdr:rowOff>152400</xdr:rowOff>
    </xdr:from>
    <xdr:ext cx="2657474" cy="847725"/>
    <xdr:sp macro="" textlink="">
      <xdr:nvSpPr>
        <xdr:cNvPr id="4" name="3 CuadroTexto">
          <a:extLst>
            <a:ext uri="{FF2B5EF4-FFF2-40B4-BE49-F238E27FC236}">
              <a16:creationId xmlns:a16="http://schemas.microsoft.com/office/drawing/2014/main" xmlns="" id="{00000000-0008-0000-2300-000004000000}"/>
            </a:ext>
          </a:extLst>
        </xdr:cNvPr>
        <xdr:cNvSpPr txBox="1"/>
      </xdr:nvSpPr>
      <xdr:spPr>
        <a:xfrm>
          <a:off x="0" y="7391400"/>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t>Autorizó</a:t>
          </a:r>
          <a:endParaRPr lang="es-MX" sz="1100" b="1"/>
        </a:p>
      </xdr:txBody>
    </xdr:sp>
    <xdr:clientData/>
  </xdr:oneCellAnchor>
  <xdr:oneCellAnchor>
    <xdr:from>
      <xdr:col>4</xdr:col>
      <xdr:colOff>236097</xdr:colOff>
      <xdr:row>37</xdr:row>
      <xdr:rowOff>161925</xdr:rowOff>
    </xdr:from>
    <xdr:ext cx="2784866" cy="609013"/>
    <xdr:sp macro="" textlink="">
      <xdr:nvSpPr>
        <xdr:cNvPr id="5" name="4 CuadroTexto">
          <a:extLst>
            <a:ext uri="{FF2B5EF4-FFF2-40B4-BE49-F238E27FC236}">
              <a16:creationId xmlns:a16="http://schemas.microsoft.com/office/drawing/2014/main" xmlns="" id="{00000000-0008-0000-2300-000005000000}"/>
            </a:ext>
          </a:extLst>
        </xdr:cNvPr>
        <xdr:cNvSpPr txBox="1"/>
      </xdr:nvSpPr>
      <xdr:spPr>
        <a:xfrm>
          <a:off x="3284097" y="74009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C.ESTEBAN SOLIS LOPEZ</a:t>
          </a:r>
        </a:p>
        <a:p>
          <a:pPr algn="ctr"/>
          <a:r>
            <a:rPr lang="es-MX" sz="1100" b="1" baseline="0"/>
            <a:t>Elaboró y Presentó</a:t>
          </a:r>
          <a:endParaRPr lang="es-MX" sz="1100" b="1"/>
        </a:p>
      </xdr:txBody>
    </xdr:sp>
    <xdr:clientData/>
  </xdr:oneCellAnchor>
  <xdr:oneCellAnchor>
    <xdr:from>
      <xdr:col>2</xdr:col>
      <xdr:colOff>47624</xdr:colOff>
      <xdr:row>41</xdr:row>
      <xdr:rowOff>180975</xdr:rowOff>
    </xdr:from>
    <xdr:ext cx="3143250" cy="666750"/>
    <xdr:sp macro="" textlink="">
      <xdr:nvSpPr>
        <xdr:cNvPr id="6" name="5 CuadroTexto">
          <a:extLst>
            <a:ext uri="{FF2B5EF4-FFF2-40B4-BE49-F238E27FC236}">
              <a16:creationId xmlns:a16="http://schemas.microsoft.com/office/drawing/2014/main" xmlns="" id="{00000000-0008-0000-2300-000006000000}"/>
            </a:ext>
          </a:extLst>
        </xdr:cNvPr>
        <xdr:cNvSpPr txBox="1"/>
      </xdr:nvSpPr>
      <xdr:spPr>
        <a:xfrm>
          <a:off x="1571624" y="818197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0</xdr:colOff>
      <xdr:row>17</xdr:row>
      <xdr:rowOff>159835</xdr:rowOff>
    </xdr:from>
    <xdr:ext cx="6048375" cy="843821"/>
    <xdr:sp macro="" textlink="">
      <xdr:nvSpPr>
        <xdr:cNvPr id="9" name="Rectángulo 8">
          <a:extLst>
            <a:ext uri="{FF2B5EF4-FFF2-40B4-BE49-F238E27FC236}">
              <a16:creationId xmlns:a16="http://schemas.microsoft.com/office/drawing/2014/main" xmlns="" id="{00000000-0008-0000-2300-000009000000}"/>
            </a:ext>
          </a:extLst>
        </xdr:cNvPr>
        <xdr:cNvSpPr/>
      </xdr:nvSpPr>
      <xdr:spPr>
        <a:xfrm>
          <a:off x="0" y="3607885"/>
          <a:ext cx="6048375" cy="843821"/>
        </a:xfrm>
        <a:prstGeom prst="rect">
          <a:avLst/>
        </a:prstGeom>
        <a:noFill/>
      </xdr:spPr>
      <xdr:txBody>
        <a:bodyPr wrap="square" lIns="91440" tIns="45720" rIns="91440" bIns="45720">
          <a:spAutoFit/>
        </a:bodyPr>
        <a:lstStyle/>
        <a:p>
          <a:pPr algn="just"/>
          <a:r>
            <a:rPr lang="es-ES" sz="1200" b="1" cap="none" spc="0">
              <a:ln w="0"/>
              <a:solidFill>
                <a:sysClr val="windowText" lastClr="000000"/>
              </a:solidFill>
              <a:effectLst>
                <a:reflection blurRad="6350" stA="53000" endA="300" endPos="35500" dir="5400000" sy="-90000" algn="bl" rotWithShape="0"/>
              </a:effectLst>
            </a:rPr>
            <a:t>EL METODO</a:t>
          </a:r>
          <a:r>
            <a:rPr lang="es-ES" sz="1200" b="1" cap="none" spc="0" baseline="0">
              <a:ln w="0"/>
              <a:solidFill>
                <a:sysClr val="windowText" lastClr="000000"/>
              </a:solidFill>
              <a:effectLst>
                <a:reflection blurRad="6350" stA="53000" endA="300" endPos="35500" dir="5400000" sy="-90000" algn="bl" rotWithShape="0"/>
              </a:effectLst>
            </a:rPr>
            <a:t> UTILIZADO PARA LA DEPRECIACION DE BIENES MUEBLES E INMUEBLES QUE COMPONEN EL PATRIMONIO DEL ORGANISMO, HA SIDO BASADO EN  LOS PARAMETROS DE ESTIMACION DE VIDA UTIL  UTILIZADO POR LA SECRETARIA DE HACIENDA Y CREDITO PUBLICO.</a:t>
          </a:r>
          <a:endParaRPr lang="es-ES" sz="1200" b="1" cap="none" spc="0">
            <a:ln w="0"/>
            <a:solidFill>
              <a:sysClr val="windowText" lastClr="000000"/>
            </a:solidFill>
            <a:effectLst>
              <a:reflection blurRad="6350" stA="53000" endA="300" endPos="35500" dir="5400000" sy="-90000" algn="bl" rotWithShape="0"/>
            </a:effectLst>
          </a:endParaRPr>
        </a:p>
      </xdr:txBody>
    </xdr:sp>
    <xdr:clientData/>
  </xdr:oneCellAnchor>
  <xdr:twoCellAnchor editAs="oneCell">
    <xdr:from>
      <xdr:col>0</xdr:col>
      <xdr:colOff>142875</xdr:colOff>
      <xdr:row>0</xdr:row>
      <xdr:rowOff>66674</xdr:rowOff>
    </xdr:from>
    <xdr:to>
      <xdr:col>1</xdr:col>
      <xdr:colOff>361950</xdr:colOff>
      <xdr:row>4</xdr:row>
      <xdr:rowOff>57149</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23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6674"/>
          <a:ext cx="981075" cy="752475"/>
        </a:xfrm>
        <a:prstGeom prst="rect">
          <a:avLst/>
        </a:prstGeom>
        <a:noFill/>
        <a:ln>
          <a:noFill/>
        </a:ln>
      </xdr:spPr>
    </xdr:pic>
    <xdr:clientData/>
  </xdr:twoCellAnchor>
  <xdr:twoCellAnchor editAs="oneCell">
    <xdr:from>
      <xdr:col>6</xdr:col>
      <xdr:colOff>619125</xdr:colOff>
      <xdr:row>0</xdr:row>
      <xdr:rowOff>104775</xdr:rowOff>
    </xdr:from>
    <xdr:to>
      <xdr:col>7</xdr:col>
      <xdr:colOff>628650</xdr:colOff>
      <xdr:row>3</xdr:row>
      <xdr:rowOff>104775</xdr:rowOff>
    </xdr:to>
    <xdr:pic>
      <xdr:nvPicPr>
        <xdr:cNvPr id="12" name="Imagen 11" descr="C:\Users\Presidencia\Desktop\logos hoja\LOGO 2.png">
          <a:extLst>
            <a:ext uri="{FF2B5EF4-FFF2-40B4-BE49-F238E27FC236}">
              <a16:creationId xmlns:a16="http://schemas.microsoft.com/office/drawing/2014/main" xmlns="" id="{00000000-0008-0000-23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91125" y="10477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6.xml><?xml version="1.0" encoding="utf-8"?>
<xdr:wsDr xmlns:xdr="http://schemas.openxmlformats.org/drawingml/2006/spreadsheetDrawing" xmlns:a="http://schemas.openxmlformats.org/drawingml/2006/main">
  <xdr:oneCellAnchor>
    <xdr:from>
      <xdr:col>0</xdr:col>
      <xdr:colOff>0</xdr:colOff>
      <xdr:row>39</xdr:row>
      <xdr:rowOff>152400</xdr:rowOff>
    </xdr:from>
    <xdr:ext cx="2657474" cy="847725"/>
    <xdr:sp macro="" textlink="">
      <xdr:nvSpPr>
        <xdr:cNvPr id="4" name="3 CuadroTexto">
          <a:extLst>
            <a:ext uri="{FF2B5EF4-FFF2-40B4-BE49-F238E27FC236}">
              <a16:creationId xmlns:a16="http://schemas.microsoft.com/office/drawing/2014/main" xmlns="" id="{00000000-0008-0000-2400-000004000000}"/>
            </a:ext>
          </a:extLst>
        </xdr:cNvPr>
        <xdr:cNvSpPr txBox="1"/>
      </xdr:nvSpPr>
      <xdr:spPr>
        <a:xfrm>
          <a:off x="0" y="7391400"/>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4</xdr:col>
      <xdr:colOff>341510</xdr:colOff>
      <xdr:row>39</xdr:row>
      <xdr:rowOff>161925</xdr:rowOff>
    </xdr:from>
    <xdr:ext cx="2574038" cy="609013"/>
    <xdr:sp macro="" textlink="">
      <xdr:nvSpPr>
        <xdr:cNvPr id="5" name="4 CuadroTexto">
          <a:extLst>
            <a:ext uri="{FF2B5EF4-FFF2-40B4-BE49-F238E27FC236}">
              <a16:creationId xmlns:a16="http://schemas.microsoft.com/office/drawing/2014/main" xmlns="" id="{00000000-0008-0000-2400-000005000000}"/>
            </a:ext>
          </a:extLst>
        </xdr:cNvPr>
        <xdr:cNvSpPr txBox="1"/>
      </xdr:nvSpPr>
      <xdr:spPr>
        <a:xfrm>
          <a:off x="3389510" y="7810500"/>
          <a:ext cx="257403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2</xdr:col>
      <xdr:colOff>47624</xdr:colOff>
      <xdr:row>43</xdr:row>
      <xdr:rowOff>180975</xdr:rowOff>
    </xdr:from>
    <xdr:ext cx="3143250" cy="666750"/>
    <xdr:sp macro="" textlink="">
      <xdr:nvSpPr>
        <xdr:cNvPr id="6" name="5 CuadroTexto">
          <a:extLst>
            <a:ext uri="{FF2B5EF4-FFF2-40B4-BE49-F238E27FC236}">
              <a16:creationId xmlns:a16="http://schemas.microsoft.com/office/drawing/2014/main" xmlns="" id="{00000000-0008-0000-2400-000006000000}"/>
            </a:ext>
          </a:extLst>
        </xdr:cNvPr>
        <xdr:cNvSpPr txBox="1"/>
      </xdr:nvSpPr>
      <xdr:spPr>
        <a:xfrm>
          <a:off x="1571624" y="818197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300928</xdr:colOff>
      <xdr:row>18</xdr:row>
      <xdr:rowOff>78873</xdr:rowOff>
    </xdr:from>
    <xdr:ext cx="5246501" cy="937629"/>
    <xdr:sp macro="" textlink="">
      <xdr:nvSpPr>
        <xdr:cNvPr id="9" name="Rectángulo 8">
          <a:extLst>
            <a:ext uri="{FF2B5EF4-FFF2-40B4-BE49-F238E27FC236}">
              <a16:creationId xmlns:a16="http://schemas.microsoft.com/office/drawing/2014/main" xmlns="" id="{00000000-0008-0000-2400-000009000000}"/>
            </a:ext>
          </a:extLst>
        </xdr:cNvPr>
        <xdr:cNvSpPr/>
      </xdr:nvSpPr>
      <xdr:spPr>
        <a:xfrm>
          <a:off x="300928" y="3717423"/>
          <a:ext cx="5246501"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MOVIMIENTO</a:t>
          </a: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twoCellAnchor editAs="oneCell">
    <xdr:from>
      <xdr:col>0</xdr:col>
      <xdr:colOff>123825</xdr:colOff>
      <xdr:row>0</xdr:row>
      <xdr:rowOff>95250</xdr:rowOff>
    </xdr:from>
    <xdr:to>
      <xdr:col>1</xdr:col>
      <xdr:colOff>342900</xdr:colOff>
      <xdr:row>3</xdr:row>
      <xdr:rowOff>152400</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24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95250"/>
          <a:ext cx="981075" cy="628650"/>
        </a:xfrm>
        <a:prstGeom prst="rect">
          <a:avLst/>
        </a:prstGeom>
        <a:noFill/>
        <a:ln>
          <a:noFill/>
        </a:ln>
      </xdr:spPr>
    </xdr:pic>
    <xdr:clientData/>
  </xdr:twoCellAnchor>
  <xdr:twoCellAnchor editAs="oneCell">
    <xdr:from>
      <xdr:col>6</xdr:col>
      <xdr:colOff>581025</xdr:colOff>
      <xdr:row>0</xdr:row>
      <xdr:rowOff>76200</xdr:rowOff>
    </xdr:from>
    <xdr:to>
      <xdr:col>7</xdr:col>
      <xdr:colOff>590550</xdr:colOff>
      <xdr:row>3</xdr:row>
      <xdr:rowOff>76200</xdr:rowOff>
    </xdr:to>
    <xdr:pic>
      <xdr:nvPicPr>
        <xdr:cNvPr id="10" name="Imagen 9" descr="C:\Users\Presidencia\Desktop\logos hoja\LOGO 2.png">
          <a:extLst>
            <a:ext uri="{FF2B5EF4-FFF2-40B4-BE49-F238E27FC236}">
              <a16:creationId xmlns:a16="http://schemas.microsoft.com/office/drawing/2014/main" xmlns="" id="{00000000-0008-0000-2400-00000A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53025" y="7620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7.xml><?xml version="1.0" encoding="utf-8"?>
<xdr:wsDr xmlns:xdr="http://schemas.openxmlformats.org/drawingml/2006/spreadsheetDrawing" xmlns:a="http://schemas.openxmlformats.org/drawingml/2006/main">
  <xdr:oneCellAnchor>
    <xdr:from>
      <xdr:col>0</xdr:col>
      <xdr:colOff>190500</xdr:colOff>
      <xdr:row>42</xdr:row>
      <xdr:rowOff>155575</xdr:rowOff>
    </xdr:from>
    <xdr:ext cx="2657474" cy="701675"/>
    <xdr:sp macro="" textlink="">
      <xdr:nvSpPr>
        <xdr:cNvPr id="4" name="3 CuadroTexto">
          <a:extLst>
            <a:ext uri="{FF2B5EF4-FFF2-40B4-BE49-F238E27FC236}">
              <a16:creationId xmlns:a16="http://schemas.microsoft.com/office/drawing/2014/main" xmlns="" id="{00000000-0008-0000-2500-000004000000}"/>
            </a:ext>
          </a:extLst>
        </xdr:cNvPr>
        <xdr:cNvSpPr txBox="1"/>
      </xdr:nvSpPr>
      <xdr:spPr>
        <a:xfrm>
          <a:off x="190500" y="8696325"/>
          <a:ext cx="2657474" cy="701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4</xdr:col>
      <xdr:colOff>305947</xdr:colOff>
      <xdr:row>42</xdr:row>
      <xdr:rowOff>142875</xdr:rowOff>
    </xdr:from>
    <xdr:ext cx="2784866" cy="609013"/>
    <xdr:sp macro="" textlink="">
      <xdr:nvSpPr>
        <xdr:cNvPr id="5" name="4 CuadroTexto">
          <a:extLst>
            <a:ext uri="{FF2B5EF4-FFF2-40B4-BE49-F238E27FC236}">
              <a16:creationId xmlns:a16="http://schemas.microsoft.com/office/drawing/2014/main" xmlns="" id="{00000000-0008-0000-2500-000005000000}"/>
            </a:ext>
          </a:extLst>
        </xdr:cNvPr>
        <xdr:cNvSpPr txBox="1"/>
      </xdr:nvSpPr>
      <xdr:spPr>
        <a:xfrm>
          <a:off x="3192022" y="745807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5</xdr:col>
      <xdr:colOff>1555749</xdr:colOff>
      <xdr:row>42</xdr:row>
      <xdr:rowOff>158750</xdr:rowOff>
    </xdr:from>
    <xdr:ext cx="2752726" cy="666750"/>
    <xdr:sp macro="" textlink="">
      <xdr:nvSpPr>
        <xdr:cNvPr id="6" name="5 CuadroTexto">
          <a:extLst>
            <a:ext uri="{FF2B5EF4-FFF2-40B4-BE49-F238E27FC236}">
              <a16:creationId xmlns:a16="http://schemas.microsoft.com/office/drawing/2014/main" xmlns="" id="{00000000-0008-0000-2500-000006000000}"/>
            </a:ext>
          </a:extLst>
        </xdr:cNvPr>
        <xdr:cNvSpPr txBox="1"/>
      </xdr:nvSpPr>
      <xdr:spPr>
        <a:xfrm>
          <a:off x="6365874" y="8699500"/>
          <a:ext cx="2752726"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247650</xdr:colOff>
      <xdr:row>1</xdr:row>
      <xdr:rowOff>38100</xdr:rowOff>
    </xdr:from>
    <xdr:to>
      <xdr:col>2</xdr:col>
      <xdr:colOff>38100</xdr:colOff>
      <xdr:row>4</xdr:row>
      <xdr:rowOff>95250</xdr:rowOff>
    </xdr:to>
    <xdr:pic>
      <xdr:nvPicPr>
        <xdr:cNvPr id="9" name="Imagen 8" descr="C:\Users\Comapa Díaz Ordaz\AppData\Local\Microsoft\Windows\INetCache\Content.Word\LOGO GDO.PNG">
          <a:extLst>
            <a:ext uri="{FF2B5EF4-FFF2-40B4-BE49-F238E27FC236}">
              <a16:creationId xmlns:a16="http://schemas.microsoft.com/office/drawing/2014/main" xmlns="" id="{00000000-0008-0000-25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219075"/>
          <a:ext cx="1266825" cy="628650"/>
        </a:xfrm>
        <a:prstGeom prst="rect">
          <a:avLst/>
        </a:prstGeom>
        <a:noFill/>
        <a:ln>
          <a:noFill/>
        </a:ln>
      </xdr:spPr>
    </xdr:pic>
    <xdr:clientData/>
  </xdr:twoCellAnchor>
  <xdr:twoCellAnchor editAs="oneCell">
    <xdr:from>
      <xdr:col>8</xdr:col>
      <xdr:colOff>133350</xdr:colOff>
      <xdr:row>1</xdr:row>
      <xdr:rowOff>38100</xdr:rowOff>
    </xdr:from>
    <xdr:to>
      <xdr:col>8</xdr:col>
      <xdr:colOff>904875</xdr:colOff>
      <xdr:row>4</xdr:row>
      <xdr:rowOff>38100</xdr:rowOff>
    </xdr:to>
    <xdr:pic>
      <xdr:nvPicPr>
        <xdr:cNvPr id="11" name="Imagen 10" descr="C:\Users\Presidencia\Desktop\logos hoja\LOGO 2.png">
          <a:extLst>
            <a:ext uri="{FF2B5EF4-FFF2-40B4-BE49-F238E27FC236}">
              <a16:creationId xmlns:a16="http://schemas.microsoft.com/office/drawing/2014/main" xmlns="" id="{00000000-0008-0000-25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8277225" y="21907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8.xml><?xml version="1.0" encoding="utf-8"?>
<xdr:wsDr xmlns:xdr="http://schemas.openxmlformats.org/drawingml/2006/spreadsheetDrawing" xmlns:a="http://schemas.openxmlformats.org/drawingml/2006/main">
  <xdr:oneCellAnchor>
    <xdr:from>
      <xdr:col>0</xdr:col>
      <xdr:colOff>0</xdr:colOff>
      <xdr:row>39</xdr:row>
      <xdr:rowOff>152400</xdr:rowOff>
    </xdr:from>
    <xdr:ext cx="2657474" cy="847725"/>
    <xdr:sp macro="" textlink="">
      <xdr:nvSpPr>
        <xdr:cNvPr id="4" name="3 CuadroTexto">
          <a:extLst>
            <a:ext uri="{FF2B5EF4-FFF2-40B4-BE49-F238E27FC236}">
              <a16:creationId xmlns:a16="http://schemas.microsoft.com/office/drawing/2014/main" xmlns="" id="{00000000-0008-0000-2600-000004000000}"/>
            </a:ext>
          </a:extLst>
        </xdr:cNvPr>
        <xdr:cNvSpPr txBox="1"/>
      </xdr:nvSpPr>
      <xdr:spPr>
        <a:xfrm>
          <a:off x="0" y="7391400"/>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4</xdr:col>
      <xdr:colOff>236097</xdr:colOff>
      <xdr:row>39</xdr:row>
      <xdr:rowOff>161925</xdr:rowOff>
    </xdr:from>
    <xdr:ext cx="2784866" cy="609013"/>
    <xdr:sp macro="" textlink="">
      <xdr:nvSpPr>
        <xdr:cNvPr id="5" name="4 CuadroTexto">
          <a:extLst>
            <a:ext uri="{FF2B5EF4-FFF2-40B4-BE49-F238E27FC236}">
              <a16:creationId xmlns:a16="http://schemas.microsoft.com/office/drawing/2014/main" xmlns="" id="{00000000-0008-0000-2600-000005000000}"/>
            </a:ext>
          </a:extLst>
        </xdr:cNvPr>
        <xdr:cNvSpPr txBox="1"/>
      </xdr:nvSpPr>
      <xdr:spPr>
        <a:xfrm>
          <a:off x="3284097" y="74009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C.ESTEBAN SOLIS LOPEZ</a:t>
          </a:r>
        </a:p>
        <a:p>
          <a:pPr algn="ctr"/>
          <a:r>
            <a:rPr lang="es-MX" sz="1100" b="1" baseline="0"/>
            <a:t>Elaboró y Presentó</a:t>
          </a:r>
          <a:endParaRPr lang="es-MX" sz="1100" b="1"/>
        </a:p>
      </xdr:txBody>
    </xdr:sp>
    <xdr:clientData/>
  </xdr:oneCellAnchor>
  <xdr:oneCellAnchor>
    <xdr:from>
      <xdr:col>2</xdr:col>
      <xdr:colOff>47624</xdr:colOff>
      <xdr:row>43</xdr:row>
      <xdr:rowOff>180975</xdr:rowOff>
    </xdr:from>
    <xdr:ext cx="3143250" cy="666750"/>
    <xdr:sp macro="" textlink="">
      <xdr:nvSpPr>
        <xdr:cNvPr id="6" name="5 CuadroTexto">
          <a:extLst>
            <a:ext uri="{FF2B5EF4-FFF2-40B4-BE49-F238E27FC236}">
              <a16:creationId xmlns:a16="http://schemas.microsoft.com/office/drawing/2014/main" xmlns="" id="{00000000-0008-0000-2600-000006000000}"/>
            </a:ext>
          </a:extLst>
        </xdr:cNvPr>
        <xdr:cNvSpPr txBox="1"/>
      </xdr:nvSpPr>
      <xdr:spPr>
        <a:xfrm>
          <a:off x="1571624" y="818197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196153</xdr:colOff>
      <xdr:row>15</xdr:row>
      <xdr:rowOff>50298</xdr:rowOff>
    </xdr:from>
    <xdr:ext cx="5246501" cy="937629"/>
    <xdr:sp macro="" textlink="">
      <xdr:nvSpPr>
        <xdr:cNvPr id="9" name="Rectángulo 8">
          <a:extLst>
            <a:ext uri="{FF2B5EF4-FFF2-40B4-BE49-F238E27FC236}">
              <a16:creationId xmlns:a16="http://schemas.microsoft.com/office/drawing/2014/main" xmlns="" id="{00000000-0008-0000-2600-000009000000}"/>
            </a:ext>
          </a:extLst>
        </xdr:cNvPr>
        <xdr:cNvSpPr/>
      </xdr:nvSpPr>
      <xdr:spPr>
        <a:xfrm>
          <a:off x="196153" y="3117348"/>
          <a:ext cx="5246501"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MOVIMIENTO</a:t>
          </a: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twoCellAnchor editAs="oneCell">
    <xdr:from>
      <xdr:col>0</xdr:col>
      <xdr:colOff>104775</xdr:colOff>
      <xdr:row>0</xdr:row>
      <xdr:rowOff>66675</xdr:rowOff>
    </xdr:from>
    <xdr:to>
      <xdr:col>1</xdr:col>
      <xdr:colOff>323850</xdr:colOff>
      <xdr:row>3</xdr:row>
      <xdr:rowOff>123825</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26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66675"/>
          <a:ext cx="981075" cy="628650"/>
        </a:xfrm>
        <a:prstGeom prst="rect">
          <a:avLst/>
        </a:prstGeom>
        <a:noFill/>
        <a:ln>
          <a:noFill/>
        </a:ln>
      </xdr:spPr>
    </xdr:pic>
    <xdr:clientData/>
  </xdr:twoCellAnchor>
  <xdr:twoCellAnchor editAs="oneCell">
    <xdr:from>
      <xdr:col>6</xdr:col>
      <xdr:colOff>638175</xdr:colOff>
      <xdr:row>0</xdr:row>
      <xdr:rowOff>85725</xdr:rowOff>
    </xdr:from>
    <xdr:to>
      <xdr:col>7</xdr:col>
      <xdr:colOff>647700</xdr:colOff>
      <xdr:row>3</xdr:row>
      <xdr:rowOff>85725</xdr:rowOff>
    </xdr:to>
    <xdr:pic>
      <xdr:nvPicPr>
        <xdr:cNvPr id="12" name="Imagen 11" descr="C:\Users\Presidencia\Desktop\logos hoja\LOGO 2.png">
          <a:extLst>
            <a:ext uri="{FF2B5EF4-FFF2-40B4-BE49-F238E27FC236}">
              <a16:creationId xmlns:a16="http://schemas.microsoft.com/office/drawing/2014/main" xmlns="" id="{00000000-0008-0000-26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210175" y="8572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9.xml><?xml version="1.0" encoding="utf-8"?>
<xdr:wsDr xmlns:xdr="http://schemas.openxmlformats.org/drawingml/2006/spreadsheetDrawing" xmlns:a="http://schemas.openxmlformats.org/drawingml/2006/main">
  <xdr:oneCellAnchor>
    <xdr:from>
      <xdr:col>0</xdr:col>
      <xdr:colOff>0</xdr:colOff>
      <xdr:row>39</xdr:row>
      <xdr:rowOff>152400</xdr:rowOff>
    </xdr:from>
    <xdr:ext cx="2657474" cy="847725"/>
    <xdr:sp macro="" textlink="">
      <xdr:nvSpPr>
        <xdr:cNvPr id="4" name="3 CuadroTexto">
          <a:extLst>
            <a:ext uri="{FF2B5EF4-FFF2-40B4-BE49-F238E27FC236}">
              <a16:creationId xmlns:a16="http://schemas.microsoft.com/office/drawing/2014/main" xmlns="" id="{00000000-0008-0000-2700-000004000000}"/>
            </a:ext>
          </a:extLst>
        </xdr:cNvPr>
        <xdr:cNvSpPr txBox="1"/>
      </xdr:nvSpPr>
      <xdr:spPr>
        <a:xfrm>
          <a:off x="0" y="7391400"/>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4</xdr:col>
      <xdr:colOff>236097</xdr:colOff>
      <xdr:row>39</xdr:row>
      <xdr:rowOff>161925</xdr:rowOff>
    </xdr:from>
    <xdr:ext cx="2784866" cy="609013"/>
    <xdr:sp macro="" textlink="">
      <xdr:nvSpPr>
        <xdr:cNvPr id="5" name="4 CuadroTexto">
          <a:extLst>
            <a:ext uri="{FF2B5EF4-FFF2-40B4-BE49-F238E27FC236}">
              <a16:creationId xmlns:a16="http://schemas.microsoft.com/office/drawing/2014/main" xmlns="" id="{00000000-0008-0000-2700-000005000000}"/>
            </a:ext>
          </a:extLst>
        </xdr:cNvPr>
        <xdr:cNvSpPr txBox="1"/>
      </xdr:nvSpPr>
      <xdr:spPr>
        <a:xfrm>
          <a:off x="3284097" y="74009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2</xdr:col>
      <xdr:colOff>47624</xdr:colOff>
      <xdr:row>43</xdr:row>
      <xdr:rowOff>180975</xdr:rowOff>
    </xdr:from>
    <xdr:ext cx="3143250" cy="666750"/>
    <xdr:sp macro="" textlink="">
      <xdr:nvSpPr>
        <xdr:cNvPr id="6" name="5 CuadroTexto">
          <a:extLst>
            <a:ext uri="{FF2B5EF4-FFF2-40B4-BE49-F238E27FC236}">
              <a16:creationId xmlns:a16="http://schemas.microsoft.com/office/drawing/2014/main" xmlns="" id="{00000000-0008-0000-2700-000006000000}"/>
            </a:ext>
          </a:extLst>
        </xdr:cNvPr>
        <xdr:cNvSpPr txBox="1"/>
      </xdr:nvSpPr>
      <xdr:spPr>
        <a:xfrm>
          <a:off x="1571624" y="818197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ACRLOS ROSAS HERNANDEZ</a:t>
          </a:r>
        </a:p>
        <a:p>
          <a:pPr algn="ctr"/>
          <a:r>
            <a:rPr lang="es-MX" sz="1100" b="1" baseline="0"/>
            <a:t>Responsable de Elaboración</a:t>
          </a:r>
          <a:endParaRPr lang="es-MX" sz="1100" b="1"/>
        </a:p>
      </xdr:txBody>
    </xdr:sp>
    <xdr:clientData/>
  </xdr:oneCellAnchor>
  <xdr:oneCellAnchor>
    <xdr:from>
      <xdr:col>0</xdr:col>
      <xdr:colOff>272353</xdr:colOff>
      <xdr:row>16</xdr:row>
      <xdr:rowOff>183648</xdr:rowOff>
    </xdr:from>
    <xdr:ext cx="5246501" cy="937629"/>
    <xdr:sp macro="" textlink="">
      <xdr:nvSpPr>
        <xdr:cNvPr id="9" name="Rectángulo 8">
          <a:extLst>
            <a:ext uri="{FF2B5EF4-FFF2-40B4-BE49-F238E27FC236}">
              <a16:creationId xmlns:a16="http://schemas.microsoft.com/office/drawing/2014/main" xmlns="" id="{00000000-0008-0000-2700-000009000000}"/>
            </a:ext>
          </a:extLst>
        </xdr:cNvPr>
        <xdr:cNvSpPr/>
      </xdr:nvSpPr>
      <xdr:spPr>
        <a:xfrm>
          <a:off x="272353" y="3441198"/>
          <a:ext cx="5246501"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MOVIMIENTO</a:t>
          </a: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twoCellAnchor editAs="oneCell">
    <xdr:from>
      <xdr:col>0</xdr:col>
      <xdr:colOff>104775</xdr:colOff>
      <xdr:row>0</xdr:row>
      <xdr:rowOff>57150</xdr:rowOff>
    </xdr:from>
    <xdr:to>
      <xdr:col>1</xdr:col>
      <xdr:colOff>323850</xdr:colOff>
      <xdr:row>3</xdr:row>
      <xdr:rowOff>114300</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27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57150"/>
          <a:ext cx="981075" cy="628650"/>
        </a:xfrm>
        <a:prstGeom prst="rect">
          <a:avLst/>
        </a:prstGeom>
        <a:noFill/>
        <a:ln>
          <a:noFill/>
        </a:ln>
      </xdr:spPr>
    </xdr:pic>
    <xdr:clientData/>
  </xdr:twoCellAnchor>
  <xdr:twoCellAnchor editAs="oneCell">
    <xdr:from>
      <xdr:col>6</xdr:col>
      <xdr:colOff>685800</xdr:colOff>
      <xdr:row>0</xdr:row>
      <xdr:rowOff>57150</xdr:rowOff>
    </xdr:from>
    <xdr:to>
      <xdr:col>7</xdr:col>
      <xdr:colOff>695325</xdr:colOff>
      <xdr:row>3</xdr:row>
      <xdr:rowOff>57150</xdr:rowOff>
    </xdr:to>
    <xdr:pic>
      <xdr:nvPicPr>
        <xdr:cNvPr id="12" name="Imagen 11" descr="C:\Users\Presidencia\Desktop\logos hoja\LOGO 2.png">
          <a:extLst>
            <a:ext uri="{FF2B5EF4-FFF2-40B4-BE49-F238E27FC236}">
              <a16:creationId xmlns:a16="http://schemas.microsoft.com/office/drawing/2014/main" xmlns="" id="{00000000-0008-0000-27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257800" y="5715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40</xdr:row>
      <xdr:rowOff>9525</xdr:rowOff>
    </xdr:from>
    <xdr:ext cx="2943225" cy="847725"/>
    <xdr:sp macro="" textlink="">
      <xdr:nvSpPr>
        <xdr:cNvPr id="10" name="9 CuadroTexto">
          <a:extLst>
            <a:ext uri="{FF2B5EF4-FFF2-40B4-BE49-F238E27FC236}">
              <a16:creationId xmlns:a16="http://schemas.microsoft.com/office/drawing/2014/main" xmlns="" id="{00000000-0008-0000-0400-00000A000000}"/>
            </a:ext>
          </a:extLst>
        </xdr:cNvPr>
        <xdr:cNvSpPr txBox="1"/>
      </xdr:nvSpPr>
      <xdr:spPr>
        <a:xfrm>
          <a:off x="0" y="72866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1</xdr:col>
      <xdr:colOff>3731773</xdr:colOff>
      <xdr:row>40</xdr:row>
      <xdr:rowOff>9525</xdr:rowOff>
    </xdr:from>
    <xdr:ext cx="2784866" cy="609013"/>
    <xdr:sp macro="" textlink="">
      <xdr:nvSpPr>
        <xdr:cNvPr id="11" name="10 CuadroTexto">
          <a:extLst>
            <a:ext uri="{FF2B5EF4-FFF2-40B4-BE49-F238E27FC236}">
              <a16:creationId xmlns:a16="http://schemas.microsoft.com/office/drawing/2014/main" xmlns="" id="{00000000-0008-0000-0400-00000B000000}"/>
            </a:ext>
          </a:extLst>
        </xdr:cNvPr>
        <xdr:cNvSpPr txBox="1"/>
      </xdr:nvSpPr>
      <xdr:spPr>
        <a:xfrm>
          <a:off x="3731773" y="72866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4</xdr:col>
      <xdr:colOff>609600</xdr:colOff>
      <xdr:row>40</xdr:row>
      <xdr:rowOff>0</xdr:rowOff>
    </xdr:from>
    <xdr:ext cx="3143250" cy="779686"/>
    <xdr:sp macro="" textlink="">
      <xdr:nvSpPr>
        <xdr:cNvPr id="12" name="11 CuadroTexto">
          <a:extLst>
            <a:ext uri="{FF2B5EF4-FFF2-40B4-BE49-F238E27FC236}">
              <a16:creationId xmlns:a16="http://schemas.microsoft.com/office/drawing/2014/main" xmlns="" id="{00000000-0008-0000-0400-00000C000000}"/>
            </a:ext>
          </a:extLst>
        </xdr:cNvPr>
        <xdr:cNvSpPr txBox="1"/>
      </xdr:nvSpPr>
      <xdr:spPr>
        <a:xfrm>
          <a:off x="7267575" y="72771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1</xdr:col>
      <xdr:colOff>9525</xdr:colOff>
      <xdr:row>1</xdr:row>
      <xdr:rowOff>9525</xdr:rowOff>
    </xdr:from>
    <xdr:to>
      <xdr:col>1</xdr:col>
      <xdr:colOff>1800225</xdr:colOff>
      <xdr:row>4</xdr:row>
      <xdr:rowOff>123825</xdr:rowOff>
    </xdr:to>
    <xdr:pic>
      <xdr:nvPicPr>
        <xdr:cNvPr id="14" name="Imagen 13" descr="C:\Users\Comapa Díaz Ordaz\AppData\Local\Microsoft\Windows\INetCache\Content.Word\LOGO GDO.PNG">
          <a:extLst>
            <a:ext uri="{FF2B5EF4-FFF2-40B4-BE49-F238E27FC236}">
              <a16:creationId xmlns:a16="http://schemas.microsoft.com/office/drawing/2014/main" xmlns="" id="{00000000-0008-0000-0400-00000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0" y="171450"/>
          <a:ext cx="1790700" cy="742950"/>
        </a:xfrm>
        <a:prstGeom prst="rect">
          <a:avLst/>
        </a:prstGeom>
        <a:noFill/>
        <a:ln>
          <a:noFill/>
        </a:ln>
      </xdr:spPr>
    </xdr:pic>
    <xdr:clientData/>
  </xdr:twoCellAnchor>
  <xdr:twoCellAnchor editAs="oneCell">
    <xdr:from>
      <xdr:col>5</xdr:col>
      <xdr:colOff>771525</xdr:colOff>
      <xdr:row>1</xdr:row>
      <xdr:rowOff>57150</xdr:rowOff>
    </xdr:from>
    <xdr:to>
      <xdr:col>6</xdr:col>
      <xdr:colOff>419100</xdr:colOff>
      <xdr:row>4</xdr:row>
      <xdr:rowOff>0</xdr:rowOff>
    </xdr:to>
    <xdr:pic>
      <xdr:nvPicPr>
        <xdr:cNvPr id="15" name="Imagen 14" descr="C:\Users\Presidencia\Desktop\logos hoja\LOGO 2.png">
          <a:extLst>
            <a:ext uri="{FF2B5EF4-FFF2-40B4-BE49-F238E27FC236}">
              <a16:creationId xmlns:a16="http://schemas.microsoft.com/office/drawing/2014/main" xmlns="" id="{00000000-0008-0000-0400-00000F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9153525" y="21907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0.xml><?xml version="1.0" encoding="utf-8"?>
<xdr:wsDr xmlns:xdr="http://schemas.openxmlformats.org/drawingml/2006/spreadsheetDrawing" xmlns:a="http://schemas.openxmlformats.org/drawingml/2006/main">
  <xdr:oneCellAnchor>
    <xdr:from>
      <xdr:col>0</xdr:col>
      <xdr:colOff>0</xdr:colOff>
      <xdr:row>105</xdr:row>
      <xdr:rowOff>0</xdr:rowOff>
    </xdr:from>
    <xdr:ext cx="2657474" cy="847725"/>
    <xdr:sp macro="" textlink="">
      <xdr:nvSpPr>
        <xdr:cNvPr id="4" name="3 CuadroTexto">
          <a:extLst>
            <a:ext uri="{FF2B5EF4-FFF2-40B4-BE49-F238E27FC236}">
              <a16:creationId xmlns:a16="http://schemas.microsoft.com/office/drawing/2014/main" xmlns="" id="{00000000-0008-0000-2800-000004000000}"/>
            </a:ext>
          </a:extLst>
        </xdr:cNvPr>
        <xdr:cNvSpPr txBox="1"/>
      </xdr:nvSpPr>
      <xdr:spPr>
        <a:xfrm>
          <a:off x="0" y="20002500"/>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t>Autorizó</a:t>
          </a:r>
          <a:endParaRPr lang="es-MX" sz="1100" b="1"/>
        </a:p>
      </xdr:txBody>
    </xdr:sp>
    <xdr:clientData/>
  </xdr:oneCellAnchor>
  <xdr:oneCellAnchor>
    <xdr:from>
      <xdr:col>1</xdr:col>
      <xdr:colOff>2579247</xdr:colOff>
      <xdr:row>105</xdr:row>
      <xdr:rowOff>9525</xdr:rowOff>
    </xdr:from>
    <xdr:ext cx="2735703" cy="609013"/>
    <xdr:sp macro="" textlink="">
      <xdr:nvSpPr>
        <xdr:cNvPr id="5" name="4 CuadroTexto">
          <a:extLst>
            <a:ext uri="{FF2B5EF4-FFF2-40B4-BE49-F238E27FC236}">
              <a16:creationId xmlns:a16="http://schemas.microsoft.com/office/drawing/2014/main" xmlns="" id="{00000000-0008-0000-2800-000005000000}"/>
            </a:ext>
          </a:extLst>
        </xdr:cNvPr>
        <xdr:cNvSpPr txBox="1"/>
      </xdr:nvSpPr>
      <xdr:spPr>
        <a:xfrm>
          <a:off x="1521972" y="20012025"/>
          <a:ext cx="2735703"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xdr:col>
      <xdr:colOff>866774</xdr:colOff>
      <xdr:row>109</xdr:row>
      <xdr:rowOff>28575</xdr:rowOff>
    </xdr:from>
    <xdr:ext cx="3143250" cy="666750"/>
    <xdr:sp macro="" textlink="">
      <xdr:nvSpPr>
        <xdr:cNvPr id="6" name="5 CuadroTexto">
          <a:extLst>
            <a:ext uri="{FF2B5EF4-FFF2-40B4-BE49-F238E27FC236}">
              <a16:creationId xmlns:a16="http://schemas.microsoft.com/office/drawing/2014/main" xmlns="" id="{00000000-0008-0000-2800-000006000000}"/>
            </a:ext>
          </a:extLst>
        </xdr:cNvPr>
        <xdr:cNvSpPr txBox="1"/>
      </xdr:nvSpPr>
      <xdr:spPr>
        <a:xfrm>
          <a:off x="1523999" y="2079307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114300</xdr:colOff>
      <xdr:row>0</xdr:row>
      <xdr:rowOff>85725</xdr:rowOff>
    </xdr:from>
    <xdr:to>
      <xdr:col>1</xdr:col>
      <xdr:colOff>619125</xdr:colOff>
      <xdr:row>3</xdr:row>
      <xdr:rowOff>152400</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28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85725"/>
          <a:ext cx="981075" cy="628650"/>
        </a:xfrm>
        <a:prstGeom prst="rect">
          <a:avLst/>
        </a:prstGeom>
        <a:noFill/>
        <a:ln>
          <a:noFill/>
        </a:ln>
      </xdr:spPr>
    </xdr:pic>
    <xdr:clientData/>
  </xdr:twoCellAnchor>
  <xdr:twoCellAnchor editAs="oneCell">
    <xdr:from>
      <xdr:col>2</xdr:col>
      <xdr:colOff>66675</xdr:colOff>
      <xdr:row>0</xdr:row>
      <xdr:rowOff>76200</xdr:rowOff>
    </xdr:from>
    <xdr:to>
      <xdr:col>3</xdr:col>
      <xdr:colOff>0</xdr:colOff>
      <xdr:row>3</xdr:row>
      <xdr:rowOff>85725</xdr:rowOff>
    </xdr:to>
    <xdr:pic>
      <xdr:nvPicPr>
        <xdr:cNvPr id="9" name="Imagen 8" descr="C:\Users\Presidencia\Desktop\logos hoja\LOGO 2.png">
          <a:extLst>
            <a:ext uri="{FF2B5EF4-FFF2-40B4-BE49-F238E27FC236}">
              <a16:creationId xmlns:a16="http://schemas.microsoft.com/office/drawing/2014/main" xmlns="" id="{00000000-0008-0000-28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038725" y="7620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1.xml><?xml version="1.0" encoding="utf-8"?>
<xdr:wsDr xmlns:xdr="http://schemas.openxmlformats.org/drawingml/2006/spreadsheetDrawing" xmlns:a="http://schemas.openxmlformats.org/drawingml/2006/main">
  <xdr:oneCellAnchor>
    <xdr:from>
      <xdr:col>0</xdr:col>
      <xdr:colOff>152400</xdr:colOff>
      <xdr:row>37</xdr:row>
      <xdr:rowOff>161925</xdr:rowOff>
    </xdr:from>
    <xdr:ext cx="2657474" cy="847725"/>
    <xdr:sp macro="" textlink="">
      <xdr:nvSpPr>
        <xdr:cNvPr id="4" name="3 CuadroTexto">
          <a:extLst>
            <a:ext uri="{FF2B5EF4-FFF2-40B4-BE49-F238E27FC236}">
              <a16:creationId xmlns:a16="http://schemas.microsoft.com/office/drawing/2014/main" xmlns="" id="{00000000-0008-0000-2900-000004000000}"/>
            </a:ext>
          </a:extLst>
        </xdr:cNvPr>
        <xdr:cNvSpPr txBox="1"/>
      </xdr:nvSpPr>
      <xdr:spPr>
        <a:xfrm>
          <a:off x="152400" y="7429500"/>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t>Autorizó</a:t>
          </a:r>
          <a:endParaRPr lang="es-MX" sz="1100" b="1"/>
        </a:p>
      </xdr:txBody>
    </xdr:sp>
    <xdr:clientData/>
  </xdr:oneCellAnchor>
  <xdr:oneCellAnchor>
    <xdr:from>
      <xdr:col>4</xdr:col>
      <xdr:colOff>207522</xdr:colOff>
      <xdr:row>38</xdr:row>
      <xdr:rowOff>0</xdr:rowOff>
    </xdr:from>
    <xdr:ext cx="2784866" cy="609013"/>
    <xdr:sp macro="" textlink="">
      <xdr:nvSpPr>
        <xdr:cNvPr id="5" name="4 CuadroTexto">
          <a:extLst>
            <a:ext uri="{FF2B5EF4-FFF2-40B4-BE49-F238E27FC236}">
              <a16:creationId xmlns:a16="http://schemas.microsoft.com/office/drawing/2014/main" xmlns="" id="{00000000-0008-0000-2900-000005000000}"/>
            </a:ext>
          </a:extLst>
        </xdr:cNvPr>
        <xdr:cNvSpPr txBox="1"/>
      </xdr:nvSpPr>
      <xdr:spPr>
        <a:xfrm>
          <a:off x="3255522" y="745807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2</xdr:col>
      <xdr:colOff>123824</xdr:colOff>
      <xdr:row>41</xdr:row>
      <xdr:rowOff>180975</xdr:rowOff>
    </xdr:from>
    <xdr:ext cx="3143250" cy="666750"/>
    <xdr:sp macro="" textlink="">
      <xdr:nvSpPr>
        <xdr:cNvPr id="6" name="5 CuadroTexto">
          <a:extLst>
            <a:ext uri="{FF2B5EF4-FFF2-40B4-BE49-F238E27FC236}">
              <a16:creationId xmlns:a16="http://schemas.microsoft.com/office/drawing/2014/main" xmlns="" id="{00000000-0008-0000-2900-000006000000}"/>
            </a:ext>
          </a:extLst>
        </xdr:cNvPr>
        <xdr:cNvSpPr txBox="1"/>
      </xdr:nvSpPr>
      <xdr:spPr>
        <a:xfrm>
          <a:off x="1647824" y="8210550"/>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114300</xdr:colOff>
      <xdr:row>0</xdr:row>
      <xdr:rowOff>104775</xdr:rowOff>
    </xdr:from>
    <xdr:to>
      <xdr:col>1</xdr:col>
      <xdr:colOff>333375</xdr:colOff>
      <xdr:row>4</xdr:row>
      <xdr:rowOff>47625</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29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04775"/>
          <a:ext cx="981075" cy="704850"/>
        </a:xfrm>
        <a:prstGeom prst="rect">
          <a:avLst/>
        </a:prstGeom>
        <a:noFill/>
        <a:ln>
          <a:noFill/>
        </a:ln>
      </xdr:spPr>
    </xdr:pic>
    <xdr:clientData/>
  </xdr:twoCellAnchor>
  <xdr:twoCellAnchor editAs="oneCell">
    <xdr:from>
      <xdr:col>6</xdr:col>
      <xdr:colOff>609600</xdr:colOff>
      <xdr:row>0</xdr:row>
      <xdr:rowOff>95250</xdr:rowOff>
    </xdr:from>
    <xdr:to>
      <xdr:col>7</xdr:col>
      <xdr:colOff>619125</xdr:colOff>
      <xdr:row>3</xdr:row>
      <xdr:rowOff>95250</xdr:rowOff>
    </xdr:to>
    <xdr:pic>
      <xdr:nvPicPr>
        <xdr:cNvPr id="9" name="Imagen 8" descr="C:\Users\Presidencia\Desktop\logos hoja\LOGO 2.png">
          <a:extLst>
            <a:ext uri="{FF2B5EF4-FFF2-40B4-BE49-F238E27FC236}">
              <a16:creationId xmlns:a16="http://schemas.microsoft.com/office/drawing/2014/main" xmlns="" id="{00000000-0008-0000-29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81600" y="9525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66768</xdr:colOff>
      <xdr:row>17</xdr:row>
      <xdr:rowOff>7435</xdr:rowOff>
    </xdr:from>
    <xdr:ext cx="5371920" cy="937629"/>
    <xdr:sp macro="" textlink="">
      <xdr:nvSpPr>
        <xdr:cNvPr id="2" name="Rectángulo 1"/>
        <xdr:cNvSpPr/>
      </xdr:nvSpPr>
      <xdr:spPr>
        <a:xfrm>
          <a:off x="66768" y="3455485"/>
          <a:ext cx="5371920" cy="937629"/>
        </a:xfrm>
        <a:prstGeom prst="rect">
          <a:avLst/>
        </a:prstGeom>
        <a:noFill/>
      </xdr:spPr>
      <xdr:txBody>
        <a:bodyPr wrap="none" lIns="91440" tIns="45720" rIns="91440" bIns="45720">
          <a:spAutoFit/>
        </a:bodyPr>
        <a:lstStyle/>
        <a:p>
          <a:pPr algn="ctr"/>
          <a:r>
            <a:rPr lang="es-ES" sz="5400" b="1" cap="none" spc="0">
              <a:ln w="6600">
                <a:solidFill>
                  <a:schemeClr val="accent2"/>
                </a:solidFill>
                <a:prstDash val="solid"/>
              </a:ln>
              <a:solidFill>
                <a:srgbClr val="FFFFFF"/>
              </a:solidFill>
              <a:effectLst>
                <a:outerShdw dist="38100" dir="2700000" algn="tl" rotWithShape="0">
                  <a:schemeClr val="accent2"/>
                </a:outerShdw>
              </a:effectLst>
            </a:rPr>
            <a:t>SIN MOVIMIENTO</a:t>
          </a:r>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40</xdr:row>
      <xdr:rowOff>0</xdr:rowOff>
    </xdr:from>
    <xdr:ext cx="2657474" cy="847725"/>
    <xdr:sp macro="" textlink="">
      <xdr:nvSpPr>
        <xdr:cNvPr id="4" name="3 CuadroTexto">
          <a:extLst>
            <a:ext uri="{FF2B5EF4-FFF2-40B4-BE49-F238E27FC236}">
              <a16:creationId xmlns:a16="http://schemas.microsoft.com/office/drawing/2014/main" xmlns="" id="{00000000-0008-0000-2A00-000004000000}"/>
            </a:ext>
          </a:extLst>
        </xdr:cNvPr>
        <xdr:cNvSpPr txBox="1"/>
      </xdr:nvSpPr>
      <xdr:spPr>
        <a:xfrm>
          <a:off x="0" y="7429500"/>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t>Autorizó</a:t>
          </a:r>
          <a:endParaRPr lang="es-MX" sz="1100" b="1"/>
        </a:p>
      </xdr:txBody>
    </xdr:sp>
    <xdr:clientData/>
  </xdr:oneCellAnchor>
  <xdr:oneCellAnchor>
    <xdr:from>
      <xdr:col>4</xdr:col>
      <xdr:colOff>236097</xdr:colOff>
      <xdr:row>40</xdr:row>
      <xdr:rowOff>9525</xdr:rowOff>
    </xdr:from>
    <xdr:ext cx="2784866" cy="609013"/>
    <xdr:sp macro="" textlink="">
      <xdr:nvSpPr>
        <xdr:cNvPr id="5" name="4 CuadroTexto">
          <a:extLst>
            <a:ext uri="{FF2B5EF4-FFF2-40B4-BE49-F238E27FC236}">
              <a16:creationId xmlns:a16="http://schemas.microsoft.com/office/drawing/2014/main" xmlns="" id="{00000000-0008-0000-2A00-000005000000}"/>
            </a:ext>
          </a:extLst>
        </xdr:cNvPr>
        <xdr:cNvSpPr txBox="1"/>
      </xdr:nvSpPr>
      <xdr:spPr>
        <a:xfrm>
          <a:off x="3284097" y="74390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2</xdr:col>
      <xdr:colOff>47624</xdr:colOff>
      <xdr:row>44</xdr:row>
      <xdr:rowOff>28575</xdr:rowOff>
    </xdr:from>
    <xdr:ext cx="3143250" cy="666750"/>
    <xdr:sp macro="" textlink="">
      <xdr:nvSpPr>
        <xdr:cNvPr id="6" name="5 CuadroTexto">
          <a:extLst>
            <a:ext uri="{FF2B5EF4-FFF2-40B4-BE49-F238E27FC236}">
              <a16:creationId xmlns:a16="http://schemas.microsoft.com/office/drawing/2014/main" xmlns="" id="{00000000-0008-0000-2A00-000006000000}"/>
            </a:ext>
          </a:extLst>
        </xdr:cNvPr>
        <xdr:cNvSpPr txBox="1"/>
      </xdr:nvSpPr>
      <xdr:spPr>
        <a:xfrm>
          <a:off x="1571624" y="822007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0</xdr:colOff>
      <xdr:row>6</xdr:row>
      <xdr:rowOff>190499</xdr:rowOff>
    </xdr:from>
    <xdr:ext cx="5981700" cy="2066926"/>
    <xdr:sp macro="" textlink="">
      <xdr:nvSpPr>
        <xdr:cNvPr id="9" name="CuadroTexto 8">
          <a:extLst>
            <a:ext uri="{FF2B5EF4-FFF2-40B4-BE49-F238E27FC236}">
              <a16:creationId xmlns:a16="http://schemas.microsoft.com/office/drawing/2014/main" xmlns="" id="{00000000-0008-0000-2A00-000009000000}"/>
            </a:ext>
          </a:extLst>
        </xdr:cNvPr>
        <xdr:cNvSpPr txBox="1"/>
      </xdr:nvSpPr>
      <xdr:spPr>
        <a:xfrm>
          <a:off x="0" y="1343024"/>
          <a:ext cx="5981700" cy="2066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r>
            <a:rPr lang="es-MX" sz="1100" b="1">
              <a:solidFill>
                <a:sysClr val="windowText" lastClr="000000"/>
              </a:solidFill>
            </a:rPr>
            <a:t>Sevicios Personales </a:t>
          </a:r>
          <a:r>
            <a:rPr lang="es-MX" sz="1100"/>
            <a:t>en este rubro se ha mantenido en una variable constante desde el inicio</a:t>
          </a:r>
          <a:r>
            <a:rPr lang="es-MX" sz="1100" baseline="0"/>
            <a:t> del ejercicio hasta el final de trimestre.- </a:t>
          </a:r>
          <a:r>
            <a:rPr lang="es-MX" sz="1100" b="1" baseline="0">
              <a:solidFill>
                <a:sysClr val="windowText" lastClr="000000"/>
              </a:solidFill>
            </a:rPr>
            <a:t>Materiales y Suministros </a:t>
          </a:r>
          <a:r>
            <a:rPr lang="es-MX" sz="1100" baseline="0"/>
            <a:t>esta cuenta sufrio un incremento derivado de la rehabilitacion de la tuberia de asbesto cemento de 12 pulgadas de diametro de la calle vicente guerrero entre avenida hidalgo y novena en el rubro de materiales para mantenimiento de la red, se ha ajustado la moviliacion de los vehiculos para eficientizar el combustible, el gastos de las sustancias quimicas aumentaron considerablemente a raiz de la preocupacion constante de esta administracion general y del ayuntamiento por enviar agua saluble y con los mas altos estandars de calidad y desinfecion de agua enviada a nuestra poblacion diazordacense; </a:t>
          </a:r>
          <a:r>
            <a:rPr lang="es-MX" sz="1100" b="1" baseline="0"/>
            <a:t>Servicios Generales </a:t>
          </a:r>
          <a:r>
            <a:rPr lang="es-MX" sz="1100" baseline="0"/>
            <a:t>este rubro se ha tambien mantenido constante siendo los gastos mas importantes, el pago de energia electrica, el mantenimiento de equipo de bombeo,mantenimiento a la red de distribucion de agua potable y alcantarillado asi como el mantenimiento a nuestro equipo de transporte. .</a:t>
          </a:r>
          <a:endParaRPr lang="es-MX" sz="1100"/>
        </a:p>
      </xdr:txBody>
    </xdr:sp>
    <xdr:clientData/>
  </xdr:oneCellAnchor>
  <xdr:twoCellAnchor editAs="oneCell">
    <xdr:from>
      <xdr:col>0</xdr:col>
      <xdr:colOff>76200</xdr:colOff>
      <xdr:row>0</xdr:row>
      <xdr:rowOff>66674</xdr:rowOff>
    </xdr:from>
    <xdr:to>
      <xdr:col>1</xdr:col>
      <xdr:colOff>295275</xdr:colOff>
      <xdr:row>4</xdr:row>
      <xdr:rowOff>57149</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2A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66674"/>
          <a:ext cx="981075" cy="752475"/>
        </a:xfrm>
        <a:prstGeom prst="rect">
          <a:avLst/>
        </a:prstGeom>
        <a:noFill/>
        <a:ln>
          <a:noFill/>
        </a:ln>
      </xdr:spPr>
    </xdr:pic>
    <xdr:clientData/>
  </xdr:twoCellAnchor>
  <xdr:twoCellAnchor editAs="oneCell">
    <xdr:from>
      <xdr:col>6</xdr:col>
      <xdr:colOff>590550</xdr:colOff>
      <xdr:row>0</xdr:row>
      <xdr:rowOff>85725</xdr:rowOff>
    </xdr:from>
    <xdr:to>
      <xdr:col>7</xdr:col>
      <xdr:colOff>600075</xdr:colOff>
      <xdr:row>3</xdr:row>
      <xdr:rowOff>85725</xdr:rowOff>
    </xdr:to>
    <xdr:pic>
      <xdr:nvPicPr>
        <xdr:cNvPr id="10" name="Imagen 9" descr="C:\Users\Presidencia\Desktop\logos hoja\LOGO 2.png">
          <a:extLst>
            <a:ext uri="{FF2B5EF4-FFF2-40B4-BE49-F238E27FC236}">
              <a16:creationId xmlns:a16="http://schemas.microsoft.com/office/drawing/2014/main" xmlns="" id="{00000000-0008-0000-2A00-00000A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62550" y="8572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3.xml><?xml version="1.0" encoding="utf-8"?>
<xdr:wsDr xmlns:xdr="http://schemas.openxmlformats.org/drawingml/2006/spreadsheetDrawing" xmlns:a="http://schemas.openxmlformats.org/drawingml/2006/main">
  <xdr:oneCellAnchor>
    <xdr:from>
      <xdr:col>0</xdr:col>
      <xdr:colOff>0</xdr:colOff>
      <xdr:row>23</xdr:row>
      <xdr:rowOff>66675</xdr:rowOff>
    </xdr:from>
    <xdr:ext cx="2657474" cy="847725"/>
    <xdr:sp macro="" textlink="">
      <xdr:nvSpPr>
        <xdr:cNvPr id="4" name="3 CuadroTexto">
          <a:extLst>
            <a:ext uri="{FF2B5EF4-FFF2-40B4-BE49-F238E27FC236}">
              <a16:creationId xmlns:a16="http://schemas.microsoft.com/office/drawing/2014/main" xmlns="" id="{00000000-0008-0000-2B00-000004000000}"/>
            </a:ext>
          </a:extLst>
        </xdr:cNvPr>
        <xdr:cNvSpPr txBox="1"/>
      </xdr:nvSpPr>
      <xdr:spPr>
        <a:xfrm>
          <a:off x="0" y="4448175"/>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t>Autorizó</a:t>
          </a:r>
          <a:endParaRPr lang="es-MX" sz="1100" b="1"/>
        </a:p>
      </xdr:txBody>
    </xdr:sp>
    <xdr:clientData/>
  </xdr:oneCellAnchor>
  <xdr:oneCellAnchor>
    <xdr:from>
      <xdr:col>3</xdr:col>
      <xdr:colOff>312297</xdr:colOff>
      <xdr:row>23</xdr:row>
      <xdr:rowOff>76200</xdr:rowOff>
    </xdr:from>
    <xdr:ext cx="2784866" cy="609013"/>
    <xdr:sp macro="" textlink="">
      <xdr:nvSpPr>
        <xdr:cNvPr id="5" name="4 CuadroTexto">
          <a:extLst>
            <a:ext uri="{FF2B5EF4-FFF2-40B4-BE49-F238E27FC236}">
              <a16:creationId xmlns:a16="http://schemas.microsoft.com/office/drawing/2014/main" xmlns="" id="{00000000-0008-0000-2B00-000005000000}"/>
            </a:ext>
          </a:extLst>
        </xdr:cNvPr>
        <xdr:cNvSpPr txBox="1"/>
      </xdr:nvSpPr>
      <xdr:spPr>
        <a:xfrm>
          <a:off x="2598297" y="44577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6</xdr:col>
      <xdr:colOff>428624</xdr:colOff>
      <xdr:row>23</xdr:row>
      <xdr:rowOff>76200</xdr:rowOff>
    </xdr:from>
    <xdr:ext cx="2752726" cy="666750"/>
    <xdr:sp macro="" textlink="">
      <xdr:nvSpPr>
        <xdr:cNvPr id="6" name="5 CuadroTexto">
          <a:extLst>
            <a:ext uri="{FF2B5EF4-FFF2-40B4-BE49-F238E27FC236}">
              <a16:creationId xmlns:a16="http://schemas.microsoft.com/office/drawing/2014/main" xmlns="" id="{00000000-0008-0000-2B00-000006000000}"/>
            </a:ext>
          </a:extLst>
        </xdr:cNvPr>
        <xdr:cNvSpPr txBox="1"/>
      </xdr:nvSpPr>
      <xdr:spPr>
        <a:xfrm>
          <a:off x="5000624" y="4457700"/>
          <a:ext cx="2752726"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2</xdr:col>
      <xdr:colOff>196152</xdr:colOff>
      <xdr:row>9</xdr:row>
      <xdr:rowOff>174123</xdr:rowOff>
    </xdr:from>
    <xdr:ext cx="5246501" cy="937629"/>
    <xdr:sp macro="" textlink="">
      <xdr:nvSpPr>
        <xdr:cNvPr id="9" name="Rectángulo 8">
          <a:extLst>
            <a:ext uri="{FF2B5EF4-FFF2-40B4-BE49-F238E27FC236}">
              <a16:creationId xmlns:a16="http://schemas.microsoft.com/office/drawing/2014/main" xmlns="" id="{00000000-0008-0000-2B00-000009000000}"/>
            </a:ext>
          </a:extLst>
        </xdr:cNvPr>
        <xdr:cNvSpPr/>
      </xdr:nvSpPr>
      <xdr:spPr>
        <a:xfrm>
          <a:off x="1720152" y="1888623"/>
          <a:ext cx="5246501"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MOVIMIENTO</a:t>
          </a: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twoCellAnchor editAs="oneCell">
    <xdr:from>
      <xdr:col>0</xdr:col>
      <xdr:colOff>219075</xdr:colOff>
      <xdr:row>0</xdr:row>
      <xdr:rowOff>133350</xdr:rowOff>
    </xdr:from>
    <xdr:to>
      <xdr:col>2</xdr:col>
      <xdr:colOff>47625</xdr:colOff>
      <xdr:row>5</xdr:row>
      <xdr:rowOff>142875</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2B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133350"/>
          <a:ext cx="1352550" cy="952500"/>
        </a:xfrm>
        <a:prstGeom prst="rect">
          <a:avLst/>
        </a:prstGeom>
        <a:noFill/>
        <a:ln>
          <a:noFill/>
        </a:ln>
      </xdr:spPr>
    </xdr:pic>
    <xdr:clientData/>
  </xdr:twoCellAnchor>
  <xdr:twoCellAnchor editAs="oneCell">
    <xdr:from>
      <xdr:col>8</xdr:col>
      <xdr:colOff>447675</xdr:colOff>
      <xdr:row>1</xdr:row>
      <xdr:rowOff>66675</xdr:rowOff>
    </xdr:from>
    <xdr:to>
      <xdr:col>8</xdr:col>
      <xdr:colOff>1219200</xdr:colOff>
      <xdr:row>4</xdr:row>
      <xdr:rowOff>180975</xdr:rowOff>
    </xdr:to>
    <xdr:pic>
      <xdr:nvPicPr>
        <xdr:cNvPr id="12" name="Imagen 11" descr="C:\Users\Presidencia\Desktop\logos hoja\LOGO 2.png">
          <a:extLst>
            <a:ext uri="{FF2B5EF4-FFF2-40B4-BE49-F238E27FC236}">
              <a16:creationId xmlns:a16="http://schemas.microsoft.com/office/drawing/2014/main" xmlns="" id="{00000000-0008-0000-2B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7477125" y="247650"/>
          <a:ext cx="771525" cy="6858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4.xml><?xml version="1.0" encoding="utf-8"?>
<xdr:wsDr xmlns:xdr="http://schemas.openxmlformats.org/drawingml/2006/spreadsheetDrawing" xmlns:a="http://schemas.openxmlformats.org/drawingml/2006/main">
  <xdr:oneCellAnchor>
    <xdr:from>
      <xdr:col>0</xdr:col>
      <xdr:colOff>0</xdr:colOff>
      <xdr:row>40</xdr:row>
      <xdr:rowOff>9525</xdr:rowOff>
    </xdr:from>
    <xdr:ext cx="2657474" cy="847725"/>
    <xdr:sp macro="" textlink="">
      <xdr:nvSpPr>
        <xdr:cNvPr id="4" name="3 CuadroTexto">
          <a:extLst>
            <a:ext uri="{FF2B5EF4-FFF2-40B4-BE49-F238E27FC236}">
              <a16:creationId xmlns:a16="http://schemas.microsoft.com/office/drawing/2014/main" xmlns="" id="{00000000-0008-0000-2C00-000004000000}"/>
            </a:ext>
          </a:extLst>
        </xdr:cNvPr>
        <xdr:cNvSpPr txBox="1"/>
      </xdr:nvSpPr>
      <xdr:spPr>
        <a:xfrm>
          <a:off x="0" y="7439025"/>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t>Autorizó</a:t>
          </a:r>
          <a:endParaRPr lang="es-MX" sz="1100" b="1"/>
        </a:p>
      </xdr:txBody>
    </xdr:sp>
    <xdr:clientData/>
  </xdr:oneCellAnchor>
  <xdr:oneCellAnchor>
    <xdr:from>
      <xdr:col>4</xdr:col>
      <xdr:colOff>236097</xdr:colOff>
      <xdr:row>40</xdr:row>
      <xdr:rowOff>19050</xdr:rowOff>
    </xdr:from>
    <xdr:ext cx="2784866" cy="609013"/>
    <xdr:sp macro="" textlink="">
      <xdr:nvSpPr>
        <xdr:cNvPr id="5" name="4 CuadroTexto">
          <a:extLst>
            <a:ext uri="{FF2B5EF4-FFF2-40B4-BE49-F238E27FC236}">
              <a16:creationId xmlns:a16="http://schemas.microsoft.com/office/drawing/2014/main" xmlns="" id="{00000000-0008-0000-2C00-000005000000}"/>
            </a:ext>
          </a:extLst>
        </xdr:cNvPr>
        <xdr:cNvSpPr txBox="1"/>
      </xdr:nvSpPr>
      <xdr:spPr>
        <a:xfrm>
          <a:off x="3284097" y="744855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2</xdr:col>
      <xdr:colOff>47624</xdr:colOff>
      <xdr:row>44</xdr:row>
      <xdr:rowOff>38100</xdr:rowOff>
    </xdr:from>
    <xdr:ext cx="3143250" cy="666750"/>
    <xdr:sp macro="" textlink="">
      <xdr:nvSpPr>
        <xdr:cNvPr id="6" name="5 CuadroTexto">
          <a:extLst>
            <a:ext uri="{FF2B5EF4-FFF2-40B4-BE49-F238E27FC236}">
              <a16:creationId xmlns:a16="http://schemas.microsoft.com/office/drawing/2014/main" xmlns="" id="{00000000-0008-0000-2C00-000006000000}"/>
            </a:ext>
          </a:extLst>
        </xdr:cNvPr>
        <xdr:cNvSpPr txBox="1"/>
      </xdr:nvSpPr>
      <xdr:spPr>
        <a:xfrm>
          <a:off x="1571624" y="8229600"/>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76200</xdr:colOff>
      <xdr:row>0</xdr:row>
      <xdr:rowOff>85725</xdr:rowOff>
    </xdr:from>
    <xdr:to>
      <xdr:col>1</xdr:col>
      <xdr:colOff>295275</xdr:colOff>
      <xdr:row>4</xdr:row>
      <xdr:rowOff>142875</xdr:rowOff>
    </xdr:to>
    <xdr:pic>
      <xdr:nvPicPr>
        <xdr:cNvPr id="9" name="Imagen 8" descr="C:\Users\Comapa Díaz Ordaz\AppData\Local\Microsoft\Windows\INetCache\Content.Word\LOGO GDO.PNG">
          <a:extLst>
            <a:ext uri="{FF2B5EF4-FFF2-40B4-BE49-F238E27FC236}">
              <a16:creationId xmlns:a16="http://schemas.microsoft.com/office/drawing/2014/main" xmlns="" id="{00000000-0008-0000-2C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5725"/>
          <a:ext cx="981075" cy="819150"/>
        </a:xfrm>
        <a:prstGeom prst="rect">
          <a:avLst/>
        </a:prstGeom>
        <a:noFill/>
        <a:ln>
          <a:noFill/>
        </a:ln>
      </xdr:spPr>
    </xdr:pic>
    <xdr:clientData/>
  </xdr:twoCellAnchor>
  <xdr:twoCellAnchor editAs="oneCell">
    <xdr:from>
      <xdr:col>6</xdr:col>
      <xdr:colOff>695325</xdr:colOff>
      <xdr:row>0</xdr:row>
      <xdr:rowOff>133350</xdr:rowOff>
    </xdr:from>
    <xdr:to>
      <xdr:col>7</xdr:col>
      <xdr:colOff>685800</xdr:colOff>
      <xdr:row>3</xdr:row>
      <xdr:rowOff>133350</xdr:rowOff>
    </xdr:to>
    <xdr:pic>
      <xdr:nvPicPr>
        <xdr:cNvPr id="10" name="Imagen 9" descr="C:\Users\Presidencia\Desktop\logos hoja\LOGO 2.png">
          <a:extLst>
            <a:ext uri="{FF2B5EF4-FFF2-40B4-BE49-F238E27FC236}">
              <a16:creationId xmlns:a16="http://schemas.microsoft.com/office/drawing/2014/main" xmlns="" id="{00000000-0008-0000-2C00-00000A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286375" y="13335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5.xml><?xml version="1.0" encoding="utf-8"?>
<xdr:wsDr xmlns:xdr="http://schemas.openxmlformats.org/drawingml/2006/spreadsheetDrawing" xmlns:a="http://schemas.openxmlformats.org/drawingml/2006/main">
  <xdr:oneCellAnchor>
    <xdr:from>
      <xdr:col>0</xdr:col>
      <xdr:colOff>638175</xdr:colOff>
      <xdr:row>25</xdr:row>
      <xdr:rowOff>0</xdr:rowOff>
    </xdr:from>
    <xdr:ext cx="2657474" cy="847725"/>
    <xdr:sp macro="" textlink="">
      <xdr:nvSpPr>
        <xdr:cNvPr id="4" name="3 CuadroTexto">
          <a:extLst>
            <a:ext uri="{FF2B5EF4-FFF2-40B4-BE49-F238E27FC236}">
              <a16:creationId xmlns:a16="http://schemas.microsoft.com/office/drawing/2014/main" xmlns="" id="{00000000-0008-0000-2D00-000004000000}"/>
            </a:ext>
          </a:extLst>
        </xdr:cNvPr>
        <xdr:cNvSpPr txBox="1"/>
      </xdr:nvSpPr>
      <xdr:spPr>
        <a:xfrm>
          <a:off x="638175" y="4552950"/>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5</xdr:col>
      <xdr:colOff>721872</xdr:colOff>
      <xdr:row>25</xdr:row>
      <xdr:rowOff>0</xdr:rowOff>
    </xdr:from>
    <xdr:ext cx="2784866" cy="609013"/>
    <xdr:sp macro="" textlink="">
      <xdr:nvSpPr>
        <xdr:cNvPr id="5" name="4 CuadroTexto">
          <a:extLst>
            <a:ext uri="{FF2B5EF4-FFF2-40B4-BE49-F238E27FC236}">
              <a16:creationId xmlns:a16="http://schemas.microsoft.com/office/drawing/2014/main" xmlns="" id="{00000000-0008-0000-2D00-000005000000}"/>
            </a:ext>
          </a:extLst>
        </xdr:cNvPr>
        <xdr:cNvSpPr txBox="1"/>
      </xdr:nvSpPr>
      <xdr:spPr>
        <a:xfrm>
          <a:off x="8951472" y="455295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3</xdr:col>
      <xdr:colOff>180974</xdr:colOff>
      <xdr:row>25</xdr:row>
      <xdr:rowOff>9525</xdr:rowOff>
    </xdr:from>
    <xdr:ext cx="2752726" cy="666750"/>
    <xdr:sp macro="" textlink="">
      <xdr:nvSpPr>
        <xdr:cNvPr id="6" name="5 CuadroTexto">
          <a:extLst>
            <a:ext uri="{FF2B5EF4-FFF2-40B4-BE49-F238E27FC236}">
              <a16:creationId xmlns:a16="http://schemas.microsoft.com/office/drawing/2014/main" xmlns="" id="{00000000-0008-0000-2D00-000006000000}"/>
            </a:ext>
          </a:extLst>
        </xdr:cNvPr>
        <xdr:cNvSpPr txBox="1"/>
      </xdr:nvSpPr>
      <xdr:spPr>
        <a:xfrm>
          <a:off x="4762499" y="4562475"/>
          <a:ext cx="2752726"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295275</xdr:colOff>
      <xdr:row>0</xdr:row>
      <xdr:rowOff>85725</xdr:rowOff>
    </xdr:from>
    <xdr:to>
      <xdr:col>0</xdr:col>
      <xdr:colOff>1276350</xdr:colOff>
      <xdr:row>5</xdr:row>
      <xdr:rowOff>85725</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2D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85725"/>
          <a:ext cx="981075" cy="933450"/>
        </a:xfrm>
        <a:prstGeom prst="rect">
          <a:avLst/>
        </a:prstGeom>
        <a:noFill/>
        <a:ln>
          <a:noFill/>
        </a:ln>
      </xdr:spPr>
    </xdr:pic>
    <xdr:clientData/>
  </xdr:twoCellAnchor>
  <xdr:twoCellAnchor editAs="oneCell">
    <xdr:from>
      <xdr:col>6</xdr:col>
      <xdr:colOff>504825</xdr:colOff>
      <xdr:row>1</xdr:row>
      <xdr:rowOff>19050</xdr:rowOff>
    </xdr:from>
    <xdr:to>
      <xdr:col>6</xdr:col>
      <xdr:colOff>1276350</xdr:colOff>
      <xdr:row>4</xdr:row>
      <xdr:rowOff>19050</xdr:rowOff>
    </xdr:to>
    <xdr:pic>
      <xdr:nvPicPr>
        <xdr:cNvPr id="9" name="Imagen 8" descr="C:\Users\Presidencia\Desktop\logos hoja\LOGO 2.png">
          <a:extLst>
            <a:ext uri="{FF2B5EF4-FFF2-40B4-BE49-F238E27FC236}">
              <a16:creationId xmlns:a16="http://schemas.microsoft.com/office/drawing/2014/main" xmlns="" id="{00000000-0008-0000-2D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1029950" y="20002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0</xdr:col>
      <xdr:colOff>0</xdr:colOff>
      <xdr:row>39</xdr:row>
      <xdr:rowOff>19050</xdr:rowOff>
    </xdr:from>
    <xdr:ext cx="2657474" cy="847725"/>
    <xdr:sp macro="" textlink="">
      <xdr:nvSpPr>
        <xdr:cNvPr id="4" name="3 CuadroTexto">
          <a:extLst>
            <a:ext uri="{FF2B5EF4-FFF2-40B4-BE49-F238E27FC236}">
              <a16:creationId xmlns:a16="http://schemas.microsoft.com/office/drawing/2014/main" xmlns="" id="{00000000-0008-0000-2E00-000004000000}"/>
            </a:ext>
          </a:extLst>
        </xdr:cNvPr>
        <xdr:cNvSpPr txBox="1"/>
      </xdr:nvSpPr>
      <xdr:spPr>
        <a:xfrm>
          <a:off x="0" y="7258050"/>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4</xdr:col>
      <xdr:colOff>236097</xdr:colOff>
      <xdr:row>39</xdr:row>
      <xdr:rowOff>28575</xdr:rowOff>
    </xdr:from>
    <xdr:ext cx="2784866" cy="609013"/>
    <xdr:sp macro="" textlink="">
      <xdr:nvSpPr>
        <xdr:cNvPr id="5" name="4 CuadroTexto">
          <a:extLst>
            <a:ext uri="{FF2B5EF4-FFF2-40B4-BE49-F238E27FC236}">
              <a16:creationId xmlns:a16="http://schemas.microsoft.com/office/drawing/2014/main" xmlns="" id="{00000000-0008-0000-2E00-000005000000}"/>
            </a:ext>
          </a:extLst>
        </xdr:cNvPr>
        <xdr:cNvSpPr txBox="1"/>
      </xdr:nvSpPr>
      <xdr:spPr>
        <a:xfrm>
          <a:off x="3284097" y="726757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2</xdr:col>
      <xdr:colOff>47624</xdr:colOff>
      <xdr:row>43</xdr:row>
      <xdr:rowOff>47625</xdr:rowOff>
    </xdr:from>
    <xdr:ext cx="3143250" cy="666750"/>
    <xdr:sp macro="" textlink="">
      <xdr:nvSpPr>
        <xdr:cNvPr id="6" name="5 CuadroTexto">
          <a:extLst>
            <a:ext uri="{FF2B5EF4-FFF2-40B4-BE49-F238E27FC236}">
              <a16:creationId xmlns:a16="http://schemas.microsoft.com/office/drawing/2014/main" xmlns="" id="{00000000-0008-0000-2E00-000006000000}"/>
            </a:ext>
          </a:extLst>
        </xdr:cNvPr>
        <xdr:cNvSpPr txBox="1"/>
      </xdr:nvSpPr>
      <xdr:spPr>
        <a:xfrm>
          <a:off x="1571624" y="804862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304800</xdr:colOff>
      <xdr:row>0</xdr:row>
      <xdr:rowOff>38100</xdr:rowOff>
    </xdr:from>
    <xdr:to>
      <xdr:col>1</xdr:col>
      <xdr:colOff>523875</xdr:colOff>
      <xdr:row>3</xdr:row>
      <xdr:rowOff>9525</xdr:rowOff>
    </xdr:to>
    <xdr:pic>
      <xdr:nvPicPr>
        <xdr:cNvPr id="9" name="Imagen 8" descr="C:\Users\Comapa Díaz Ordaz\AppData\Local\Microsoft\Windows\INetCache\Content.Word\LOGO GDO.PNG">
          <a:extLst>
            <a:ext uri="{FF2B5EF4-FFF2-40B4-BE49-F238E27FC236}">
              <a16:creationId xmlns:a16="http://schemas.microsoft.com/office/drawing/2014/main" xmlns="" id="{00000000-0008-0000-2E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38100"/>
          <a:ext cx="981075" cy="466725"/>
        </a:xfrm>
        <a:prstGeom prst="rect">
          <a:avLst/>
        </a:prstGeom>
        <a:noFill/>
        <a:ln>
          <a:noFill/>
        </a:ln>
      </xdr:spPr>
    </xdr:pic>
    <xdr:clientData/>
  </xdr:twoCellAnchor>
  <xdr:twoCellAnchor editAs="oneCell">
    <xdr:from>
      <xdr:col>7</xdr:col>
      <xdr:colOff>114300</xdr:colOff>
      <xdr:row>0</xdr:row>
      <xdr:rowOff>85725</xdr:rowOff>
    </xdr:from>
    <xdr:to>
      <xdr:col>7</xdr:col>
      <xdr:colOff>733425</xdr:colOff>
      <xdr:row>3</xdr:row>
      <xdr:rowOff>85725</xdr:rowOff>
    </xdr:to>
    <xdr:pic>
      <xdr:nvPicPr>
        <xdr:cNvPr id="10" name="Imagen 9" descr="C:\Users\Presidencia\Desktop\logos hoja\LOGO 2.png">
          <a:extLst>
            <a:ext uri="{FF2B5EF4-FFF2-40B4-BE49-F238E27FC236}">
              <a16:creationId xmlns:a16="http://schemas.microsoft.com/office/drawing/2014/main" xmlns="" id="{00000000-0008-0000-2E00-00000A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467350" y="85725"/>
          <a:ext cx="619125" cy="4953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7.xml><?xml version="1.0" encoding="utf-8"?>
<xdr:wsDr xmlns:xdr="http://schemas.openxmlformats.org/drawingml/2006/spreadsheetDrawing" xmlns:a="http://schemas.openxmlformats.org/drawingml/2006/main">
  <xdr:oneCellAnchor>
    <xdr:from>
      <xdr:col>0</xdr:col>
      <xdr:colOff>0</xdr:colOff>
      <xdr:row>26</xdr:row>
      <xdr:rowOff>15568</xdr:rowOff>
    </xdr:from>
    <xdr:ext cx="2657474" cy="847725"/>
    <xdr:sp macro="" textlink="">
      <xdr:nvSpPr>
        <xdr:cNvPr id="4" name="3 CuadroTexto">
          <a:extLst>
            <a:ext uri="{FF2B5EF4-FFF2-40B4-BE49-F238E27FC236}">
              <a16:creationId xmlns:a16="http://schemas.microsoft.com/office/drawing/2014/main" xmlns="" id="{00000000-0008-0000-2F00-000004000000}"/>
            </a:ext>
          </a:extLst>
        </xdr:cNvPr>
        <xdr:cNvSpPr txBox="1"/>
      </xdr:nvSpPr>
      <xdr:spPr>
        <a:xfrm>
          <a:off x="0" y="4778068"/>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LIC.NATALY GARCIA DIAZ</a:t>
          </a:r>
        </a:p>
        <a:p>
          <a:pPr algn="ctr"/>
          <a:r>
            <a:rPr lang="es-MX" sz="1100" b="1" baseline="0"/>
            <a:t>Autorizó</a:t>
          </a:r>
          <a:endParaRPr lang="es-MX" sz="1100" b="1"/>
        </a:p>
      </xdr:txBody>
    </xdr:sp>
    <xdr:clientData/>
  </xdr:oneCellAnchor>
  <xdr:oneCellAnchor>
    <xdr:from>
      <xdr:col>0</xdr:col>
      <xdr:colOff>3828759</xdr:colOff>
      <xdr:row>26</xdr:row>
      <xdr:rowOff>15568</xdr:rowOff>
    </xdr:from>
    <xdr:ext cx="2784866" cy="609013"/>
    <xdr:sp macro="" textlink="">
      <xdr:nvSpPr>
        <xdr:cNvPr id="5" name="4 CuadroTexto">
          <a:extLst>
            <a:ext uri="{FF2B5EF4-FFF2-40B4-BE49-F238E27FC236}">
              <a16:creationId xmlns:a16="http://schemas.microsoft.com/office/drawing/2014/main" xmlns="" id="{00000000-0008-0000-2F00-000005000000}"/>
            </a:ext>
          </a:extLst>
        </xdr:cNvPr>
        <xdr:cNvSpPr txBox="1"/>
      </xdr:nvSpPr>
      <xdr:spPr>
        <a:xfrm>
          <a:off x="761709" y="4778068"/>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C.ESTEBAN SOLIS LOPEZ</a:t>
          </a:r>
        </a:p>
        <a:p>
          <a:pPr algn="ctr"/>
          <a:r>
            <a:rPr lang="es-MX" sz="1100" b="1" baseline="0"/>
            <a:t>Elaboró y Presentó</a:t>
          </a:r>
          <a:endParaRPr lang="es-MX" sz="1100" b="1"/>
        </a:p>
      </xdr:txBody>
    </xdr:sp>
    <xdr:clientData/>
  </xdr:oneCellAnchor>
  <xdr:oneCellAnchor>
    <xdr:from>
      <xdr:col>0</xdr:col>
      <xdr:colOff>1868634</xdr:colOff>
      <xdr:row>29</xdr:row>
      <xdr:rowOff>14702</xdr:rowOff>
    </xdr:from>
    <xdr:ext cx="2752726" cy="666750"/>
    <xdr:sp macro="" textlink="">
      <xdr:nvSpPr>
        <xdr:cNvPr id="6" name="5 CuadroTexto">
          <a:extLst>
            <a:ext uri="{FF2B5EF4-FFF2-40B4-BE49-F238E27FC236}">
              <a16:creationId xmlns:a16="http://schemas.microsoft.com/office/drawing/2014/main" xmlns="" id="{00000000-0008-0000-2F00-000006000000}"/>
            </a:ext>
          </a:extLst>
        </xdr:cNvPr>
        <xdr:cNvSpPr txBox="1"/>
      </xdr:nvSpPr>
      <xdr:spPr>
        <a:xfrm>
          <a:off x="763734" y="5348702"/>
          <a:ext cx="2752726"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173182</xdr:colOff>
      <xdr:row>0</xdr:row>
      <xdr:rowOff>95250</xdr:rowOff>
    </xdr:from>
    <xdr:to>
      <xdr:col>0</xdr:col>
      <xdr:colOff>1154257</xdr:colOff>
      <xdr:row>3</xdr:row>
      <xdr:rowOff>161059</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2F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182" y="95250"/>
          <a:ext cx="981075" cy="628650"/>
        </a:xfrm>
        <a:prstGeom prst="rect">
          <a:avLst/>
        </a:prstGeom>
        <a:noFill/>
        <a:ln>
          <a:noFill/>
        </a:ln>
      </xdr:spPr>
    </xdr:pic>
    <xdr:clientData/>
  </xdr:twoCellAnchor>
  <xdr:twoCellAnchor editAs="oneCell">
    <xdr:from>
      <xdr:col>1</xdr:col>
      <xdr:colOff>580159</xdr:colOff>
      <xdr:row>1</xdr:row>
      <xdr:rowOff>34636</xdr:rowOff>
    </xdr:from>
    <xdr:to>
      <xdr:col>2</xdr:col>
      <xdr:colOff>581025</xdr:colOff>
      <xdr:row>4</xdr:row>
      <xdr:rowOff>34636</xdr:rowOff>
    </xdr:to>
    <xdr:pic>
      <xdr:nvPicPr>
        <xdr:cNvPr id="11" name="Imagen 10" descr="C:\Users\Presidencia\Desktop\logos hoja\LOGO 2.png">
          <a:extLst>
            <a:ext uri="{FF2B5EF4-FFF2-40B4-BE49-F238E27FC236}">
              <a16:creationId xmlns:a16="http://schemas.microsoft.com/office/drawing/2014/main" xmlns="" id="{00000000-0008-0000-2F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689023" y="216477"/>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8.xml><?xml version="1.0" encoding="utf-8"?>
<xdr:wsDr xmlns:xdr="http://schemas.openxmlformats.org/drawingml/2006/spreadsheetDrawing" xmlns:a="http://schemas.openxmlformats.org/drawingml/2006/main">
  <xdr:oneCellAnchor>
    <xdr:from>
      <xdr:col>0</xdr:col>
      <xdr:colOff>0</xdr:colOff>
      <xdr:row>41</xdr:row>
      <xdr:rowOff>2594</xdr:rowOff>
    </xdr:from>
    <xdr:ext cx="2657474" cy="847725"/>
    <xdr:sp macro="" textlink="">
      <xdr:nvSpPr>
        <xdr:cNvPr id="4" name="3 CuadroTexto">
          <a:extLst>
            <a:ext uri="{FF2B5EF4-FFF2-40B4-BE49-F238E27FC236}">
              <a16:creationId xmlns:a16="http://schemas.microsoft.com/office/drawing/2014/main" xmlns="" id="{00000000-0008-0000-3000-000004000000}"/>
            </a:ext>
          </a:extLst>
        </xdr:cNvPr>
        <xdr:cNvSpPr txBox="1"/>
      </xdr:nvSpPr>
      <xdr:spPr>
        <a:xfrm>
          <a:off x="0" y="7813094"/>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LIC.NATALY GARCIA DIAZ</a:t>
          </a:r>
        </a:p>
        <a:p>
          <a:pPr algn="ctr"/>
          <a:r>
            <a:rPr lang="es-MX" sz="1100" b="1" baseline="0"/>
            <a:t>Autorizó</a:t>
          </a:r>
          <a:endParaRPr lang="es-MX" sz="1100" b="1"/>
        </a:p>
      </xdr:txBody>
    </xdr:sp>
    <xdr:clientData/>
  </xdr:oneCellAnchor>
  <xdr:oneCellAnchor>
    <xdr:from>
      <xdr:col>0</xdr:col>
      <xdr:colOff>3829614</xdr:colOff>
      <xdr:row>41</xdr:row>
      <xdr:rowOff>12119</xdr:rowOff>
    </xdr:from>
    <xdr:ext cx="2784866" cy="609013"/>
    <xdr:sp macro="" textlink="">
      <xdr:nvSpPr>
        <xdr:cNvPr id="5" name="4 CuadroTexto">
          <a:extLst>
            <a:ext uri="{FF2B5EF4-FFF2-40B4-BE49-F238E27FC236}">
              <a16:creationId xmlns:a16="http://schemas.microsoft.com/office/drawing/2014/main" xmlns="" id="{00000000-0008-0000-3000-000005000000}"/>
            </a:ext>
          </a:extLst>
        </xdr:cNvPr>
        <xdr:cNvSpPr txBox="1"/>
      </xdr:nvSpPr>
      <xdr:spPr>
        <a:xfrm>
          <a:off x="762564" y="7822619"/>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C.ESTEBAN SOLIS LOPEZ</a:t>
          </a:r>
        </a:p>
        <a:p>
          <a:pPr algn="ctr"/>
          <a:r>
            <a:rPr lang="es-MX" sz="1100" b="1" baseline="0"/>
            <a:t>Elaboró y Presentó</a:t>
          </a:r>
          <a:endParaRPr lang="es-MX" sz="1100" b="1"/>
        </a:p>
      </xdr:txBody>
    </xdr:sp>
    <xdr:clientData/>
  </xdr:oneCellAnchor>
  <xdr:oneCellAnchor>
    <xdr:from>
      <xdr:col>0</xdr:col>
      <xdr:colOff>1718827</xdr:colOff>
      <xdr:row>45</xdr:row>
      <xdr:rowOff>31169</xdr:rowOff>
    </xdr:from>
    <xdr:ext cx="3143250" cy="666750"/>
    <xdr:sp macro="" textlink="">
      <xdr:nvSpPr>
        <xdr:cNvPr id="6" name="5 CuadroTexto">
          <a:extLst>
            <a:ext uri="{FF2B5EF4-FFF2-40B4-BE49-F238E27FC236}">
              <a16:creationId xmlns:a16="http://schemas.microsoft.com/office/drawing/2014/main" xmlns="" id="{00000000-0008-0000-3000-000006000000}"/>
            </a:ext>
          </a:extLst>
        </xdr:cNvPr>
        <xdr:cNvSpPr txBox="1"/>
      </xdr:nvSpPr>
      <xdr:spPr>
        <a:xfrm>
          <a:off x="766327" y="8603669"/>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76200</xdr:colOff>
      <xdr:row>0</xdr:row>
      <xdr:rowOff>63500</xdr:rowOff>
    </xdr:from>
    <xdr:to>
      <xdr:col>0</xdr:col>
      <xdr:colOff>1057275</xdr:colOff>
      <xdr:row>5</xdr:row>
      <xdr:rowOff>25400</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30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63500"/>
          <a:ext cx="981075" cy="889000"/>
        </a:xfrm>
        <a:prstGeom prst="rect">
          <a:avLst/>
        </a:prstGeom>
        <a:noFill/>
        <a:ln>
          <a:noFill/>
        </a:ln>
      </xdr:spPr>
    </xdr:pic>
    <xdr:clientData/>
  </xdr:twoCellAnchor>
  <xdr:twoCellAnchor editAs="oneCell">
    <xdr:from>
      <xdr:col>2</xdr:col>
      <xdr:colOff>63500</xdr:colOff>
      <xdr:row>1</xdr:row>
      <xdr:rowOff>38100</xdr:rowOff>
    </xdr:from>
    <xdr:to>
      <xdr:col>2</xdr:col>
      <xdr:colOff>835025</xdr:colOff>
      <xdr:row>4</xdr:row>
      <xdr:rowOff>127000</xdr:rowOff>
    </xdr:to>
    <xdr:pic>
      <xdr:nvPicPr>
        <xdr:cNvPr id="11" name="Imagen 10" descr="C:\Users\Presidencia\Desktop\logos hoja\LOGO 2.png">
          <a:extLst>
            <a:ext uri="{FF2B5EF4-FFF2-40B4-BE49-F238E27FC236}">
              <a16:creationId xmlns:a16="http://schemas.microsoft.com/office/drawing/2014/main" xmlns="" id="{00000000-0008-0000-30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134100" y="215900"/>
          <a:ext cx="771525" cy="6604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9.xml><?xml version="1.0" encoding="utf-8"?>
<xdr:wsDr xmlns:xdr="http://schemas.openxmlformats.org/drawingml/2006/spreadsheetDrawing" xmlns:a="http://schemas.openxmlformats.org/drawingml/2006/main">
  <xdr:oneCellAnchor>
    <xdr:from>
      <xdr:col>0</xdr:col>
      <xdr:colOff>0</xdr:colOff>
      <xdr:row>39</xdr:row>
      <xdr:rowOff>169281</xdr:rowOff>
    </xdr:from>
    <xdr:ext cx="2657474" cy="847725"/>
    <xdr:sp macro="" textlink="">
      <xdr:nvSpPr>
        <xdr:cNvPr id="4" name="3 CuadroTexto">
          <a:extLst>
            <a:ext uri="{FF2B5EF4-FFF2-40B4-BE49-F238E27FC236}">
              <a16:creationId xmlns:a16="http://schemas.microsoft.com/office/drawing/2014/main" xmlns="" id="{00000000-0008-0000-3100-000004000000}"/>
            </a:ext>
          </a:extLst>
        </xdr:cNvPr>
        <xdr:cNvSpPr txBox="1"/>
      </xdr:nvSpPr>
      <xdr:spPr>
        <a:xfrm>
          <a:off x="0" y="7598781"/>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LIC.NATALY GARCIA DIAZ</a:t>
          </a:r>
        </a:p>
        <a:p>
          <a:pPr algn="ctr"/>
          <a:r>
            <a:rPr lang="es-MX" sz="1100" b="1" baseline="0"/>
            <a:t>Autorizó</a:t>
          </a:r>
          <a:endParaRPr lang="es-MX" sz="1100" b="1"/>
        </a:p>
      </xdr:txBody>
    </xdr:sp>
    <xdr:clientData/>
  </xdr:oneCellAnchor>
  <xdr:oneCellAnchor>
    <xdr:from>
      <xdr:col>4</xdr:col>
      <xdr:colOff>222032</xdr:colOff>
      <xdr:row>39</xdr:row>
      <xdr:rowOff>178806</xdr:rowOff>
    </xdr:from>
    <xdr:ext cx="2784866" cy="609013"/>
    <xdr:sp macro="" textlink="">
      <xdr:nvSpPr>
        <xdr:cNvPr id="5" name="4 CuadroTexto">
          <a:extLst>
            <a:ext uri="{FF2B5EF4-FFF2-40B4-BE49-F238E27FC236}">
              <a16:creationId xmlns:a16="http://schemas.microsoft.com/office/drawing/2014/main" xmlns="" id="{00000000-0008-0000-3100-000005000000}"/>
            </a:ext>
          </a:extLst>
        </xdr:cNvPr>
        <xdr:cNvSpPr txBox="1"/>
      </xdr:nvSpPr>
      <xdr:spPr>
        <a:xfrm>
          <a:off x="3270032" y="7608306"/>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C.ESTEBAN SOLIS LOPEZ</a:t>
          </a:r>
        </a:p>
        <a:p>
          <a:pPr algn="ctr"/>
          <a:r>
            <a:rPr lang="es-MX" sz="1100" b="1" baseline="0"/>
            <a:t>Elaboró y Presentó</a:t>
          </a:r>
          <a:endParaRPr lang="es-MX" sz="1100" b="1"/>
        </a:p>
      </xdr:txBody>
    </xdr:sp>
    <xdr:clientData/>
  </xdr:oneCellAnchor>
  <xdr:oneCellAnchor>
    <xdr:from>
      <xdr:col>1</xdr:col>
      <xdr:colOff>635365</xdr:colOff>
      <xdr:row>44</xdr:row>
      <xdr:rowOff>19262</xdr:rowOff>
    </xdr:from>
    <xdr:ext cx="3143250" cy="666750"/>
    <xdr:sp macro="" textlink="">
      <xdr:nvSpPr>
        <xdr:cNvPr id="6" name="5 CuadroTexto">
          <a:extLst>
            <a:ext uri="{FF2B5EF4-FFF2-40B4-BE49-F238E27FC236}">
              <a16:creationId xmlns:a16="http://schemas.microsoft.com/office/drawing/2014/main" xmlns="" id="{00000000-0008-0000-3100-000006000000}"/>
            </a:ext>
          </a:extLst>
        </xdr:cNvPr>
        <xdr:cNvSpPr txBox="1"/>
      </xdr:nvSpPr>
      <xdr:spPr>
        <a:xfrm>
          <a:off x="1397365" y="840126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xdr:from>
      <xdr:col>0</xdr:col>
      <xdr:colOff>0</xdr:colOff>
      <xdr:row>6</xdr:row>
      <xdr:rowOff>95250</xdr:rowOff>
    </xdr:from>
    <xdr:to>
      <xdr:col>7</xdr:col>
      <xdr:colOff>726281</xdr:colOff>
      <xdr:row>13</xdr:row>
      <xdr:rowOff>178594</xdr:rowOff>
    </xdr:to>
    <xdr:sp macro="" textlink="">
      <xdr:nvSpPr>
        <xdr:cNvPr id="14" name="11 CuadroTexto">
          <a:extLst>
            <a:ext uri="{FF2B5EF4-FFF2-40B4-BE49-F238E27FC236}">
              <a16:creationId xmlns:a16="http://schemas.microsoft.com/office/drawing/2014/main" xmlns="" id="{00000000-0008-0000-3100-00000E000000}"/>
            </a:ext>
          </a:extLst>
        </xdr:cNvPr>
        <xdr:cNvSpPr txBox="1"/>
      </xdr:nvSpPr>
      <xdr:spPr>
        <a:xfrm>
          <a:off x="0" y="1250156"/>
          <a:ext cx="6060281" cy="1416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just"/>
          <a:r>
            <a:rPr lang="es-MX" sz="1100" b="0" i="0" u="none" strike="noStrike">
              <a:solidFill>
                <a:schemeClr val="dk1"/>
              </a:solidFill>
              <a:latin typeface="Arial Rounded MT Bold" panose="020F0704030504030204" pitchFamily="34" charset="0"/>
              <a:ea typeface="+mn-ea"/>
              <a:cs typeface="+mn-cs"/>
            </a:rPr>
            <a:t>La elaboracion y presentacion de los estados financieros, asi como las notas respectivas que se anexan tienen como objetivo fundamental </a:t>
          </a:r>
          <a:r>
            <a:rPr lang="es-MX" b="0">
              <a:latin typeface="Arial Rounded MT Bold" panose="020F0704030504030204" pitchFamily="34" charset="0"/>
            </a:rPr>
            <a:t> </a:t>
          </a:r>
          <a:r>
            <a:rPr lang="es-MX" sz="1100" b="0" i="0" u="none" strike="noStrike">
              <a:solidFill>
                <a:schemeClr val="dk1"/>
              </a:solidFill>
              <a:latin typeface="Arial Rounded MT Bold" panose="020F0704030504030204" pitchFamily="34" charset="0"/>
              <a:ea typeface="+mn-ea"/>
              <a:cs typeface="+mn-cs"/>
            </a:rPr>
            <a:t>la revelacion del contexto y de los aspectos economicos-financieros que influyeron en los datos y cifras generadas por los fondo recaudados  para la administracion </a:t>
          </a:r>
          <a:r>
            <a:rPr lang="es-MX" sz="1100" b="0" i="0" u="none" strike="noStrike" baseline="0">
              <a:solidFill>
                <a:schemeClr val="dk1"/>
              </a:solidFill>
              <a:latin typeface="Arial Rounded MT Bold" panose="020F0704030504030204" pitchFamily="34" charset="0"/>
              <a:ea typeface="+mn-ea"/>
              <a:cs typeface="+mn-cs"/>
            </a:rPr>
            <a:t> del sistema de agua potable y alcantarillado</a:t>
          </a:r>
          <a:r>
            <a:rPr lang="es-MX" b="0">
              <a:latin typeface="Arial Rounded MT Bold" panose="020F0704030504030204" pitchFamily="34" charset="0"/>
            </a:rPr>
            <a:t>  de acuerdo a sus facultades que</a:t>
          </a:r>
          <a:r>
            <a:rPr lang="es-MX" b="0" baseline="0">
              <a:latin typeface="Arial Rounded MT Bold" panose="020F0704030504030204" pitchFamily="34" charset="0"/>
            </a:rPr>
            <a:t> le confiere las leyes que le aplica</a:t>
          </a:r>
          <a:endParaRPr lang="es-MX" sz="1100" b="0">
            <a:latin typeface="Arial Rounded MT Bold" panose="020F0704030504030204" pitchFamily="34" charset="0"/>
          </a:endParaRPr>
        </a:p>
      </xdr:txBody>
    </xdr:sp>
    <xdr:clientData/>
  </xdr:twoCellAnchor>
  <xdr:twoCellAnchor editAs="oneCell">
    <xdr:from>
      <xdr:col>0</xdr:col>
      <xdr:colOff>71437</xdr:colOff>
      <xdr:row>0</xdr:row>
      <xdr:rowOff>59530</xdr:rowOff>
    </xdr:from>
    <xdr:to>
      <xdr:col>1</xdr:col>
      <xdr:colOff>154781</xdr:colOff>
      <xdr:row>3</xdr:row>
      <xdr:rowOff>154781</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31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59530"/>
          <a:ext cx="845344" cy="666751"/>
        </a:xfrm>
        <a:prstGeom prst="rect">
          <a:avLst/>
        </a:prstGeom>
        <a:noFill/>
        <a:ln>
          <a:noFill/>
        </a:ln>
      </xdr:spPr>
    </xdr:pic>
    <xdr:clientData/>
  </xdr:twoCellAnchor>
  <xdr:twoCellAnchor editAs="oneCell">
    <xdr:from>
      <xdr:col>6</xdr:col>
      <xdr:colOff>666750</xdr:colOff>
      <xdr:row>0</xdr:row>
      <xdr:rowOff>95250</xdr:rowOff>
    </xdr:from>
    <xdr:to>
      <xdr:col>7</xdr:col>
      <xdr:colOff>676275</xdr:colOff>
      <xdr:row>3</xdr:row>
      <xdr:rowOff>95250</xdr:rowOff>
    </xdr:to>
    <xdr:pic>
      <xdr:nvPicPr>
        <xdr:cNvPr id="9" name="Imagen 8" descr="C:\Users\Presidencia\Desktop\logos hoja\LOGO 2.png">
          <a:extLst>
            <a:ext uri="{FF2B5EF4-FFF2-40B4-BE49-F238E27FC236}">
              <a16:creationId xmlns:a16="http://schemas.microsoft.com/office/drawing/2014/main" xmlns="" id="{00000000-0008-0000-31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238750" y="9525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69</xdr:row>
      <xdr:rowOff>142875</xdr:rowOff>
    </xdr:from>
    <xdr:ext cx="2943225" cy="847725"/>
    <xdr:sp macro="" textlink="">
      <xdr:nvSpPr>
        <xdr:cNvPr id="10" name="9 CuadroTexto">
          <a:extLst>
            <a:ext uri="{FF2B5EF4-FFF2-40B4-BE49-F238E27FC236}">
              <a16:creationId xmlns:a16="http://schemas.microsoft.com/office/drawing/2014/main" xmlns="" id="{00000000-0008-0000-0500-00000A000000}"/>
            </a:ext>
          </a:extLst>
        </xdr:cNvPr>
        <xdr:cNvSpPr txBox="1"/>
      </xdr:nvSpPr>
      <xdr:spPr>
        <a:xfrm>
          <a:off x="0" y="1122997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0</xdr:col>
      <xdr:colOff>3379348</xdr:colOff>
      <xdr:row>69</xdr:row>
      <xdr:rowOff>114300</xdr:rowOff>
    </xdr:from>
    <xdr:ext cx="2784866" cy="609013"/>
    <xdr:sp macro="" textlink="">
      <xdr:nvSpPr>
        <xdr:cNvPr id="11" name="10 CuadroTexto">
          <a:extLst>
            <a:ext uri="{FF2B5EF4-FFF2-40B4-BE49-F238E27FC236}">
              <a16:creationId xmlns:a16="http://schemas.microsoft.com/office/drawing/2014/main" xmlns="" id="{00000000-0008-0000-0500-00000B000000}"/>
            </a:ext>
          </a:extLst>
        </xdr:cNvPr>
        <xdr:cNvSpPr txBox="1"/>
      </xdr:nvSpPr>
      <xdr:spPr>
        <a:xfrm>
          <a:off x="3379348" y="112014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C.ESTEBAN SOLIS LOPEZ</a:t>
          </a:r>
        </a:p>
        <a:p>
          <a:pPr algn="ctr"/>
          <a:r>
            <a:rPr lang="es-MX" sz="1100" b="1" baseline="0"/>
            <a:t>Elaboró y Presentó</a:t>
          </a:r>
          <a:endParaRPr lang="es-MX" sz="1100" b="1"/>
        </a:p>
      </xdr:txBody>
    </xdr:sp>
    <xdr:clientData/>
  </xdr:oneCellAnchor>
  <xdr:oneCellAnchor>
    <xdr:from>
      <xdr:col>0</xdr:col>
      <xdr:colOff>1724025</xdr:colOff>
      <xdr:row>73</xdr:row>
      <xdr:rowOff>133350</xdr:rowOff>
    </xdr:from>
    <xdr:ext cx="3143250" cy="779686"/>
    <xdr:sp macro="" textlink="">
      <xdr:nvSpPr>
        <xdr:cNvPr id="12" name="11 CuadroTexto">
          <a:extLst>
            <a:ext uri="{FF2B5EF4-FFF2-40B4-BE49-F238E27FC236}">
              <a16:creationId xmlns:a16="http://schemas.microsoft.com/office/drawing/2014/main" xmlns="" id="{00000000-0008-0000-0500-00000C000000}"/>
            </a:ext>
          </a:extLst>
        </xdr:cNvPr>
        <xdr:cNvSpPr txBox="1"/>
      </xdr:nvSpPr>
      <xdr:spPr>
        <a:xfrm>
          <a:off x="1724025" y="118681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0</xdr:col>
      <xdr:colOff>57150</xdr:colOff>
      <xdr:row>0</xdr:row>
      <xdr:rowOff>133349</xdr:rowOff>
    </xdr:from>
    <xdr:to>
      <xdr:col>0</xdr:col>
      <xdr:colOff>1409700</xdr:colOff>
      <xdr:row>4</xdr:row>
      <xdr:rowOff>114299</xdr:rowOff>
    </xdr:to>
    <xdr:pic>
      <xdr:nvPicPr>
        <xdr:cNvPr id="17" name="Imagen 16" descr="C:\Users\Comapa Díaz Ordaz\AppData\Local\Microsoft\Windows\INetCache\Content.Word\LOGO GDO.PNG">
          <a:extLst>
            <a:ext uri="{FF2B5EF4-FFF2-40B4-BE49-F238E27FC236}">
              <a16:creationId xmlns:a16="http://schemas.microsoft.com/office/drawing/2014/main" xmlns="" id="{00000000-0008-0000-0500-00001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33349"/>
          <a:ext cx="1352550" cy="714375"/>
        </a:xfrm>
        <a:prstGeom prst="rect">
          <a:avLst/>
        </a:prstGeom>
        <a:noFill/>
        <a:ln>
          <a:noFill/>
        </a:ln>
      </xdr:spPr>
    </xdr:pic>
    <xdr:clientData/>
  </xdr:twoCellAnchor>
  <xdr:twoCellAnchor editAs="oneCell">
    <xdr:from>
      <xdr:col>1</xdr:col>
      <xdr:colOff>561975</xdr:colOff>
      <xdr:row>0</xdr:row>
      <xdr:rowOff>85725</xdr:rowOff>
    </xdr:from>
    <xdr:to>
      <xdr:col>2</xdr:col>
      <xdr:colOff>533400</xdr:colOff>
      <xdr:row>3</xdr:row>
      <xdr:rowOff>85725</xdr:rowOff>
    </xdr:to>
    <xdr:pic>
      <xdr:nvPicPr>
        <xdr:cNvPr id="14" name="Imagen 13" descr="C:\Users\Presidencia\Desktop\logos hoja\LOGO 2.png">
          <a:extLst>
            <a:ext uri="{FF2B5EF4-FFF2-40B4-BE49-F238E27FC236}">
              <a16:creationId xmlns:a16="http://schemas.microsoft.com/office/drawing/2014/main" xmlns="" id="{00000000-0008-0000-0500-00000E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391150" y="8572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0.xml><?xml version="1.0" encoding="utf-8"?>
<xdr:wsDr xmlns:xdr="http://schemas.openxmlformats.org/drawingml/2006/spreadsheetDrawing" xmlns:a="http://schemas.openxmlformats.org/drawingml/2006/main">
  <xdr:oneCellAnchor>
    <xdr:from>
      <xdr:col>0</xdr:col>
      <xdr:colOff>0</xdr:colOff>
      <xdr:row>38</xdr:row>
      <xdr:rowOff>169281</xdr:rowOff>
    </xdr:from>
    <xdr:ext cx="2657474" cy="847725"/>
    <xdr:sp macro="" textlink="">
      <xdr:nvSpPr>
        <xdr:cNvPr id="4" name="3 CuadroTexto">
          <a:extLst>
            <a:ext uri="{FF2B5EF4-FFF2-40B4-BE49-F238E27FC236}">
              <a16:creationId xmlns:a16="http://schemas.microsoft.com/office/drawing/2014/main" xmlns="" id="{00000000-0008-0000-3200-000004000000}"/>
            </a:ext>
          </a:extLst>
        </xdr:cNvPr>
        <xdr:cNvSpPr txBox="1"/>
      </xdr:nvSpPr>
      <xdr:spPr>
        <a:xfrm>
          <a:off x="0" y="7598781"/>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t>Autorizó</a:t>
          </a:r>
          <a:endParaRPr lang="es-MX" sz="1100" b="1"/>
        </a:p>
      </xdr:txBody>
    </xdr:sp>
    <xdr:clientData/>
  </xdr:oneCellAnchor>
  <xdr:oneCellAnchor>
    <xdr:from>
      <xdr:col>4</xdr:col>
      <xdr:colOff>222032</xdr:colOff>
      <xdr:row>38</xdr:row>
      <xdr:rowOff>178806</xdr:rowOff>
    </xdr:from>
    <xdr:ext cx="2784866" cy="609013"/>
    <xdr:sp macro="" textlink="">
      <xdr:nvSpPr>
        <xdr:cNvPr id="5" name="4 CuadroTexto">
          <a:extLst>
            <a:ext uri="{FF2B5EF4-FFF2-40B4-BE49-F238E27FC236}">
              <a16:creationId xmlns:a16="http://schemas.microsoft.com/office/drawing/2014/main" xmlns="" id="{00000000-0008-0000-3200-000005000000}"/>
            </a:ext>
          </a:extLst>
        </xdr:cNvPr>
        <xdr:cNvSpPr txBox="1"/>
      </xdr:nvSpPr>
      <xdr:spPr>
        <a:xfrm>
          <a:off x="3270032" y="7608306"/>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xdr:col>
      <xdr:colOff>635365</xdr:colOff>
      <xdr:row>43</xdr:row>
      <xdr:rowOff>19262</xdr:rowOff>
    </xdr:from>
    <xdr:ext cx="3143250" cy="666750"/>
    <xdr:sp macro="" textlink="">
      <xdr:nvSpPr>
        <xdr:cNvPr id="6" name="5 CuadroTexto">
          <a:extLst>
            <a:ext uri="{FF2B5EF4-FFF2-40B4-BE49-F238E27FC236}">
              <a16:creationId xmlns:a16="http://schemas.microsoft.com/office/drawing/2014/main" xmlns="" id="{00000000-0008-0000-3200-000006000000}"/>
            </a:ext>
          </a:extLst>
        </xdr:cNvPr>
        <xdr:cNvSpPr txBox="1"/>
      </xdr:nvSpPr>
      <xdr:spPr>
        <a:xfrm>
          <a:off x="1397365" y="840126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0</xdr:colOff>
      <xdr:row>6</xdr:row>
      <xdr:rowOff>166688</xdr:rowOff>
    </xdr:from>
    <xdr:ext cx="5988843" cy="908582"/>
    <xdr:sp macro="" textlink="">
      <xdr:nvSpPr>
        <xdr:cNvPr id="9" name="10 CuadroTexto">
          <a:extLst>
            <a:ext uri="{FF2B5EF4-FFF2-40B4-BE49-F238E27FC236}">
              <a16:creationId xmlns:a16="http://schemas.microsoft.com/office/drawing/2014/main" xmlns="" id="{00000000-0008-0000-3200-000009000000}"/>
            </a:ext>
          </a:extLst>
        </xdr:cNvPr>
        <xdr:cNvSpPr txBox="1"/>
      </xdr:nvSpPr>
      <xdr:spPr>
        <a:xfrm>
          <a:off x="0" y="1321594"/>
          <a:ext cx="5988843" cy="90858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just"/>
          <a:r>
            <a:rPr lang="es-MX" sz="1100" baseline="0">
              <a:solidFill>
                <a:schemeClr val="tx1"/>
              </a:solidFill>
              <a:latin typeface="Arial Rounded MT Bold" panose="020F0704030504030204" pitchFamily="34" charset="0"/>
              <a:ea typeface="+mn-ea"/>
              <a:cs typeface="+mn-cs"/>
            </a:rPr>
            <a:t>El presupuesto de egresos de la  Comision Municipal de  Agua Potable y Alcantarillado del Municipio de Gustavo Diaz Ordaz  es aprobado por el Consejo de Administracion con fundamento en el Art. 12 del Decreto de Creacion  No.164, incluye las partidas necesarias para cubrir los gastos públicos del Ente. Dicho presupuesto de egresos es ejercido y administrado por el  Garente General. </a:t>
          </a:r>
          <a:endParaRPr lang="es-MX" sz="1100">
            <a:latin typeface="Arial Rounded MT Bold" panose="020F0704030504030204" pitchFamily="34" charset="0"/>
          </a:endParaRPr>
        </a:p>
      </xdr:txBody>
    </xdr:sp>
    <xdr:clientData/>
  </xdr:oneCellAnchor>
  <xdr:twoCellAnchor editAs="oneCell">
    <xdr:from>
      <xdr:col>0</xdr:col>
      <xdr:colOff>107156</xdr:colOff>
      <xdr:row>0</xdr:row>
      <xdr:rowOff>59531</xdr:rowOff>
    </xdr:from>
    <xdr:to>
      <xdr:col>1</xdr:col>
      <xdr:colOff>326231</xdr:colOff>
      <xdr:row>4</xdr:row>
      <xdr:rowOff>154781</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32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156" y="59531"/>
          <a:ext cx="981075" cy="857250"/>
        </a:xfrm>
        <a:prstGeom prst="rect">
          <a:avLst/>
        </a:prstGeom>
        <a:noFill/>
        <a:ln>
          <a:noFill/>
        </a:ln>
      </xdr:spPr>
    </xdr:pic>
    <xdr:clientData/>
  </xdr:twoCellAnchor>
  <xdr:twoCellAnchor editAs="oneCell">
    <xdr:from>
      <xdr:col>6</xdr:col>
      <xdr:colOff>595313</xdr:colOff>
      <xdr:row>0</xdr:row>
      <xdr:rowOff>119063</xdr:rowOff>
    </xdr:from>
    <xdr:to>
      <xdr:col>7</xdr:col>
      <xdr:colOff>604838</xdr:colOff>
      <xdr:row>3</xdr:row>
      <xdr:rowOff>119063</xdr:rowOff>
    </xdr:to>
    <xdr:pic>
      <xdr:nvPicPr>
        <xdr:cNvPr id="12" name="Imagen 11" descr="C:\Users\Presidencia\Desktop\logos hoja\LOGO 2.png">
          <a:extLst>
            <a:ext uri="{FF2B5EF4-FFF2-40B4-BE49-F238E27FC236}">
              <a16:creationId xmlns:a16="http://schemas.microsoft.com/office/drawing/2014/main" xmlns="" id="{00000000-0008-0000-32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67313" y="119063"/>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1.xml><?xml version="1.0" encoding="utf-8"?>
<xdr:wsDr xmlns:xdr="http://schemas.openxmlformats.org/drawingml/2006/spreadsheetDrawing" xmlns:a="http://schemas.openxmlformats.org/drawingml/2006/main">
  <xdr:oneCellAnchor>
    <xdr:from>
      <xdr:col>0</xdr:col>
      <xdr:colOff>0</xdr:colOff>
      <xdr:row>38</xdr:row>
      <xdr:rowOff>169281</xdr:rowOff>
    </xdr:from>
    <xdr:ext cx="2657474" cy="847725"/>
    <xdr:sp macro="" textlink="">
      <xdr:nvSpPr>
        <xdr:cNvPr id="4" name="3 CuadroTexto">
          <a:extLst>
            <a:ext uri="{FF2B5EF4-FFF2-40B4-BE49-F238E27FC236}">
              <a16:creationId xmlns:a16="http://schemas.microsoft.com/office/drawing/2014/main" xmlns="" id="{00000000-0008-0000-3300-000004000000}"/>
            </a:ext>
          </a:extLst>
        </xdr:cNvPr>
        <xdr:cNvSpPr txBox="1"/>
      </xdr:nvSpPr>
      <xdr:spPr>
        <a:xfrm>
          <a:off x="0" y="7598781"/>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t>Autorizó</a:t>
          </a:r>
          <a:endParaRPr lang="es-MX" sz="1100" b="1"/>
        </a:p>
      </xdr:txBody>
    </xdr:sp>
    <xdr:clientData/>
  </xdr:oneCellAnchor>
  <xdr:oneCellAnchor>
    <xdr:from>
      <xdr:col>4</xdr:col>
      <xdr:colOff>222032</xdr:colOff>
      <xdr:row>38</xdr:row>
      <xdr:rowOff>178806</xdr:rowOff>
    </xdr:from>
    <xdr:ext cx="2784866" cy="609013"/>
    <xdr:sp macro="" textlink="">
      <xdr:nvSpPr>
        <xdr:cNvPr id="5" name="4 CuadroTexto">
          <a:extLst>
            <a:ext uri="{FF2B5EF4-FFF2-40B4-BE49-F238E27FC236}">
              <a16:creationId xmlns:a16="http://schemas.microsoft.com/office/drawing/2014/main" xmlns="" id="{00000000-0008-0000-3300-000005000000}"/>
            </a:ext>
          </a:extLst>
        </xdr:cNvPr>
        <xdr:cNvSpPr txBox="1"/>
      </xdr:nvSpPr>
      <xdr:spPr>
        <a:xfrm>
          <a:off x="3270032" y="7608306"/>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xdr:col>
      <xdr:colOff>635365</xdr:colOff>
      <xdr:row>43</xdr:row>
      <xdr:rowOff>19262</xdr:rowOff>
    </xdr:from>
    <xdr:ext cx="3143250" cy="666750"/>
    <xdr:sp macro="" textlink="">
      <xdr:nvSpPr>
        <xdr:cNvPr id="6" name="5 CuadroTexto">
          <a:extLst>
            <a:ext uri="{FF2B5EF4-FFF2-40B4-BE49-F238E27FC236}">
              <a16:creationId xmlns:a16="http://schemas.microsoft.com/office/drawing/2014/main" xmlns="" id="{00000000-0008-0000-3300-000006000000}"/>
            </a:ext>
          </a:extLst>
        </xdr:cNvPr>
        <xdr:cNvSpPr txBox="1"/>
      </xdr:nvSpPr>
      <xdr:spPr>
        <a:xfrm>
          <a:off x="1397365" y="840126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0</xdr:colOff>
      <xdr:row>6</xdr:row>
      <xdr:rowOff>71438</xdr:rowOff>
    </xdr:from>
    <xdr:ext cx="6048375" cy="582082"/>
    <xdr:sp macro="" textlink="">
      <xdr:nvSpPr>
        <xdr:cNvPr id="10" name="6 CuadroTexto">
          <a:extLst>
            <a:ext uri="{FF2B5EF4-FFF2-40B4-BE49-F238E27FC236}">
              <a16:creationId xmlns:a16="http://schemas.microsoft.com/office/drawing/2014/main" xmlns="" id="{00000000-0008-0000-3300-00000A000000}"/>
            </a:ext>
          </a:extLst>
        </xdr:cNvPr>
        <xdr:cNvSpPr txBox="1"/>
      </xdr:nvSpPr>
      <xdr:spPr>
        <a:xfrm>
          <a:off x="0" y="1226344"/>
          <a:ext cx="6048375" cy="58208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just"/>
          <a:r>
            <a:rPr lang="es-MX" sz="1100">
              <a:latin typeface="Arial Rounded MT Bold" panose="020F0704030504030204" pitchFamily="34" charset="0"/>
            </a:rPr>
            <a:t>La Comision Municipal de Agua Potable y Alcantarillado fue Creado bajo Decreto</a:t>
          </a:r>
          <a:r>
            <a:rPr lang="es-MX" sz="1100" baseline="0">
              <a:latin typeface="Arial Rounded MT Bold" panose="020F0704030504030204" pitchFamily="34" charset="0"/>
            </a:rPr>
            <a:t> No.164 de fecha  26 de Diciembre del 2002, y esta administrado por un gerente general el cual fue nombrado por el   Consejo de Administracion de este organismo.</a:t>
          </a:r>
          <a:endParaRPr lang="es-MX" sz="1100">
            <a:latin typeface="Arial Rounded MT Bold" panose="020F0704030504030204" pitchFamily="34" charset="0"/>
          </a:endParaRPr>
        </a:p>
      </xdr:txBody>
    </xdr:sp>
    <xdr:clientData/>
  </xdr:oneCellAnchor>
  <xdr:twoCellAnchor editAs="oneCell">
    <xdr:from>
      <xdr:col>0</xdr:col>
      <xdr:colOff>142874</xdr:colOff>
      <xdr:row>0</xdr:row>
      <xdr:rowOff>83343</xdr:rowOff>
    </xdr:from>
    <xdr:to>
      <xdr:col>1</xdr:col>
      <xdr:colOff>361949</xdr:colOff>
      <xdr:row>4</xdr:row>
      <xdr:rowOff>71436</xdr:rowOff>
    </xdr:to>
    <xdr:pic>
      <xdr:nvPicPr>
        <xdr:cNvPr id="12" name="Imagen 11" descr="C:\Users\Comapa Díaz Ordaz\AppData\Local\Microsoft\Windows\INetCache\Content.Word\LOGO GDO.PNG">
          <a:extLst>
            <a:ext uri="{FF2B5EF4-FFF2-40B4-BE49-F238E27FC236}">
              <a16:creationId xmlns:a16="http://schemas.microsoft.com/office/drawing/2014/main" xmlns="" id="{00000000-0008-0000-33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4" y="83343"/>
          <a:ext cx="981075" cy="750093"/>
        </a:xfrm>
        <a:prstGeom prst="rect">
          <a:avLst/>
        </a:prstGeom>
        <a:noFill/>
        <a:ln>
          <a:noFill/>
        </a:ln>
      </xdr:spPr>
    </xdr:pic>
    <xdr:clientData/>
  </xdr:twoCellAnchor>
  <xdr:twoCellAnchor editAs="oneCell">
    <xdr:from>
      <xdr:col>6</xdr:col>
      <xdr:colOff>571500</xdr:colOff>
      <xdr:row>0</xdr:row>
      <xdr:rowOff>107156</xdr:rowOff>
    </xdr:from>
    <xdr:to>
      <xdr:col>7</xdr:col>
      <xdr:colOff>581025</xdr:colOff>
      <xdr:row>3</xdr:row>
      <xdr:rowOff>107156</xdr:rowOff>
    </xdr:to>
    <xdr:pic>
      <xdr:nvPicPr>
        <xdr:cNvPr id="11" name="Imagen 10" descr="C:\Users\Presidencia\Desktop\logos hoja\LOGO 2.png">
          <a:extLst>
            <a:ext uri="{FF2B5EF4-FFF2-40B4-BE49-F238E27FC236}">
              <a16:creationId xmlns:a16="http://schemas.microsoft.com/office/drawing/2014/main" xmlns="" id="{00000000-0008-0000-33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43500" y="107156"/>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0</xdr:col>
      <xdr:colOff>0</xdr:colOff>
      <xdr:row>37</xdr:row>
      <xdr:rowOff>174044</xdr:rowOff>
    </xdr:from>
    <xdr:ext cx="2657474" cy="847725"/>
    <xdr:sp macro="" textlink="">
      <xdr:nvSpPr>
        <xdr:cNvPr id="4" name="3 CuadroTexto">
          <a:extLst>
            <a:ext uri="{FF2B5EF4-FFF2-40B4-BE49-F238E27FC236}">
              <a16:creationId xmlns:a16="http://schemas.microsoft.com/office/drawing/2014/main" xmlns="" id="{00000000-0008-0000-3400-000004000000}"/>
            </a:ext>
          </a:extLst>
        </xdr:cNvPr>
        <xdr:cNvSpPr txBox="1"/>
      </xdr:nvSpPr>
      <xdr:spPr>
        <a:xfrm>
          <a:off x="0" y="7603544"/>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t>Autorizó</a:t>
          </a:r>
          <a:endParaRPr lang="es-MX" sz="1100" b="1"/>
        </a:p>
      </xdr:txBody>
    </xdr:sp>
    <xdr:clientData/>
  </xdr:oneCellAnchor>
  <xdr:oneCellAnchor>
    <xdr:from>
      <xdr:col>4</xdr:col>
      <xdr:colOff>222032</xdr:colOff>
      <xdr:row>37</xdr:row>
      <xdr:rowOff>183569</xdr:rowOff>
    </xdr:from>
    <xdr:ext cx="2784866" cy="609013"/>
    <xdr:sp macro="" textlink="">
      <xdr:nvSpPr>
        <xdr:cNvPr id="5" name="4 CuadroTexto">
          <a:extLst>
            <a:ext uri="{FF2B5EF4-FFF2-40B4-BE49-F238E27FC236}">
              <a16:creationId xmlns:a16="http://schemas.microsoft.com/office/drawing/2014/main" xmlns="" id="{00000000-0008-0000-3400-000005000000}"/>
            </a:ext>
          </a:extLst>
        </xdr:cNvPr>
        <xdr:cNvSpPr txBox="1"/>
      </xdr:nvSpPr>
      <xdr:spPr>
        <a:xfrm>
          <a:off x="3270032" y="7613069"/>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xdr:col>
      <xdr:colOff>635365</xdr:colOff>
      <xdr:row>42</xdr:row>
      <xdr:rowOff>24025</xdr:rowOff>
    </xdr:from>
    <xdr:ext cx="3143250" cy="666750"/>
    <xdr:sp macro="" textlink="">
      <xdr:nvSpPr>
        <xdr:cNvPr id="6" name="5 CuadroTexto">
          <a:extLst>
            <a:ext uri="{FF2B5EF4-FFF2-40B4-BE49-F238E27FC236}">
              <a16:creationId xmlns:a16="http://schemas.microsoft.com/office/drawing/2014/main" xmlns="" id="{00000000-0008-0000-3400-000006000000}"/>
            </a:ext>
          </a:extLst>
        </xdr:cNvPr>
        <xdr:cNvSpPr txBox="1"/>
      </xdr:nvSpPr>
      <xdr:spPr>
        <a:xfrm>
          <a:off x="1397365" y="840602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0</xdr:colOff>
      <xdr:row>6</xdr:row>
      <xdr:rowOff>11906</xdr:rowOff>
    </xdr:from>
    <xdr:ext cx="6012656" cy="2214581"/>
    <xdr:sp macro="" textlink="">
      <xdr:nvSpPr>
        <xdr:cNvPr id="10" name="7 CuadroTexto">
          <a:extLst>
            <a:ext uri="{FF2B5EF4-FFF2-40B4-BE49-F238E27FC236}">
              <a16:creationId xmlns:a16="http://schemas.microsoft.com/office/drawing/2014/main" xmlns="" id="{00000000-0008-0000-3400-00000A000000}"/>
            </a:ext>
          </a:extLst>
        </xdr:cNvPr>
        <xdr:cNvSpPr txBox="1"/>
      </xdr:nvSpPr>
      <xdr:spPr>
        <a:xfrm>
          <a:off x="0" y="1166812"/>
          <a:ext cx="6012656" cy="221458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just"/>
          <a:r>
            <a:rPr lang="es-MX" sz="1100">
              <a:latin typeface="Arial Rounded MT Bold" panose="020F0704030504030204" pitchFamily="34" charset="0"/>
            </a:rPr>
            <a:t>El organismo tendra como objeto la prestacion del servicio publico de agua potable, drenaje, alcantarillado,</a:t>
          </a:r>
          <a:r>
            <a:rPr lang="es-MX" sz="1100" baseline="0">
              <a:latin typeface="Arial Rounded MT Bold" panose="020F0704030504030204" pitchFamily="34" charset="0"/>
            </a:rPr>
            <a:t> tratamiento y disposicion de aguas residuales en el municipio de  Gustavo diaz Ordaz, Tamaulipas; La  Comision Municipal de  Agua Potable y Alcantarillado del Municipio de Gustavo Diaz Ordaz, Tamaulipas se rige  Por las Siguientes Leyes : Constitucion Politica de los Estados Unidos Mexicanos, Constitucion Politica del Estado Tamaulipas,Ley de Aguas Nacionales, Ley de Agua del Estado de Tamaulipas y Reglamento Municipal y Reglamento Interior de la Comision Municipal de Agua Potable y Alcantarillado de Gustavo Diaz Ordaz, Tamaulipas.. Su Extructura Organizacional esta basada en   dicho reglamento interior de la comision  Municipal de Agua Potable y Alcantarillado del Municipio de Gustavo Diaz Ordaz, Tamaulipas y es un Organismo descentralizado de la Administracion Publica Municipal  con personalidad juridica , patrimonio propio y funciones de autoridad administrativa.</a:t>
          </a:r>
          <a:endParaRPr lang="es-MX" sz="1100">
            <a:latin typeface="Arial Rounded MT Bold" panose="020F0704030504030204" pitchFamily="34" charset="0"/>
          </a:endParaRPr>
        </a:p>
      </xdr:txBody>
    </xdr:sp>
    <xdr:clientData/>
  </xdr:oneCellAnchor>
  <xdr:twoCellAnchor editAs="oneCell">
    <xdr:from>
      <xdr:col>0</xdr:col>
      <xdr:colOff>130968</xdr:colOff>
      <xdr:row>0</xdr:row>
      <xdr:rowOff>95250</xdr:rowOff>
    </xdr:from>
    <xdr:to>
      <xdr:col>1</xdr:col>
      <xdr:colOff>350043</xdr:colOff>
      <xdr:row>4</xdr:row>
      <xdr:rowOff>95250</xdr:rowOff>
    </xdr:to>
    <xdr:pic>
      <xdr:nvPicPr>
        <xdr:cNvPr id="12" name="Imagen 11" descr="C:\Users\Comapa Díaz Ordaz\AppData\Local\Microsoft\Windows\INetCache\Content.Word\LOGO GDO.PNG">
          <a:extLst>
            <a:ext uri="{FF2B5EF4-FFF2-40B4-BE49-F238E27FC236}">
              <a16:creationId xmlns:a16="http://schemas.microsoft.com/office/drawing/2014/main" xmlns="" id="{00000000-0008-0000-34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968" y="95250"/>
          <a:ext cx="981075" cy="762000"/>
        </a:xfrm>
        <a:prstGeom prst="rect">
          <a:avLst/>
        </a:prstGeom>
        <a:noFill/>
        <a:ln>
          <a:noFill/>
        </a:ln>
      </xdr:spPr>
    </xdr:pic>
    <xdr:clientData/>
  </xdr:twoCellAnchor>
  <xdr:twoCellAnchor editAs="oneCell">
    <xdr:from>
      <xdr:col>6</xdr:col>
      <xdr:colOff>583406</xdr:colOff>
      <xdr:row>0</xdr:row>
      <xdr:rowOff>83344</xdr:rowOff>
    </xdr:from>
    <xdr:to>
      <xdr:col>7</xdr:col>
      <xdr:colOff>592931</xdr:colOff>
      <xdr:row>4</xdr:row>
      <xdr:rowOff>11906</xdr:rowOff>
    </xdr:to>
    <xdr:pic>
      <xdr:nvPicPr>
        <xdr:cNvPr id="9" name="Imagen 8" descr="C:\Users\Presidencia\Desktop\logos hoja\LOGO 2.png">
          <a:extLst>
            <a:ext uri="{FF2B5EF4-FFF2-40B4-BE49-F238E27FC236}">
              <a16:creationId xmlns:a16="http://schemas.microsoft.com/office/drawing/2014/main" xmlns="" id="{00000000-0008-0000-34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55406" y="83344"/>
          <a:ext cx="771525" cy="690562"/>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3.xml><?xml version="1.0" encoding="utf-8"?>
<xdr:wsDr xmlns:xdr="http://schemas.openxmlformats.org/drawingml/2006/spreadsheetDrawing" xmlns:a="http://schemas.openxmlformats.org/drawingml/2006/main">
  <xdr:oneCellAnchor>
    <xdr:from>
      <xdr:col>0</xdr:col>
      <xdr:colOff>0</xdr:colOff>
      <xdr:row>37</xdr:row>
      <xdr:rowOff>178807</xdr:rowOff>
    </xdr:from>
    <xdr:ext cx="2657474" cy="847725"/>
    <xdr:sp macro="" textlink="">
      <xdr:nvSpPr>
        <xdr:cNvPr id="4" name="3 CuadroTexto">
          <a:extLst>
            <a:ext uri="{FF2B5EF4-FFF2-40B4-BE49-F238E27FC236}">
              <a16:creationId xmlns:a16="http://schemas.microsoft.com/office/drawing/2014/main" xmlns="" id="{00000000-0008-0000-3500-000004000000}"/>
            </a:ext>
          </a:extLst>
        </xdr:cNvPr>
        <xdr:cNvSpPr txBox="1"/>
      </xdr:nvSpPr>
      <xdr:spPr>
        <a:xfrm>
          <a:off x="0" y="7608307"/>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4</xdr:col>
      <xdr:colOff>222032</xdr:colOff>
      <xdr:row>38</xdr:row>
      <xdr:rowOff>9738</xdr:rowOff>
    </xdr:from>
    <xdr:ext cx="2784866" cy="609013"/>
    <xdr:sp macro="" textlink="">
      <xdr:nvSpPr>
        <xdr:cNvPr id="5" name="4 CuadroTexto">
          <a:extLst>
            <a:ext uri="{FF2B5EF4-FFF2-40B4-BE49-F238E27FC236}">
              <a16:creationId xmlns:a16="http://schemas.microsoft.com/office/drawing/2014/main" xmlns="" id="{00000000-0008-0000-3500-000005000000}"/>
            </a:ext>
          </a:extLst>
        </xdr:cNvPr>
        <xdr:cNvSpPr txBox="1"/>
      </xdr:nvSpPr>
      <xdr:spPr>
        <a:xfrm>
          <a:off x="3270032" y="7629738"/>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xdr:col>
      <xdr:colOff>635365</xdr:colOff>
      <xdr:row>42</xdr:row>
      <xdr:rowOff>28788</xdr:rowOff>
    </xdr:from>
    <xdr:ext cx="3143250" cy="666750"/>
    <xdr:sp macro="" textlink="">
      <xdr:nvSpPr>
        <xdr:cNvPr id="6" name="5 CuadroTexto">
          <a:extLst>
            <a:ext uri="{FF2B5EF4-FFF2-40B4-BE49-F238E27FC236}">
              <a16:creationId xmlns:a16="http://schemas.microsoft.com/office/drawing/2014/main" xmlns="" id="{00000000-0008-0000-3500-000006000000}"/>
            </a:ext>
          </a:extLst>
        </xdr:cNvPr>
        <xdr:cNvSpPr txBox="1"/>
      </xdr:nvSpPr>
      <xdr:spPr>
        <a:xfrm>
          <a:off x="1397365" y="8410788"/>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0</xdr:colOff>
      <xdr:row>5</xdr:row>
      <xdr:rowOff>178594</xdr:rowOff>
    </xdr:from>
    <xdr:ext cx="6024562" cy="1561581"/>
    <xdr:sp macro="" textlink="">
      <xdr:nvSpPr>
        <xdr:cNvPr id="10" name="8 CuadroTexto">
          <a:extLst>
            <a:ext uri="{FF2B5EF4-FFF2-40B4-BE49-F238E27FC236}">
              <a16:creationId xmlns:a16="http://schemas.microsoft.com/office/drawing/2014/main" xmlns="" id="{00000000-0008-0000-3500-00000A000000}"/>
            </a:ext>
          </a:extLst>
        </xdr:cNvPr>
        <xdr:cNvSpPr txBox="1"/>
      </xdr:nvSpPr>
      <xdr:spPr>
        <a:xfrm>
          <a:off x="0" y="1143000"/>
          <a:ext cx="6024562" cy="156158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marL="0" marR="0" indent="0" algn="just" defTabSz="914400" eaLnBrk="1" fontAlgn="auto" latinLnBrk="0" hangingPunct="1">
            <a:lnSpc>
              <a:spcPct val="100000"/>
            </a:lnSpc>
            <a:spcBef>
              <a:spcPts val="0"/>
            </a:spcBef>
            <a:spcAft>
              <a:spcPts val="0"/>
            </a:spcAft>
            <a:buClrTx/>
            <a:buSzTx/>
            <a:buFontTx/>
            <a:buNone/>
            <a:tabLst/>
            <a:defRPr/>
          </a:pPr>
          <a:r>
            <a:rPr lang="es-MX" sz="1100">
              <a:latin typeface="Arial Rounded MT Bold" panose="020F0704030504030204" pitchFamily="34" charset="0"/>
            </a:rPr>
            <a:t>Los estado financieros y sus notas fueron</a:t>
          </a:r>
          <a:r>
            <a:rPr lang="es-MX" sz="1100" baseline="0">
              <a:latin typeface="Arial Rounded MT Bold" panose="020F0704030504030204" pitchFamily="34" charset="0"/>
            </a:rPr>
            <a:t> elaborados de acuerdo a la normatividad emitida por el Consejo de  Nacional de Armonizacion Contable (CONAC ) y las disposiciones legales establecidas en la Ley de  General de Contablidad Gubernamental con el fin de lograr la adecuada armonizacion de la contabilidad gubernamental;</a:t>
          </a:r>
          <a:r>
            <a:rPr lang="es-MX" sz="1100">
              <a:solidFill>
                <a:schemeClr val="tx1"/>
              </a:solidFill>
              <a:effectLst/>
              <a:latin typeface="Arial Rounded MT Bold" panose="020F0704030504030204" pitchFamily="34" charset="0"/>
              <a:ea typeface="+mn-ea"/>
              <a:cs typeface="+mn-cs"/>
            </a:rPr>
            <a:t>La</a:t>
          </a:r>
          <a:r>
            <a:rPr lang="es-MX" sz="1100" baseline="0">
              <a:solidFill>
                <a:schemeClr val="tx1"/>
              </a:solidFill>
              <a:effectLst/>
              <a:latin typeface="Arial Rounded MT Bold" panose="020F0704030504030204" pitchFamily="34" charset="0"/>
              <a:ea typeface="+mn-ea"/>
              <a:cs typeface="+mn-cs"/>
            </a:rPr>
            <a:t> presente informacion financiera presentada fue elaborada en un sistema de contablidad tradicional, el cual fue adecuado con el plan de cuentas, para dar cumplimiento a lo establecido por la Ley  General de Contabilidad  Gubernamental.</a:t>
          </a:r>
          <a:endParaRPr lang="es-MX">
            <a:effectLst/>
            <a:latin typeface="Arial Rounded MT Bold" panose="020F0704030504030204" pitchFamily="34" charset="0"/>
          </a:endParaRPr>
        </a:p>
        <a:p>
          <a:pPr algn="just"/>
          <a:endParaRPr lang="es-MX" sz="1100">
            <a:latin typeface="Arial Rounded MT Bold" panose="020F0704030504030204" pitchFamily="34" charset="0"/>
          </a:endParaRPr>
        </a:p>
      </xdr:txBody>
    </xdr:sp>
    <xdr:clientData/>
  </xdr:oneCellAnchor>
  <xdr:twoCellAnchor editAs="oneCell">
    <xdr:from>
      <xdr:col>0</xdr:col>
      <xdr:colOff>107157</xdr:colOff>
      <xdr:row>0</xdr:row>
      <xdr:rowOff>0</xdr:rowOff>
    </xdr:from>
    <xdr:to>
      <xdr:col>1</xdr:col>
      <xdr:colOff>326232</xdr:colOff>
      <xdr:row>4</xdr:row>
      <xdr:rowOff>130968</xdr:rowOff>
    </xdr:to>
    <xdr:pic>
      <xdr:nvPicPr>
        <xdr:cNvPr id="12" name="Imagen 11" descr="C:\Users\Comapa Díaz Ordaz\AppData\Local\Microsoft\Windows\INetCache\Content.Word\LOGO GDO.PNG">
          <a:extLst>
            <a:ext uri="{FF2B5EF4-FFF2-40B4-BE49-F238E27FC236}">
              <a16:creationId xmlns:a16="http://schemas.microsoft.com/office/drawing/2014/main" xmlns="" id="{00000000-0008-0000-35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157" y="0"/>
          <a:ext cx="981075" cy="892968"/>
        </a:xfrm>
        <a:prstGeom prst="rect">
          <a:avLst/>
        </a:prstGeom>
        <a:noFill/>
        <a:ln>
          <a:noFill/>
        </a:ln>
      </xdr:spPr>
    </xdr:pic>
    <xdr:clientData/>
  </xdr:twoCellAnchor>
  <xdr:twoCellAnchor editAs="oneCell">
    <xdr:from>
      <xdr:col>6</xdr:col>
      <xdr:colOff>607218</xdr:colOff>
      <xdr:row>0</xdr:row>
      <xdr:rowOff>47624</xdr:rowOff>
    </xdr:from>
    <xdr:to>
      <xdr:col>7</xdr:col>
      <xdr:colOff>616743</xdr:colOff>
      <xdr:row>3</xdr:row>
      <xdr:rowOff>178593</xdr:rowOff>
    </xdr:to>
    <xdr:pic>
      <xdr:nvPicPr>
        <xdr:cNvPr id="9" name="Imagen 8" descr="C:\Users\Presidencia\Desktop\logos hoja\LOGO 2.png">
          <a:extLst>
            <a:ext uri="{FF2B5EF4-FFF2-40B4-BE49-F238E27FC236}">
              <a16:creationId xmlns:a16="http://schemas.microsoft.com/office/drawing/2014/main" xmlns="" id="{00000000-0008-0000-35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79218" y="47624"/>
          <a:ext cx="771525" cy="70246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4.xml><?xml version="1.0" encoding="utf-8"?>
<xdr:wsDr xmlns:xdr="http://schemas.openxmlformats.org/drawingml/2006/spreadsheetDrawing" xmlns:a="http://schemas.openxmlformats.org/drawingml/2006/main">
  <xdr:oneCellAnchor>
    <xdr:from>
      <xdr:col>0</xdr:col>
      <xdr:colOff>0</xdr:colOff>
      <xdr:row>38</xdr:row>
      <xdr:rowOff>166901</xdr:rowOff>
    </xdr:from>
    <xdr:ext cx="2657474" cy="847725"/>
    <xdr:sp macro="" textlink="">
      <xdr:nvSpPr>
        <xdr:cNvPr id="4" name="3 CuadroTexto">
          <a:extLst>
            <a:ext uri="{FF2B5EF4-FFF2-40B4-BE49-F238E27FC236}">
              <a16:creationId xmlns:a16="http://schemas.microsoft.com/office/drawing/2014/main" xmlns="" id="{00000000-0008-0000-3600-000004000000}"/>
            </a:ext>
          </a:extLst>
        </xdr:cNvPr>
        <xdr:cNvSpPr txBox="1"/>
      </xdr:nvSpPr>
      <xdr:spPr>
        <a:xfrm>
          <a:off x="0" y="7596401"/>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4</xdr:col>
      <xdr:colOff>222032</xdr:colOff>
      <xdr:row>38</xdr:row>
      <xdr:rowOff>188332</xdr:rowOff>
    </xdr:from>
    <xdr:ext cx="2784866" cy="609013"/>
    <xdr:sp macro="" textlink="">
      <xdr:nvSpPr>
        <xdr:cNvPr id="5" name="4 CuadroTexto">
          <a:extLst>
            <a:ext uri="{FF2B5EF4-FFF2-40B4-BE49-F238E27FC236}">
              <a16:creationId xmlns:a16="http://schemas.microsoft.com/office/drawing/2014/main" xmlns="" id="{00000000-0008-0000-3600-000005000000}"/>
            </a:ext>
          </a:extLst>
        </xdr:cNvPr>
        <xdr:cNvSpPr txBox="1"/>
      </xdr:nvSpPr>
      <xdr:spPr>
        <a:xfrm>
          <a:off x="3270032" y="7617832"/>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xdr:col>
      <xdr:colOff>635365</xdr:colOff>
      <xdr:row>43</xdr:row>
      <xdr:rowOff>16882</xdr:rowOff>
    </xdr:from>
    <xdr:ext cx="3143250" cy="666750"/>
    <xdr:sp macro="" textlink="">
      <xdr:nvSpPr>
        <xdr:cNvPr id="6" name="5 CuadroTexto">
          <a:extLst>
            <a:ext uri="{FF2B5EF4-FFF2-40B4-BE49-F238E27FC236}">
              <a16:creationId xmlns:a16="http://schemas.microsoft.com/office/drawing/2014/main" xmlns="" id="{00000000-0008-0000-3600-000006000000}"/>
            </a:ext>
          </a:extLst>
        </xdr:cNvPr>
        <xdr:cNvSpPr txBox="1"/>
      </xdr:nvSpPr>
      <xdr:spPr>
        <a:xfrm>
          <a:off x="1397365" y="839888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0</xdr:colOff>
      <xdr:row>5</xdr:row>
      <xdr:rowOff>178593</xdr:rowOff>
    </xdr:from>
    <xdr:ext cx="6060280" cy="745332"/>
    <xdr:sp macro="" textlink="">
      <xdr:nvSpPr>
        <xdr:cNvPr id="10" name="6 CuadroTexto">
          <a:extLst>
            <a:ext uri="{FF2B5EF4-FFF2-40B4-BE49-F238E27FC236}">
              <a16:creationId xmlns:a16="http://schemas.microsoft.com/office/drawing/2014/main" xmlns="" id="{00000000-0008-0000-3600-00000A000000}"/>
            </a:ext>
          </a:extLst>
        </xdr:cNvPr>
        <xdr:cNvSpPr txBox="1"/>
      </xdr:nvSpPr>
      <xdr:spPr>
        <a:xfrm>
          <a:off x="0" y="1142999"/>
          <a:ext cx="6060280" cy="74533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just"/>
          <a:r>
            <a:rPr lang="es-MX" sz="1100" b="0">
              <a:latin typeface="Arial Rounded MT Bold" panose="020F0704030504030204" pitchFamily="34" charset="0"/>
            </a:rPr>
            <a:t>Para la actualizacion de los Activos, Pasivos y Hacienda Publica y/o Patrimonio, asi como el metodo de valuacion de inventarios, este  se  esta llevando acabo  de acuerdo con los lineamientos emitidos por la Secretaria</a:t>
          </a:r>
          <a:r>
            <a:rPr lang="es-MX" sz="1100" b="0" baseline="0">
              <a:latin typeface="Arial Rounded MT Bold" panose="020F0704030504030204" pitchFamily="34" charset="0"/>
            </a:rPr>
            <a:t> de Hacienda y Credito Publico, en base a los paremetros de vida util </a:t>
          </a:r>
          <a:endParaRPr lang="es-MX" sz="1100" b="0">
            <a:latin typeface="Arial Rounded MT Bold" panose="020F0704030504030204" pitchFamily="34" charset="0"/>
          </a:endParaRPr>
        </a:p>
      </xdr:txBody>
    </xdr:sp>
    <xdr:clientData/>
  </xdr:oneCellAnchor>
  <xdr:twoCellAnchor editAs="oneCell">
    <xdr:from>
      <xdr:col>0</xdr:col>
      <xdr:colOff>83343</xdr:colOff>
      <xdr:row>0</xdr:row>
      <xdr:rowOff>47624</xdr:rowOff>
    </xdr:from>
    <xdr:to>
      <xdr:col>1</xdr:col>
      <xdr:colOff>302418</xdr:colOff>
      <xdr:row>4</xdr:row>
      <xdr:rowOff>107155</xdr:rowOff>
    </xdr:to>
    <xdr:pic>
      <xdr:nvPicPr>
        <xdr:cNvPr id="12" name="Imagen 11" descr="C:\Users\Comapa Díaz Ordaz\AppData\Local\Microsoft\Windows\INetCache\Content.Word\LOGO GDO.PNG">
          <a:extLst>
            <a:ext uri="{FF2B5EF4-FFF2-40B4-BE49-F238E27FC236}">
              <a16:creationId xmlns:a16="http://schemas.microsoft.com/office/drawing/2014/main" xmlns="" id="{00000000-0008-0000-36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3" y="47624"/>
          <a:ext cx="981075" cy="821531"/>
        </a:xfrm>
        <a:prstGeom prst="rect">
          <a:avLst/>
        </a:prstGeom>
        <a:noFill/>
        <a:ln>
          <a:noFill/>
        </a:ln>
      </xdr:spPr>
    </xdr:pic>
    <xdr:clientData/>
  </xdr:twoCellAnchor>
  <xdr:twoCellAnchor editAs="oneCell">
    <xdr:from>
      <xdr:col>6</xdr:col>
      <xdr:colOff>619125</xdr:colOff>
      <xdr:row>0</xdr:row>
      <xdr:rowOff>71437</xdr:rowOff>
    </xdr:from>
    <xdr:to>
      <xdr:col>7</xdr:col>
      <xdr:colOff>628650</xdr:colOff>
      <xdr:row>3</xdr:row>
      <xdr:rowOff>71437</xdr:rowOff>
    </xdr:to>
    <xdr:pic>
      <xdr:nvPicPr>
        <xdr:cNvPr id="11" name="Imagen 10" descr="C:\Users\Presidencia\Desktop\logos hoja\LOGO 2.png">
          <a:extLst>
            <a:ext uri="{FF2B5EF4-FFF2-40B4-BE49-F238E27FC236}">
              <a16:creationId xmlns:a16="http://schemas.microsoft.com/office/drawing/2014/main" xmlns="" id="{00000000-0008-0000-36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91125" y="71437"/>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5.xml><?xml version="1.0" encoding="utf-8"?>
<xdr:wsDr xmlns:xdr="http://schemas.openxmlformats.org/drawingml/2006/spreadsheetDrawing" xmlns:a="http://schemas.openxmlformats.org/drawingml/2006/main">
  <xdr:oneCellAnchor>
    <xdr:from>
      <xdr:col>0</xdr:col>
      <xdr:colOff>0</xdr:colOff>
      <xdr:row>37</xdr:row>
      <xdr:rowOff>166901</xdr:rowOff>
    </xdr:from>
    <xdr:ext cx="2657474" cy="847725"/>
    <xdr:sp macro="" textlink="">
      <xdr:nvSpPr>
        <xdr:cNvPr id="4" name="3 CuadroTexto">
          <a:extLst>
            <a:ext uri="{FF2B5EF4-FFF2-40B4-BE49-F238E27FC236}">
              <a16:creationId xmlns:a16="http://schemas.microsoft.com/office/drawing/2014/main" xmlns="" id="{00000000-0008-0000-3700-000004000000}"/>
            </a:ext>
          </a:extLst>
        </xdr:cNvPr>
        <xdr:cNvSpPr txBox="1"/>
      </xdr:nvSpPr>
      <xdr:spPr>
        <a:xfrm>
          <a:off x="0" y="7596401"/>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4</xdr:col>
      <xdr:colOff>222032</xdr:colOff>
      <xdr:row>37</xdr:row>
      <xdr:rowOff>188332</xdr:rowOff>
    </xdr:from>
    <xdr:ext cx="2784866" cy="609013"/>
    <xdr:sp macro="" textlink="">
      <xdr:nvSpPr>
        <xdr:cNvPr id="5" name="4 CuadroTexto">
          <a:extLst>
            <a:ext uri="{FF2B5EF4-FFF2-40B4-BE49-F238E27FC236}">
              <a16:creationId xmlns:a16="http://schemas.microsoft.com/office/drawing/2014/main" xmlns="" id="{00000000-0008-0000-3700-000005000000}"/>
            </a:ext>
          </a:extLst>
        </xdr:cNvPr>
        <xdr:cNvSpPr txBox="1"/>
      </xdr:nvSpPr>
      <xdr:spPr>
        <a:xfrm>
          <a:off x="3270032" y="7617832"/>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xdr:col>
      <xdr:colOff>635365</xdr:colOff>
      <xdr:row>42</xdr:row>
      <xdr:rowOff>16882</xdr:rowOff>
    </xdr:from>
    <xdr:ext cx="3143250" cy="666750"/>
    <xdr:sp macro="" textlink="">
      <xdr:nvSpPr>
        <xdr:cNvPr id="6" name="5 CuadroTexto">
          <a:extLst>
            <a:ext uri="{FF2B5EF4-FFF2-40B4-BE49-F238E27FC236}">
              <a16:creationId xmlns:a16="http://schemas.microsoft.com/office/drawing/2014/main" xmlns="" id="{00000000-0008-0000-3700-000006000000}"/>
            </a:ext>
          </a:extLst>
        </xdr:cNvPr>
        <xdr:cNvSpPr txBox="1"/>
      </xdr:nvSpPr>
      <xdr:spPr>
        <a:xfrm>
          <a:off x="1397365" y="839888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107156</xdr:colOff>
      <xdr:row>5</xdr:row>
      <xdr:rowOff>166687</xdr:rowOff>
    </xdr:from>
    <xdr:ext cx="5917406" cy="745332"/>
    <xdr:sp macro="" textlink="">
      <xdr:nvSpPr>
        <xdr:cNvPr id="9" name="CuadroTexto 8">
          <a:extLst>
            <a:ext uri="{FF2B5EF4-FFF2-40B4-BE49-F238E27FC236}">
              <a16:creationId xmlns:a16="http://schemas.microsoft.com/office/drawing/2014/main" xmlns="" id="{00000000-0008-0000-3700-000009000000}"/>
            </a:ext>
          </a:extLst>
        </xdr:cNvPr>
        <xdr:cNvSpPr txBox="1"/>
      </xdr:nvSpPr>
      <xdr:spPr>
        <a:xfrm>
          <a:off x="107156" y="1131093"/>
          <a:ext cx="5917406" cy="7453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100">
              <a:latin typeface="Arial Rounded MT Bold" panose="020F0704030504030204" pitchFamily="34" charset="0"/>
            </a:rPr>
            <a:t>Como politica la</a:t>
          </a:r>
          <a:r>
            <a:rPr lang="es-MX" sz="1100" baseline="0">
              <a:latin typeface="Arial Rounded MT Bold" panose="020F0704030504030204" pitchFamily="34" charset="0"/>
            </a:rPr>
            <a:t> Comision Municipal de Agua Potable y Alcantarillado del Municipio de Gustavo Diaz Ordaz, Tamaulipas, para la realizacion de algun pago por parte de los usuarios ya sea por la prestacion de agua potable, drenaje u  otro servicio  no se aceptan divisas extranjeras.</a:t>
          </a:r>
          <a:endParaRPr lang="es-MX" sz="1100">
            <a:latin typeface="Arial Rounded MT Bold" panose="020F0704030504030204" pitchFamily="34" charset="0"/>
          </a:endParaRPr>
        </a:p>
      </xdr:txBody>
    </xdr:sp>
    <xdr:clientData/>
  </xdr:oneCellAnchor>
  <xdr:twoCellAnchor editAs="oneCell">
    <xdr:from>
      <xdr:col>0</xdr:col>
      <xdr:colOff>95251</xdr:colOff>
      <xdr:row>0</xdr:row>
      <xdr:rowOff>11907</xdr:rowOff>
    </xdr:from>
    <xdr:to>
      <xdr:col>1</xdr:col>
      <xdr:colOff>314326</xdr:colOff>
      <xdr:row>2</xdr:row>
      <xdr:rowOff>178595</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37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1907"/>
          <a:ext cx="981075" cy="547688"/>
        </a:xfrm>
        <a:prstGeom prst="rect">
          <a:avLst/>
        </a:prstGeom>
        <a:noFill/>
        <a:ln>
          <a:noFill/>
        </a:ln>
      </xdr:spPr>
    </xdr:pic>
    <xdr:clientData/>
  </xdr:twoCellAnchor>
  <xdr:twoCellAnchor editAs="oneCell">
    <xdr:from>
      <xdr:col>6</xdr:col>
      <xdr:colOff>702469</xdr:colOff>
      <xdr:row>0</xdr:row>
      <xdr:rowOff>83344</xdr:rowOff>
    </xdr:from>
    <xdr:to>
      <xdr:col>7</xdr:col>
      <xdr:colOff>711994</xdr:colOff>
      <xdr:row>3</xdr:row>
      <xdr:rowOff>83344</xdr:rowOff>
    </xdr:to>
    <xdr:pic>
      <xdr:nvPicPr>
        <xdr:cNvPr id="12" name="Imagen 11" descr="C:\Users\Presidencia\Desktop\logos hoja\LOGO 2.png">
          <a:extLst>
            <a:ext uri="{FF2B5EF4-FFF2-40B4-BE49-F238E27FC236}">
              <a16:creationId xmlns:a16="http://schemas.microsoft.com/office/drawing/2014/main" xmlns="" id="{00000000-0008-0000-37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274469" y="83344"/>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0</xdr:col>
      <xdr:colOff>0</xdr:colOff>
      <xdr:row>41</xdr:row>
      <xdr:rowOff>66640</xdr:rowOff>
    </xdr:from>
    <xdr:ext cx="2657474" cy="847725"/>
    <xdr:sp macro="" textlink="">
      <xdr:nvSpPr>
        <xdr:cNvPr id="4" name="3 CuadroTexto">
          <a:extLst>
            <a:ext uri="{FF2B5EF4-FFF2-40B4-BE49-F238E27FC236}">
              <a16:creationId xmlns:a16="http://schemas.microsoft.com/office/drawing/2014/main" xmlns="" id="{00000000-0008-0000-3800-000004000000}"/>
            </a:ext>
          </a:extLst>
        </xdr:cNvPr>
        <xdr:cNvSpPr txBox="1"/>
      </xdr:nvSpPr>
      <xdr:spPr>
        <a:xfrm>
          <a:off x="0" y="8258140"/>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LIC.NATALY GARCIA DIAZ</a:t>
          </a:r>
        </a:p>
        <a:p>
          <a:pPr algn="ctr"/>
          <a:r>
            <a:rPr lang="es-MX" sz="1100" b="1" baseline="0"/>
            <a:t>Autorizó</a:t>
          </a:r>
          <a:endParaRPr lang="es-MX" sz="1100" b="1"/>
        </a:p>
      </xdr:txBody>
    </xdr:sp>
    <xdr:clientData/>
  </xdr:oneCellAnchor>
  <xdr:oneCellAnchor>
    <xdr:from>
      <xdr:col>3</xdr:col>
      <xdr:colOff>689204</xdr:colOff>
      <xdr:row>41</xdr:row>
      <xdr:rowOff>76165</xdr:rowOff>
    </xdr:from>
    <xdr:ext cx="2784866" cy="609013"/>
    <xdr:sp macro="" textlink="">
      <xdr:nvSpPr>
        <xdr:cNvPr id="5" name="4 CuadroTexto">
          <a:extLst>
            <a:ext uri="{FF2B5EF4-FFF2-40B4-BE49-F238E27FC236}">
              <a16:creationId xmlns:a16="http://schemas.microsoft.com/office/drawing/2014/main" xmlns="" id="{00000000-0008-0000-3800-000005000000}"/>
            </a:ext>
          </a:extLst>
        </xdr:cNvPr>
        <xdr:cNvSpPr txBox="1"/>
      </xdr:nvSpPr>
      <xdr:spPr>
        <a:xfrm>
          <a:off x="2975204" y="826766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C.ESTEBAN SOLIS LOPEZ</a:t>
          </a:r>
        </a:p>
        <a:p>
          <a:pPr algn="ctr"/>
          <a:r>
            <a:rPr lang="es-MX" sz="1100" b="1" baseline="0"/>
            <a:t>Elaboró y Presentó</a:t>
          </a:r>
          <a:endParaRPr lang="es-MX" sz="1100" b="1"/>
        </a:p>
      </xdr:txBody>
    </xdr:sp>
    <xdr:clientData/>
  </xdr:oneCellAnchor>
  <xdr:oneCellAnchor>
    <xdr:from>
      <xdr:col>7</xdr:col>
      <xdr:colOff>140133</xdr:colOff>
      <xdr:row>41</xdr:row>
      <xdr:rowOff>72115</xdr:rowOff>
    </xdr:from>
    <xdr:ext cx="2752726" cy="666750"/>
    <xdr:sp macro="" textlink="">
      <xdr:nvSpPr>
        <xdr:cNvPr id="6" name="5 CuadroTexto">
          <a:extLst>
            <a:ext uri="{FF2B5EF4-FFF2-40B4-BE49-F238E27FC236}">
              <a16:creationId xmlns:a16="http://schemas.microsoft.com/office/drawing/2014/main" xmlns="" id="{00000000-0008-0000-3800-000006000000}"/>
            </a:ext>
          </a:extLst>
        </xdr:cNvPr>
        <xdr:cNvSpPr txBox="1"/>
      </xdr:nvSpPr>
      <xdr:spPr>
        <a:xfrm>
          <a:off x="5474133" y="8263615"/>
          <a:ext cx="2752726"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2</xdr:col>
      <xdr:colOff>1390859</xdr:colOff>
      <xdr:row>9</xdr:row>
      <xdr:rowOff>129900</xdr:rowOff>
    </xdr:from>
    <xdr:ext cx="5246501" cy="937629"/>
    <xdr:sp macro="" textlink="">
      <xdr:nvSpPr>
        <xdr:cNvPr id="9" name="Rectángulo 8">
          <a:extLst>
            <a:ext uri="{FF2B5EF4-FFF2-40B4-BE49-F238E27FC236}">
              <a16:creationId xmlns:a16="http://schemas.microsoft.com/office/drawing/2014/main" xmlns="" id="{00000000-0008-0000-3800-000009000000}"/>
            </a:ext>
          </a:extLst>
        </xdr:cNvPr>
        <xdr:cNvSpPr/>
      </xdr:nvSpPr>
      <xdr:spPr>
        <a:xfrm>
          <a:off x="2914859" y="2252614"/>
          <a:ext cx="5246501"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 MOVIMIENTO</a:t>
          </a:r>
        </a:p>
      </xdr:txBody>
    </xdr:sp>
    <xdr:clientData/>
  </xdr:oneCellAnchor>
  <xdr:twoCellAnchor editAs="oneCell">
    <xdr:from>
      <xdr:col>0</xdr:col>
      <xdr:colOff>204107</xdr:colOff>
      <xdr:row>0</xdr:row>
      <xdr:rowOff>68036</xdr:rowOff>
    </xdr:from>
    <xdr:to>
      <xdr:col>1</xdr:col>
      <xdr:colOff>423182</xdr:colOff>
      <xdr:row>4</xdr:row>
      <xdr:rowOff>68035</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38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107" y="68036"/>
          <a:ext cx="981075" cy="721178"/>
        </a:xfrm>
        <a:prstGeom prst="rect">
          <a:avLst/>
        </a:prstGeom>
        <a:noFill/>
        <a:ln>
          <a:noFill/>
        </a:ln>
      </xdr:spPr>
    </xdr:pic>
    <xdr:clientData/>
  </xdr:twoCellAnchor>
  <xdr:twoCellAnchor editAs="oneCell">
    <xdr:from>
      <xdr:col>8</xdr:col>
      <xdr:colOff>884464</xdr:colOff>
      <xdr:row>0</xdr:row>
      <xdr:rowOff>95250</xdr:rowOff>
    </xdr:from>
    <xdr:to>
      <xdr:col>9</xdr:col>
      <xdr:colOff>553811</xdr:colOff>
      <xdr:row>3</xdr:row>
      <xdr:rowOff>149679</xdr:rowOff>
    </xdr:to>
    <xdr:pic>
      <xdr:nvPicPr>
        <xdr:cNvPr id="12" name="Imagen 11" descr="C:\Users\Presidencia\Desktop\logos hoja\LOGO 2.png">
          <a:extLst>
            <a:ext uri="{FF2B5EF4-FFF2-40B4-BE49-F238E27FC236}">
              <a16:creationId xmlns:a16="http://schemas.microsoft.com/office/drawing/2014/main" xmlns="" id="{00000000-0008-0000-38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9525000" y="9525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7.xml><?xml version="1.0" encoding="utf-8"?>
<xdr:wsDr xmlns:xdr="http://schemas.openxmlformats.org/drawingml/2006/spreadsheetDrawing" xmlns:a="http://schemas.openxmlformats.org/drawingml/2006/main">
  <xdr:oneCellAnchor>
    <xdr:from>
      <xdr:col>0</xdr:col>
      <xdr:colOff>104775</xdr:colOff>
      <xdr:row>30</xdr:row>
      <xdr:rowOff>133564</xdr:rowOff>
    </xdr:from>
    <xdr:ext cx="2657474" cy="847725"/>
    <xdr:sp macro="" textlink="">
      <xdr:nvSpPr>
        <xdr:cNvPr id="4" name="3 CuadroTexto">
          <a:extLst>
            <a:ext uri="{FF2B5EF4-FFF2-40B4-BE49-F238E27FC236}">
              <a16:creationId xmlns:a16="http://schemas.microsoft.com/office/drawing/2014/main" xmlns="" id="{00000000-0008-0000-3900-000004000000}"/>
            </a:ext>
          </a:extLst>
        </xdr:cNvPr>
        <xdr:cNvSpPr txBox="1"/>
      </xdr:nvSpPr>
      <xdr:spPr>
        <a:xfrm>
          <a:off x="104775" y="5810464"/>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t>Autorizó</a:t>
          </a:r>
          <a:endParaRPr lang="es-MX" sz="1100" b="1"/>
        </a:p>
      </xdr:txBody>
    </xdr:sp>
    <xdr:clientData/>
  </xdr:oneCellAnchor>
  <xdr:oneCellAnchor>
    <xdr:from>
      <xdr:col>2</xdr:col>
      <xdr:colOff>1688882</xdr:colOff>
      <xdr:row>30</xdr:row>
      <xdr:rowOff>135945</xdr:rowOff>
    </xdr:from>
    <xdr:ext cx="2784866" cy="609013"/>
    <xdr:sp macro="" textlink="">
      <xdr:nvSpPr>
        <xdr:cNvPr id="5" name="4 CuadroTexto">
          <a:extLst>
            <a:ext uri="{FF2B5EF4-FFF2-40B4-BE49-F238E27FC236}">
              <a16:creationId xmlns:a16="http://schemas.microsoft.com/office/drawing/2014/main" xmlns="" id="{00000000-0008-0000-3900-000005000000}"/>
            </a:ext>
          </a:extLst>
        </xdr:cNvPr>
        <xdr:cNvSpPr txBox="1"/>
      </xdr:nvSpPr>
      <xdr:spPr>
        <a:xfrm>
          <a:off x="3470057" y="581284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xdr:col>
      <xdr:colOff>854440</xdr:colOff>
      <xdr:row>35</xdr:row>
      <xdr:rowOff>126420</xdr:rowOff>
    </xdr:from>
    <xdr:ext cx="3143250" cy="666750"/>
    <xdr:sp macro="" textlink="">
      <xdr:nvSpPr>
        <xdr:cNvPr id="6" name="5 CuadroTexto">
          <a:extLst>
            <a:ext uri="{FF2B5EF4-FFF2-40B4-BE49-F238E27FC236}">
              <a16:creationId xmlns:a16="http://schemas.microsoft.com/office/drawing/2014/main" xmlns="" id="{00000000-0008-0000-3900-000006000000}"/>
            </a:ext>
          </a:extLst>
        </xdr:cNvPr>
        <xdr:cNvSpPr txBox="1"/>
      </xdr:nvSpPr>
      <xdr:spPr>
        <a:xfrm>
          <a:off x="1692640" y="661294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481902</xdr:colOff>
      <xdr:row>12</xdr:row>
      <xdr:rowOff>112210</xdr:rowOff>
    </xdr:from>
    <xdr:ext cx="5246501" cy="937629"/>
    <xdr:sp macro="" textlink="">
      <xdr:nvSpPr>
        <xdr:cNvPr id="9" name="Rectángulo 8">
          <a:extLst>
            <a:ext uri="{FF2B5EF4-FFF2-40B4-BE49-F238E27FC236}">
              <a16:creationId xmlns:a16="http://schemas.microsoft.com/office/drawing/2014/main" xmlns="" id="{00000000-0008-0000-3900-000009000000}"/>
            </a:ext>
          </a:extLst>
        </xdr:cNvPr>
        <xdr:cNvSpPr/>
      </xdr:nvSpPr>
      <xdr:spPr>
        <a:xfrm>
          <a:off x="481902" y="2864935"/>
          <a:ext cx="5246501"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 MOVIMIENTO</a:t>
          </a:r>
        </a:p>
      </xdr:txBody>
    </xdr:sp>
    <xdr:clientData/>
  </xdr:oneCellAnchor>
  <xdr:twoCellAnchor editAs="oneCell">
    <xdr:from>
      <xdr:col>0</xdr:col>
      <xdr:colOff>142875</xdr:colOff>
      <xdr:row>0</xdr:row>
      <xdr:rowOff>28575</xdr:rowOff>
    </xdr:from>
    <xdr:to>
      <xdr:col>1</xdr:col>
      <xdr:colOff>285750</xdr:colOff>
      <xdr:row>4</xdr:row>
      <xdr:rowOff>133350</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39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8575"/>
          <a:ext cx="981075" cy="942975"/>
        </a:xfrm>
        <a:prstGeom prst="rect">
          <a:avLst/>
        </a:prstGeom>
        <a:noFill/>
        <a:ln>
          <a:noFill/>
        </a:ln>
      </xdr:spPr>
    </xdr:pic>
    <xdr:clientData/>
  </xdr:twoCellAnchor>
  <xdr:twoCellAnchor editAs="oneCell">
    <xdr:from>
      <xdr:col>4</xdr:col>
      <xdr:colOff>219075</xdr:colOff>
      <xdr:row>0</xdr:row>
      <xdr:rowOff>142875</xdr:rowOff>
    </xdr:from>
    <xdr:to>
      <xdr:col>4</xdr:col>
      <xdr:colOff>990600</xdr:colOff>
      <xdr:row>3</xdr:row>
      <xdr:rowOff>85725</xdr:rowOff>
    </xdr:to>
    <xdr:pic>
      <xdr:nvPicPr>
        <xdr:cNvPr id="12" name="Imagen 11" descr="C:\Users\Presidencia\Desktop\logos hoja\LOGO 2.png">
          <a:extLst>
            <a:ext uri="{FF2B5EF4-FFF2-40B4-BE49-F238E27FC236}">
              <a16:creationId xmlns:a16="http://schemas.microsoft.com/office/drawing/2014/main" xmlns="" id="{00000000-0008-0000-39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372100" y="14287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8.xml><?xml version="1.0" encoding="utf-8"?>
<xdr:wsDr xmlns:xdr="http://schemas.openxmlformats.org/drawingml/2006/spreadsheetDrawing" xmlns:a="http://schemas.openxmlformats.org/drawingml/2006/main">
  <xdr:oneCellAnchor>
    <xdr:from>
      <xdr:col>0</xdr:col>
      <xdr:colOff>0</xdr:colOff>
      <xdr:row>38</xdr:row>
      <xdr:rowOff>166901</xdr:rowOff>
    </xdr:from>
    <xdr:ext cx="2657474" cy="847725"/>
    <xdr:sp macro="" textlink="">
      <xdr:nvSpPr>
        <xdr:cNvPr id="4" name="3 CuadroTexto">
          <a:extLst>
            <a:ext uri="{FF2B5EF4-FFF2-40B4-BE49-F238E27FC236}">
              <a16:creationId xmlns:a16="http://schemas.microsoft.com/office/drawing/2014/main" xmlns="" id="{00000000-0008-0000-3A00-000004000000}"/>
            </a:ext>
          </a:extLst>
        </xdr:cNvPr>
        <xdr:cNvSpPr txBox="1"/>
      </xdr:nvSpPr>
      <xdr:spPr>
        <a:xfrm>
          <a:off x="0" y="7596401"/>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t>Autorizó</a:t>
          </a:r>
          <a:endParaRPr lang="es-MX" sz="1100" b="1"/>
        </a:p>
      </xdr:txBody>
    </xdr:sp>
    <xdr:clientData/>
  </xdr:oneCellAnchor>
  <xdr:oneCellAnchor>
    <xdr:from>
      <xdr:col>4</xdr:col>
      <xdr:colOff>222032</xdr:colOff>
      <xdr:row>38</xdr:row>
      <xdr:rowOff>188332</xdr:rowOff>
    </xdr:from>
    <xdr:ext cx="2784866" cy="609013"/>
    <xdr:sp macro="" textlink="">
      <xdr:nvSpPr>
        <xdr:cNvPr id="5" name="4 CuadroTexto">
          <a:extLst>
            <a:ext uri="{FF2B5EF4-FFF2-40B4-BE49-F238E27FC236}">
              <a16:creationId xmlns:a16="http://schemas.microsoft.com/office/drawing/2014/main" xmlns="" id="{00000000-0008-0000-3A00-000005000000}"/>
            </a:ext>
          </a:extLst>
        </xdr:cNvPr>
        <xdr:cNvSpPr txBox="1"/>
      </xdr:nvSpPr>
      <xdr:spPr>
        <a:xfrm>
          <a:off x="3270032" y="7617832"/>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xdr:col>
      <xdr:colOff>635365</xdr:colOff>
      <xdr:row>43</xdr:row>
      <xdr:rowOff>16882</xdr:rowOff>
    </xdr:from>
    <xdr:ext cx="3143250" cy="666750"/>
    <xdr:sp macro="" textlink="">
      <xdr:nvSpPr>
        <xdr:cNvPr id="6" name="5 CuadroTexto">
          <a:extLst>
            <a:ext uri="{FF2B5EF4-FFF2-40B4-BE49-F238E27FC236}">
              <a16:creationId xmlns:a16="http://schemas.microsoft.com/office/drawing/2014/main" xmlns="" id="{00000000-0008-0000-3A00-000006000000}"/>
            </a:ext>
          </a:extLst>
        </xdr:cNvPr>
        <xdr:cNvSpPr txBox="1"/>
      </xdr:nvSpPr>
      <xdr:spPr>
        <a:xfrm>
          <a:off x="1397365" y="839888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1</xdr:col>
      <xdr:colOff>647794</xdr:colOff>
      <xdr:row>14</xdr:row>
      <xdr:rowOff>162216</xdr:rowOff>
    </xdr:from>
    <xdr:ext cx="3240695" cy="937629"/>
    <xdr:sp macro="" textlink="">
      <xdr:nvSpPr>
        <xdr:cNvPr id="9" name="Rectángulo 8">
          <a:extLst>
            <a:ext uri="{FF2B5EF4-FFF2-40B4-BE49-F238E27FC236}">
              <a16:creationId xmlns:a16="http://schemas.microsoft.com/office/drawing/2014/main" xmlns="" id="{00000000-0008-0000-3A00-000009000000}"/>
            </a:ext>
          </a:extLst>
        </xdr:cNvPr>
        <xdr:cNvSpPr/>
      </xdr:nvSpPr>
      <xdr:spPr>
        <a:xfrm>
          <a:off x="1409794" y="2841122"/>
          <a:ext cx="3240695"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NO</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APLICA</a:t>
          </a: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twoCellAnchor editAs="oneCell">
    <xdr:from>
      <xdr:col>0</xdr:col>
      <xdr:colOff>130968</xdr:colOff>
      <xdr:row>0</xdr:row>
      <xdr:rowOff>95250</xdr:rowOff>
    </xdr:from>
    <xdr:to>
      <xdr:col>1</xdr:col>
      <xdr:colOff>350043</xdr:colOff>
      <xdr:row>4</xdr:row>
      <xdr:rowOff>35719</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3A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968" y="95250"/>
          <a:ext cx="981075" cy="702469"/>
        </a:xfrm>
        <a:prstGeom prst="rect">
          <a:avLst/>
        </a:prstGeom>
        <a:noFill/>
        <a:ln>
          <a:noFill/>
        </a:ln>
      </xdr:spPr>
    </xdr:pic>
    <xdr:clientData/>
  </xdr:twoCellAnchor>
  <xdr:twoCellAnchor editAs="oneCell">
    <xdr:from>
      <xdr:col>6</xdr:col>
      <xdr:colOff>571500</xdr:colOff>
      <xdr:row>0</xdr:row>
      <xdr:rowOff>130968</xdr:rowOff>
    </xdr:from>
    <xdr:to>
      <xdr:col>7</xdr:col>
      <xdr:colOff>581025</xdr:colOff>
      <xdr:row>3</xdr:row>
      <xdr:rowOff>130968</xdr:rowOff>
    </xdr:to>
    <xdr:pic>
      <xdr:nvPicPr>
        <xdr:cNvPr id="12" name="Imagen 11" descr="C:\Users\Presidencia\Desktop\logos hoja\LOGO 2.png">
          <a:extLst>
            <a:ext uri="{FF2B5EF4-FFF2-40B4-BE49-F238E27FC236}">
              <a16:creationId xmlns:a16="http://schemas.microsoft.com/office/drawing/2014/main" xmlns="" id="{00000000-0008-0000-3A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43500" y="130968"/>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9.xml><?xml version="1.0" encoding="utf-8"?>
<xdr:wsDr xmlns:xdr="http://schemas.openxmlformats.org/drawingml/2006/spreadsheetDrawing" xmlns:a="http://schemas.openxmlformats.org/drawingml/2006/main">
  <xdr:oneCellAnchor>
    <xdr:from>
      <xdr:col>0</xdr:col>
      <xdr:colOff>0</xdr:colOff>
      <xdr:row>23</xdr:row>
      <xdr:rowOff>248976</xdr:rowOff>
    </xdr:from>
    <xdr:ext cx="2657474" cy="847725"/>
    <xdr:sp macro="" textlink="">
      <xdr:nvSpPr>
        <xdr:cNvPr id="3" name="2 CuadroTexto">
          <a:extLst>
            <a:ext uri="{FF2B5EF4-FFF2-40B4-BE49-F238E27FC236}">
              <a16:creationId xmlns:a16="http://schemas.microsoft.com/office/drawing/2014/main" xmlns="" id="{00000000-0008-0000-3B00-000003000000}"/>
            </a:ext>
          </a:extLst>
        </xdr:cNvPr>
        <xdr:cNvSpPr txBox="1"/>
      </xdr:nvSpPr>
      <xdr:spPr>
        <a:xfrm>
          <a:off x="762000" y="4573326"/>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3</xdr:col>
      <xdr:colOff>1007611</xdr:colOff>
      <xdr:row>24</xdr:row>
      <xdr:rowOff>1326</xdr:rowOff>
    </xdr:from>
    <xdr:ext cx="2784866" cy="609013"/>
    <xdr:sp macro="" textlink="">
      <xdr:nvSpPr>
        <xdr:cNvPr id="4" name="3 CuadroTexto">
          <a:extLst>
            <a:ext uri="{FF2B5EF4-FFF2-40B4-BE49-F238E27FC236}">
              <a16:creationId xmlns:a16="http://schemas.microsoft.com/office/drawing/2014/main" xmlns="" id="{00000000-0008-0000-3B00-000004000000}"/>
            </a:ext>
          </a:extLst>
        </xdr:cNvPr>
        <xdr:cNvSpPr txBox="1"/>
      </xdr:nvSpPr>
      <xdr:spPr>
        <a:xfrm>
          <a:off x="3807961" y="4573326"/>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10</xdr:col>
      <xdr:colOff>366012</xdr:colOff>
      <xdr:row>23</xdr:row>
      <xdr:rowOff>254451</xdr:rowOff>
    </xdr:from>
    <xdr:ext cx="2752726" cy="666750"/>
    <xdr:sp macro="" textlink="">
      <xdr:nvSpPr>
        <xdr:cNvPr id="5" name="4 CuadroTexto">
          <a:extLst>
            <a:ext uri="{FF2B5EF4-FFF2-40B4-BE49-F238E27FC236}">
              <a16:creationId xmlns:a16="http://schemas.microsoft.com/office/drawing/2014/main" xmlns="" id="{00000000-0008-0000-3B00-000005000000}"/>
            </a:ext>
          </a:extLst>
        </xdr:cNvPr>
        <xdr:cNvSpPr txBox="1"/>
      </xdr:nvSpPr>
      <xdr:spPr>
        <a:xfrm>
          <a:off x="8748012" y="4569276"/>
          <a:ext cx="2752726"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514350</xdr:colOff>
      <xdr:row>0</xdr:row>
      <xdr:rowOff>85725</xdr:rowOff>
    </xdr:from>
    <xdr:to>
      <xdr:col>0</xdr:col>
      <xdr:colOff>1876425</xdr:colOff>
      <xdr:row>2</xdr:row>
      <xdr:rowOff>200025</xdr:rowOff>
    </xdr:to>
    <xdr:pic>
      <xdr:nvPicPr>
        <xdr:cNvPr id="9" name="Imagen 8" descr="C:\Users\Comapa Díaz Ordaz\AppData\Local\Microsoft\Windows\INetCache\Content.Word\LOGO GDO.PNG">
          <a:extLst>
            <a:ext uri="{FF2B5EF4-FFF2-40B4-BE49-F238E27FC236}">
              <a16:creationId xmlns:a16="http://schemas.microsoft.com/office/drawing/2014/main" xmlns="" id="{00000000-0008-0000-3B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 y="85725"/>
          <a:ext cx="1362075" cy="590550"/>
        </a:xfrm>
        <a:prstGeom prst="rect">
          <a:avLst/>
        </a:prstGeom>
        <a:noFill/>
        <a:ln>
          <a:noFill/>
        </a:ln>
      </xdr:spPr>
    </xdr:pic>
    <xdr:clientData/>
  </xdr:twoCellAnchor>
  <xdr:twoCellAnchor editAs="oneCell">
    <xdr:from>
      <xdr:col>12</xdr:col>
      <xdr:colOff>0</xdr:colOff>
      <xdr:row>0</xdr:row>
      <xdr:rowOff>76200</xdr:rowOff>
    </xdr:from>
    <xdr:to>
      <xdr:col>13</xdr:col>
      <xdr:colOff>609599</xdr:colOff>
      <xdr:row>3</xdr:row>
      <xdr:rowOff>66675</xdr:rowOff>
    </xdr:to>
    <xdr:pic>
      <xdr:nvPicPr>
        <xdr:cNvPr id="11" name="Imagen 10" descr="C:\Users\Presidencia\Desktop\logos hoja\LOGO 2.png">
          <a:extLst>
            <a:ext uri="{FF2B5EF4-FFF2-40B4-BE49-F238E27FC236}">
              <a16:creationId xmlns:a16="http://schemas.microsoft.com/office/drawing/2014/main" xmlns="" id="{00000000-0008-0000-3B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5240000" y="76200"/>
          <a:ext cx="1371599" cy="70485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247650</xdr:colOff>
      <xdr:row>79</xdr:row>
      <xdr:rowOff>142875</xdr:rowOff>
    </xdr:from>
    <xdr:ext cx="2943225" cy="847725"/>
    <xdr:sp macro="" textlink="">
      <xdr:nvSpPr>
        <xdr:cNvPr id="10" name="9 CuadroTexto">
          <a:extLst>
            <a:ext uri="{FF2B5EF4-FFF2-40B4-BE49-F238E27FC236}">
              <a16:creationId xmlns:a16="http://schemas.microsoft.com/office/drawing/2014/main" xmlns="" id="{00000000-0008-0000-0600-00000A000000}"/>
            </a:ext>
          </a:extLst>
        </xdr:cNvPr>
        <xdr:cNvSpPr txBox="1"/>
      </xdr:nvSpPr>
      <xdr:spPr>
        <a:xfrm>
          <a:off x="247650" y="1294447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t>Autorizó</a:t>
          </a:r>
          <a:endParaRPr lang="es-MX" sz="1100" b="1"/>
        </a:p>
      </xdr:txBody>
    </xdr:sp>
    <xdr:clientData/>
  </xdr:oneCellAnchor>
  <xdr:oneCellAnchor>
    <xdr:from>
      <xdr:col>1</xdr:col>
      <xdr:colOff>3350773</xdr:colOff>
      <xdr:row>79</xdr:row>
      <xdr:rowOff>152400</xdr:rowOff>
    </xdr:from>
    <xdr:ext cx="2784866" cy="609013"/>
    <xdr:sp macro="" textlink="">
      <xdr:nvSpPr>
        <xdr:cNvPr id="11" name="10 CuadroTexto">
          <a:extLst>
            <a:ext uri="{FF2B5EF4-FFF2-40B4-BE49-F238E27FC236}">
              <a16:creationId xmlns:a16="http://schemas.microsoft.com/office/drawing/2014/main" xmlns="" id="{00000000-0008-0000-0600-00000B000000}"/>
            </a:ext>
          </a:extLst>
        </xdr:cNvPr>
        <xdr:cNvSpPr txBox="1"/>
      </xdr:nvSpPr>
      <xdr:spPr>
        <a:xfrm>
          <a:off x="3684148" y="129540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xdr:col>
      <xdr:colOff>1609725</xdr:colOff>
      <xdr:row>90</xdr:row>
      <xdr:rowOff>19050</xdr:rowOff>
    </xdr:from>
    <xdr:ext cx="3143250" cy="779686"/>
    <xdr:sp macro="" textlink="">
      <xdr:nvSpPr>
        <xdr:cNvPr id="12" name="11 CuadroTexto">
          <a:extLst>
            <a:ext uri="{FF2B5EF4-FFF2-40B4-BE49-F238E27FC236}">
              <a16:creationId xmlns:a16="http://schemas.microsoft.com/office/drawing/2014/main" xmlns="" id="{00000000-0008-0000-0600-00000C000000}"/>
            </a:ext>
          </a:extLst>
        </xdr:cNvPr>
        <xdr:cNvSpPr txBox="1"/>
      </xdr:nvSpPr>
      <xdr:spPr>
        <a:xfrm>
          <a:off x="1943100" y="147637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1</xdr:col>
      <xdr:colOff>9524</xdr:colOff>
      <xdr:row>1</xdr:row>
      <xdr:rowOff>57150</xdr:rowOff>
    </xdr:from>
    <xdr:to>
      <xdr:col>1</xdr:col>
      <xdr:colOff>1181099</xdr:colOff>
      <xdr:row>5</xdr:row>
      <xdr:rowOff>123825</xdr:rowOff>
    </xdr:to>
    <xdr:pic>
      <xdr:nvPicPr>
        <xdr:cNvPr id="15" name="Imagen 14" descr="C:\Users\Comapa Díaz Ordaz\AppData\Local\Microsoft\Windows\INetCache\Content.Word\LOGO GDO.PNG">
          <a:extLst>
            <a:ext uri="{FF2B5EF4-FFF2-40B4-BE49-F238E27FC236}">
              <a16:creationId xmlns:a16="http://schemas.microsoft.com/office/drawing/2014/main" xmlns="" id="{00000000-0008-0000-0600-00000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899" y="114300"/>
          <a:ext cx="1171575" cy="742950"/>
        </a:xfrm>
        <a:prstGeom prst="rect">
          <a:avLst/>
        </a:prstGeom>
        <a:noFill/>
        <a:ln>
          <a:noFill/>
        </a:ln>
      </xdr:spPr>
    </xdr:pic>
    <xdr:clientData/>
  </xdr:twoCellAnchor>
  <xdr:twoCellAnchor editAs="oneCell">
    <xdr:from>
      <xdr:col>5</xdr:col>
      <xdr:colOff>47625</xdr:colOff>
      <xdr:row>1</xdr:row>
      <xdr:rowOff>95250</xdr:rowOff>
    </xdr:from>
    <xdr:to>
      <xdr:col>5</xdr:col>
      <xdr:colOff>819150</xdr:colOff>
      <xdr:row>4</xdr:row>
      <xdr:rowOff>180975</xdr:rowOff>
    </xdr:to>
    <xdr:pic>
      <xdr:nvPicPr>
        <xdr:cNvPr id="14" name="Imagen 13" descr="C:\Users\Presidencia\Desktop\logos hoja\LOGO 2.png">
          <a:extLst>
            <a:ext uri="{FF2B5EF4-FFF2-40B4-BE49-F238E27FC236}">
              <a16:creationId xmlns:a16="http://schemas.microsoft.com/office/drawing/2014/main" xmlns="" id="{00000000-0008-0000-0600-00000E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076950" y="15240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0.xml><?xml version="1.0" encoding="utf-8"?>
<xdr:wsDr xmlns:xdr="http://schemas.openxmlformats.org/drawingml/2006/spreadsheetDrawing" xmlns:a="http://schemas.openxmlformats.org/drawingml/2006/main">
  <xdr:oneCellAnchor>
    <xdr:from>
      <xdr:col>0</xdr:col>
      <xdr:colOff>0</xdr:colOff>
      <xdr:row>38</xdr:row>
      <xdr:rowOff>166901</xdr:rowOff>
    </xdr:from>
    <xdr:ext cx="2657474" cy="847725"/>
    <xdr:sp macro="" textlink="">
      <xdr:nvSpPr>
        <xdr:cNvPr id="4" name="3 CuadroTexto">
          <a:extLst>
            <a:ext uri="{FF2B5EF4-FFF2-40B4-BE49-F238E27FC236}">
              <a16:creationId xmlns:a16="http://schemas.microsoft.com/office/drawing/2014/main" xmlns="" id="{00000000-0008-0000-3C00-000004000000}"/>
            </a:ext>
          </a:extLst>
        </xdr:cNvPr>
        <xdr:cNvSpPr txBox="1"/>
      </xdr:nvSpPr>
      <xdr:spPr>
        <a:xfrm>
          <a:off x="0" y="7596401"/>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4</xdr:col>
      <xdr:colOff>222032</xdr:colOff>
      <xdr:row>38</xdr:row>
      <xdr:rowOff>188332</xdr:rowOff>
    </xdr:from>
    <xdr:ext cx="2784866" cy="609013"/>
    <xdr:sp macro="" textlink="">
      <xdr:nvSpPr>
        <xdr:cNvPr id="5" name="4 CuadroTexto">
          <a:extLst>
            <a:ext uri="{FF2B5EF4-FFF2-40B4-BE49-F238E27FC236}">
              <a16:creationId xmlns:a16="http://schemas.microsoft.com/office/drawing/2014/main" xmlns="" id="{00000000-0008-0000-3C00-000005000000}"/>
            </a:ext>
          </a:extLst>
        </xdr:cNvPr>
        <xdr:cNvSpPr txBox="1"/>
      </xdr:nvSpPr>
      <xdr:spPr>
        <a:xfrm>
          <a:off x="3270032" y="7617832"/>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xdr:col>
      <xdr:colOff>635365</xdr:colOff>
      <xdr:row>43</xdr:row>
      <xdr:rowOff>16882</xdr:rowOff>
    </xdr:from>
    <xdr:ext cx="3143250" cy="666750"/>
    <xdr:sp macro="" textlink="">
      <xdr:nvSpPr>
        <xdr:cNvPr id="6" name="5 CuadroTexto">
          <a:extLst>
            <a:ext uri="{FF2B5EF4-FFF2-40B4-BE49-F238E27FC236}">
              <a16:creationId xmlns:a16="http://schemas.microsoft.com/office/drawing/2014/main" xmlns="" id="{00000000-0008-0000-3C00-000006000000}"/>
            </a:ext>
          </a:extLst>
        </xdr:cNvPr>
        <xdr:cNvSpPr txBox="1"/>
      </xdr:nvSpPr>
      <xdr:spPr>
        <a:xfrm>
          <a:off x="1397365" y="839888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1</xdr:col>
      <xdr:colOff>612076</xdr:colOff>
      <xdr:row>17</xdr:row>
      <xdr:rowOff>144357</xdr:rowOff>
    </xdr:from>
    <xdr:ext cx="3240695" cy="937629"/>
    <xdr:sp macro="" textlink="">
      <xdr:nvSpPr>
        <xdr:cNvPr id="9" name="Rectángulo 8">
          <a:extLst>
            <a:ext uri="{FF2B5EF4-FFF2-40B4-BE49-F238E27FC236}">
              <a16:creationId xmlns:a16="http://schemas.microsoft.com/office/drawing/2014/main" xmlns="" id="{00000000-0008-0000-3C00-000009000000}"/>
            </a:ext>
          </a:extLst>
        </xdr:cNvPr>
        <xdr:cNvSpPr/>
      </xdr:nvSpPr>
      <xdr:spPr>
        <a:xfrm>
          <a:off x="1374076" y="3394763"/>
          <a:ext cx="3240695"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NO</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APLICA</a:t>
          </a: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twoCellAnchor editAs="oneCell">
    <xdr:from>
      <xdr:col>0</xdr:col>
      <xdr:colOff>71438</xdr:colOff>
      <xdr:row>0</xdr:row>
      <xdr:rowOff>59531</xdr:rowOff>
    </xdr:from>
    <xdr:to>
      <xdr:col>1</xdr:col>
      <xdr:colOff>290513</xdr:colOff>
      <xdr:row>4</xdr:row>
      <xdr:rowOff>35719</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3C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8" y="59531"/>
          <a:ext cx="981075" cy="738188"/>
        </a:xfrm>
        <a:prstGeom prst="rect">
          <a:avLst/>
        </a:prstGeom>
        <a:noFill/>
        <a:ln>
          <a:noFill/>
        </a:ln>
      </xdr:spPr>
    </xdr:pic>
    <xdr:clientData/>
  </xdr:twoCellAnchor>
  <xdr:twoCellAnchor editAs="oneCell">
    <xdr:from>
      <xdr:col>6</xdr:col>
      <xdr:colOff>666750</xdr:colOff>
      <xdr:row>0</xdr:row>
      <xdr:rowOff>95250</xdr:rowOff>
    </xdr:from>
    <xdr:to>
      <xdr:col>7</xdr:col>
      <xdr:colOff>676275</xdr:colOff>
      <xdr:row>3</xdr:row>
      <xdr:rowOff>95250</xdr:rowOff>
    </xdr:to>
    <xdr:pic>
      <xdr:nvPicPr>
        <xdr:cNvPr id="11" name="Imagen 10" descr="C:\Users\Presidencia\Desktop\logos hoja\LOGO 2.png">
          <a:extLst>
            <a:ext uri="{FF2B5EF4-FFF2-40B4-BE49-F238E27FC236}">
              <a16:creationId xmlns:a16="http://schemas.microsoft.com/office/drawing/2014/main" xmlns="" id="{00000000-0008-0000-3C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238750" y="9525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1.xml><?xml version="1.0" encoding="utf-8"?>
<xdr:wsDr xmlns:xdr="http://schemas.openxmlformats.org/drawingml/2006/spreadsheetDrawing" xmlns:a="http://schemas.openxmlformats.org/drawingml/2006/main">
  <xdr:oneCellAnchor>
    <xdr:from>
      <xdr:col>0</xdr:col>
      <xdr:colOff>0</xdr:colOff>
      <xdr:row>37</xdr:row>
      <xdr:rowOff>166901</xdr:rowOff>
    </xdr:from>
    <xdr:ext cx="2657474" cy="847725"/>
    <xdr:sp macro="" textlink="">
      <xdr:nvSpPr>
        <xdr:cNvPr id="4" name="3 CuadroTexto">
          <a:extLst>
            <a:ext uri="{FF2B5EF4-FFF2-40B4-BE49-F238E27FC236}">
              <a16:creationId xmlns:a16="http://schemas.microsoft.com/office/drawing/2014/main" xmlns="" id="{00000000-0008-0000-3D00-000004000000}"/>
            </a:ext>
          </a:extLst>
        </xdr:cNvPr>
        <xdr:cNvSpPr txBox="1"/>
      </xdr:nvSpPr>
      <xdr:spPr>
        <a:xfrm>
          <a:off x="0" y="7596401"/>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4</xdr:col>
      <xdr:colOff>222032</xdr:colOff>
      <xdr:row>37</xdr:row>
      <xdr:rowOff>188332</xdr:rowOff>
    </xdr:from>
    <xdr:ext cx="2784866" cy="609013"/>
    <xdr:sp macro="" textlink="">
      <xdr:nvSpPr>
        <xdr:cNvPr id="5" name="4 CuadroTexto">
          <a:extLst>
            <a:ext uri="{FF2B5EF4-FFF2-40B4-BE49-F238E27FC236}">
              <a16:creationId xmlns:a16="http://schemas.microsoft.com/office/drawing/2014/main" xmlns="" id="{00000000-0008-0000-3D00-000005000000}"/>
            </a:ext>
          </a:extLst>
        </xdr:cNvPr>
        <xdr:cNvSpPr txBox="1"/>
      </xdr:nvSpPr>
      <xdr:spPr>
        <a:xfrm>
          <a:off x="3270032" y="7617832"/>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xdr:col>
      <xdr:colOff>635365</xdr:colOff>
      <xdr:row>42</xdr:row>
      <xdr:rowOff>16882</xdr:rowOff>
    </xdr:from>
    <xdr:ext cx="3143250" cy="666750"/>
    <xdr:sp macro="" textlink="">
      <xdr:nvSpPr>
        <xdr:cNvPr id="6" name="5 CuadroTexto">
          <a:extLst>
            <a:ext uri="{FF2B5EF4-FFF2-40B4-BE49-F238E27FC236}">
              <a16:creationId xmlns:a16="http://schemas.microsoft.com/office/drawing/2014/main" xmlns="" id="{00000000-0008-0000-3D00-000006000000}"/>
            </a:ext>
          </a:extLst>
        </xdr:cNvPr>
        <xdr:cNvSpPr txBox="1"/>
      </xdr:nvSpPr>
      <xdr:spPr>
        <a:xfrm>
          <a:off x="1397365" y="839888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59530</xdr:colOff>
      <xdr:row>6</xdr:row>
      <xdr:rowOff>142875</xdr:rowOff>
    </xdr:from>
    <xdr:ext cx="5798343" cy="869156"/>
    <xdr:sp macro="" textlink="">
      <xdr:nvSpPr>
        <xdr:cNvPr id="10" name="CuadroTexto 9">
          <a:extLst>
            <a:ext uri="{FF2B5EF4-FFF2-40B4-BE49-F238E27FC236}">
              <a16:creationId xmlns:a16="http://schemas.microsoft.com/office/drawing/2014/main" xmlns="" id="{00000000-0008-0000-3D00-00000A000000}"/>
            </a:ext>
          </a:extLst>
        </xdr:cNvPr>
        <xdr:cNvSpPr txBox="1"/>
      </xdr:nvSpPr>
      <xdr:spPr>
        <a:xfrm>
          <a:off x="59530" y="1297781"/>
          <a:ext cx="5798343" cy="869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MX" sz="1200">
              <a:latin typeface="Arial Rounded MT Bold" panose="020F0704030504030204" pitchFamily="34" charset="0"/>
            </a:rPr>
            <a:t>El organismo no ha sido objeto de calificaciones otorgadas todavia.</a:t>
          </a:r>
          <a:endParaRPr lang="es-MX" sz="1100"/>
        </a:p>
      </xdr:txBody>
    </xdr:sp>
    <xdr:clientData/>
  </xdr:oneCellAnchor>
  <xdr:twoCellAnchor editAs="oneCell">
    <xdr:from>
      <xdr:col>0</xdr:col>
      <xdr:colOff>130968</xdr:colOff>
      <xdr:row>0</xdr:row>
      <xdr:rowOff>83344</xdr:rowOff>
    </xdr:from>
    <xdr:to>
      <xdr:col>1</xdr:col>
      <xdr:colOff>350043</xdr:colOff>
      <xdr:row>4</xdr:row>
      <xdr:rowOff>83344</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3D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968" y="83344"/>
          <a:ext cx="981075" cy="762000"/>
        </a:xfrm>
        <a:prstGeom prst="rect">
          <a:avLst/>
        </a:prstGeom>
        <a:noFill/>
        <a:ln>
          <a:noFill/>
        </a:ln>
      </xdr:spPr>
    </xdr:pic>
    <xdr:clientData/>
  </xdr:twoCellAnchor>
  <xdr:twoCellAnchor editAs="oneCell">
    <xdr:from>
      <xdr:col>6</xdr:col>
      <xdr:colOff>607219</xdr:colOff>
      <xdr:row>0</xdr:row>
      <xdr:rowOff>142876</xdr:rowOff>
    </xdr:from>
    <xdr:to>
      <xdr:col>7</xdr:col>
      <xdr:colOff>616744</xdr:colOff>
      <xdr:row>3</xdr:row>
      <xdr:rowOff>142876</xdr:rowOff>
    </xdr:to>
    <xdr:pic>
      <xdr:nvPicPr>
        <xdr:cNvPr id="9" name="Imagen 8" descr="C:\Users\Presidencia\Desktop\logos hoja\LOGO 2.png">
          <a:extLst>
            <a:ext uri="{FF2B5EF4-FFF2-40B4-BE49-F238E27FC236}">
              <a16:creationId xmlns:a16="http://schemas.microsoft.com/office/drawing/2014/main" xmlns="" id="{00000000-0008-0000-3D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79219" y="142876"/>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2.xml><?xml version="1.0" encoding="utf-8"?>
<xdr:wsDr xmlns:xdr="http://schemas.openxmlformats.org/drawingml/2006/spreadsheetDrawing" xmlns:a="http://schemas.openxmlformats.org/drawingml/2006/main">
  <xdr:oneCellAnchor>
    <xdr:from>
      <xdr:col>0</xdr:col>
      <xdr:colOff>0</xdr:colOff>
      <xdr:row>37</xdr:row>
      <xdr:rowOff>166901</xdr:rowOff>
    </xdr:from>
    <xdr:ext cx="2657474" cy="847725"/>
    <xdr:sp macro="" textlink="">
      <xdr:nvSpPr>
        <xdr:cNvPr id="4" name="3 CuadroTexto">
          <a:extLst>
            <a:ext uri="{FF2B5EF4-FFF2-40B4-BE49-F238E27FC236}">
              <a16:creationId xmlns:a16="http://schemas.microsoft.com/office/drawing/2014/main" xmlns="" id="{00000000-0008-0000-3E00-000004000000}"/>
            </a:ext>
          </a:extLst>
        </xdr:cNvPr>
        <xdr:cNvSpPr txBox="1"/>
      </xdr:nvSpPr>
      <xdr:spPr>
        <a:xfrm>
          <a:off x="0" y="7596401"/>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4</xdr:col>
      <xdr:colOff>222032</xdr:colOff>
      <xdr:row>37</xdr:row>
      <xdr:rowOff>188332</xdr:rowOff>
    </xdr:from>
    <xdr:ext cx="2784866" cy="609013"/>
    <xdr:sp macro="" textlink="">
      <xdr:nvSpPr>
        <xdr:cNvPr id="5" name="4 CuadroTexto">
          <a:extLst>
            <a:ext uri="{FF2B5EF4-FFF2-40B4-BE49-F238E27FC236}">
              <a16:creationId xmlns:a16="http://schemas.microsoft.com/office/drawing/2014/main" xmlns="" id="{00000000-0008-0000-3E00-000005000000}"/>
            </a:ext>
          </a:extLst>
        </xdr:cNvPr>
        <xdr:cNvSpPr txBox="1"/>
      </xdr:nvSpPr>
      <xdr:spPr>
        <a:xfrm>
          <a:off x="3270032" y="7617832"/>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xdr:col>
      <xdr:colOff>635365</xdr:colOff>
      <xdr:row>42</xdr:row>
      <xdr:rowOff>16882</xdr:rowOff>
    </xdr:from>
    <xdr:ext cx="3143250" cy="666750"/>
    <xdr:sp macro="" textlink="">
      <xdr:nvSpPr>
        <xdr:cNvPr id="6" name="5 CuadroTexto">
          <a:extLst>
            <a:ext uri="{FF2B5EF4-FFF2-40B4-BE49-F238E27FC236}">
              <a16:creationId xmlns:a16="http://schemas.microsoft.com/office/drawing/2014/main" xmlns="" id="{00000000-0008-0000-3E00-000006000000}"/>
            </a:ext>
          </a:extLst>
        </xdr:cNvPr>
        <xdr:cNvSpPr txBox="1"/>
      </xdr:nvSpPr>
      <xdr:spPr>
        <a:xfrm>
          <a:off x="1397365" y="839888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71438</xdr:colOff>
      <xdr:row>6</xdr:row>
      <xdr:rowOff>23811</xdr:rowOff>
    </xdr:from>
    <xdr:ext cx="5834062" cy="1845469"/>
    <xdr:sp macro="" textlink="">
      <xdr:nvSpPr>
        <xdr:cNvPr id="9" name="CuadroTexto 8">
          <a:extLst>
            <a:ext uri="{FF2B5EF4-FFF2-40B4-BE49-F238E27FC236}">
              <a16:creationId xmlns:a16="http://schemas.microsoft.com/office/drawing/2014/main" xmlns="" id="{00000000-0008-0000-3E00-000009000000}"/>
            </a:ext>
          </a:extLst>
        </xdr:cNvPr>
        <xdr:cNvSpPr txBox="1"/>
      </xdr:nvSpPr>
      <xdr:spPr>
        <a:xfrm>
          <a:off x="71438" y="1178717"/>
          <a:ext cx="5834062" cy="18454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r>
            <a:rPr lang="es-MX" sz="1100" b="0">
              <a:latin typeface="Arial Rounded MT Bold" panose="020F0704030504030204" pitchFamily="34" charset="0"/>
            </a:rPr>
            <a:t>Dentro</a:t>
          </a:r>
          <a:r>
            <a:rPr lang="es-MX" sz="1100" b="0" baseline="0">
              <a:latin typeface="Arial Rounded MT Bold" panose="020F0704030504030204" pitchFamily="34" charset="0"/>
            </a:rPr>
            <a:t> de los procesos de mejora, la efiente recaudacion con los principales  usos de eficiencia, eficacia, responsabilidad y razonabilidad en el cobro ha que sido preocupacion constante por parte de esta administracion 2021 - 2024, por lo que esta llevando una campaña intensiva de recuperacion de rezago para  mejorar considerablemente la recaudacion , dando facilidades de pago a los usuarios morosos y firma de convenios; Tambien nos encontramos en proceso de  construccion de la planta tratadora de aguas residuales  el cual  con esto se completaria el eficiente servicio que presta el organismo operador.</a:t>
          </a:r>
          <a:endParaRPr lang="es-MX" sz="1100" b="0">
            <a:latin typeface="Arial Rounded MT Bold" panose="020F0704030504030204" pitchFamily="34" charset="0"/>
          </a:endParaRPr>
        </a:p>
      </xdr:txBody>
    </xdr:sp>
    <xdr:clientData/>
  </xdr:oneCellAnchor>
  <xdr:twoCellAnchor editAs="oneCell">
    <xdr:from>
      <xdr:col>0</xdr:col>
      <xdr:colOff>119062</xdr:colOff>
      <xdr:row>0</xdr:row>
      <xdr:rowOff>95250</xdr:rowOff>
    </xdr:from>
    <xdr:to>
      <xdr:col>1</xdr:col>
      <xdr:colOff>338137</xdr:colOff>
      <xdr:row>4</xdr:row>
      <xdr:rowOff>23812</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3E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62" y="95250"/>
          <a:ext cx="981075" cy="690562"/>
        </a:xfrm>
        <a:prstGeom prst="rect">
          <a:avLst/>
        </a:prstGeom>
        <a:noFill/>
        <a:ln>
          <a:noFill/>
        </a:ln>
      </xdr:spPr>
    </xdr:pic>
    <xdr:clientData/>
  </xdr:twoCellAnchor>
  <xdr:twoCellAnchor editAs="oneCell">
    <xdr:from>
      <xdr:col>6</xdr:col>
      <xdr:colOff>642938</xdr:colOff>
      <xdr:row>0</xdr:row>
      <xdr:rowOff>142875</xdr:rowOff>
    </xdr:from>
    <xdr:to>
      <xdr:col>7</xdr:col>
      <xdr:colOff>652463</xdr:colOff>
      <xdr:row>3</xdr:row>
      <xdr:rowOff>142875</xdr:rowOff>
    </xdr:to>
    <xdr:pic>
      <xdr:nvPicPr>
        <xdr:cNvPr id="12" name="Imagen 11" descr="C:\Users\Presidencia\Desktop\logos hoja\LOGO 2.png">
          <a:extLst>
            <a:ext uri="{FF2B5EF4-FFF2-40B4-BE49-F238E27FC236}">
              <a16:creationId xmlns:a16="http://schemas.microsoft.com/office/drawing/2014/main" xmlns="" id="{00000000-0008-0000-3E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214938" y="14287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3.xml><?xml version="1.0" encoding="utf-8"?>
<xdr:wsDr xmlns:xdr="http://schemas.openxmlformats.org/drawingml/2006/spreadsheetDrawing" xmlns:a="http://schemas.openxmlformats.org/drawingml/2006/main">
  <xdr:oneCellAnchor>
    <xdr:from>
      <xdr:col>0</xdr:col>
      <xdr:colOff>0</xdr:colOff>
      <xdr:row>40</xdr:row>
      <xdr:rowOff>166901</xdr:rowOff>
    </xdr:from>
    <xdr:ext cx="2657474" cy="847725"/>
    <xdr:sp macro="" textlink="">
      <xdr:nvSpPr>
        <xdr:cNvPr id="4" name="3 CuadroTexto">
          <a:extLst>
            <a:ext uri="{FF2B5EF4-FFF2-40B4-BE49-F238E27FC236}">
              <a16:creationId xmlns:a16="http://schemas.microsoft.com/office/drawing/2014/main" xmlns="" id="{00000000-0008-0000-3F00-000004000000}"/>
            </a:ext>
          </a:extLst>
        </xdr:cNvPr>
        <xdr:cNvSpPr txBox="1"/>
      </xdr:nvSpPr>
      <xdr:spPr>
        <a:xfrm>
          <a:off x="0" y="7596401"/>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t>Autorizó</a:t>
          </a:r>
          <a:endParaRPr lang="es-MX" sz="1100" b="1"/>
        </a:p>
      </xdr:txBody>
    </xdr:sp>
    <xdr:clientData/>
  </xdr:oneCellAnchor>
  <xdr:oneCellAnchor>
    <xdr:from>
      <xdr:col>4</xdr:col>
      <xdr:colOff>222032</xdr:colOff>
      <xdr:row>40</xdr:row>
      <xdr:rowOff>188332</xdr:rowOff>
    </xdr:from>
    <xdr:ext cx="2784866" cy="609013"/>
    <xdr:sp macro="" textlink="">
      <xdr:nvSpPr>
        <xdr:cNvPr id="5" name="4 CuadroTexto">
          <a:extLst>
            <a:ext uri="{FF2B5EF4-FFF2-40B4-BE49-F238E27FC236}">
              <a16:creationId xmlns:a16="http://schemas.microsoft.com/office/drawing/2014/main" xmlns="" id="{00000000-0008-0000-3F00-000005000000}"/>
            </a:ext>
          </a:extLst>
        </xdr:cNvPr>
        <xdr:cNvSpPr txBox="1"/>
      </xdr:nvSpPr>
      <xdr:spPr>
        <a:xfrm>
          <a:off x="3270032" y="7617832"/>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xdr:col>
      <xdr:colOff>635365</xdr:colOff>
      <xdr:row>45</xdr:row>
      <xdr:rowOff>16882</xdr:rowOff>
    </xdr:from>
    <xdr:ext cx="3143250" cy="666750"/>
    <xdr:sp macro="" textlink="">
      <xdr:nvSpPr>
        <xdr:cNvPr id="6" name="5 CuadroTexto">
          <a:extLst>
            <a:ext uri="{FF2B5EF4-FFF2-40B4-BE49-F238E27FC236}">
              <a16:creationId xmlns:a16="http://schemas.microsoft.com/office/drawing/2014/main" xmlns="" id="{00000000-0008-0000-3F00-000006000000}"/>
            </a:ext>
          </a:extLst>
        </xdr:cNvPr>
        <xdr:cNvSpPr txBox="1"/>
      </xdr:nvSpPr>
      <xdr:spPr>
        <a:xfrm>
          <a:off x="1397365" y="839888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3</xdr:col>
      <xdr:colOff>383885</xdr:colOff>
      <xdr:row>13</xdr:row>
      <xdr:rowOff>174123</xdr:rowOff>
    </xdr:from>
    <xdr:ext cx="184731" cy="937629"/>
    <xdr:sp macro="" textlink="">
      <xdr:nvSpPr>
        <xdr:cNvPr id="9" name="Rectángulo 8">
          <a:extLst>
            <a:ext uri="{FF2B5EF4-FFF2-40B4-BE49-F238E27FC236}">
              <a16:creationId xmlns:a16="http://schemas.microsoft.com/office/drawing/2014/main" xmlns="" id="{00000000-0008-0000-3F00-000009000000}"/>
            </a:ext>
          </a:extLst>
        </xdr:cNvPr>
        <xdr:cNvSpPr/>
      </xdr:nvSpPr>
      <xdr:spPr>
        <a:xfrm>
          <a:off x="2669885" y="2662529"/>
          <a:ext cx="184731" cy="937629"/>
        </a:xfrm>
        <a:prstGeom prst="rect">
          <a:avLst/>
        </a:prstGeom>
        <a:noFill/>
      </xdr:spPr>
      <xdr:txBody>
        <a:bodyPr wrap="none" lIns="91440" tIns="45720" rIns="91440" bIns="45720">
          <a:spAutoFit/>
        </a:bodyPr>
        <a:lstStyle/>
        <a:p>
          <a:pPr algn="ct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oneCellAnchor>
    <xdr:from>
      <xdr:col>0</xdr:col>
      <xdr:colOff>107156</xdr:colOff>
      <xdr:row>6</xdr:row>
      <xdr:rowOff>142875</xdr:rowOff>
    </xdr:from>
    <xdr:ext cx="5500688" cy="845344"/>
    <xdr:sp macro="" textlink="">
      <xdr:nvSpPr>
        <xdr:cNvPr id="10" name="9 CuadroTexto">
          <a:extLst>
            <a:ext uri="{FF2B5EF4-FFF2-40B4-BE49-F238E27FC236}">
              <a16:creationId xmlns:a16="http://schemas.microsoft.com/office/drawing/2014/main" xmlns="" id="{00000000-0008-0000-3F00-00000A000000}"/>
            </a:ext>
          </a:extLst>
        </xdr:cNvPr>
        <xdr:cNvSpPr txBox="1"/>
      </xdr:nvSpPr>
      <xdr:spPr>
        <a:xfrm>
          <a:off x="107156" y="1297781"/>
          <a:ext cx="5500688" cy="845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just"/>
          <a:r>
            <a:rPr lang="es-MX" sz="1200">
              <a:latin typeface="Arial Rounded MT Bold" pitchFamily="34" charset="0"/>
            </a:rPr>
            <a:t>Los segmentos</a:t>
          </a:r>
          <a:r>
            <a:rPr lang="es-MX" sz="1200" baseline="0">
              <a:latin typeface="Arial Rounded MT Bold" pitchFamily="34" charset="0"/>
            </a:rPr>
            <a:t> que implican la operacion del organismo predominan, preponderantemente  los usuarios domesticos y comerciales quienes son  la principal causa de la  recaudacion. </a:t>
          </a:r>
          <a:endParaRPr lang="es-MX" sz="1200">
            <a:latin typeface="Arial Rounded MT Bold" pitchFamily="34" charset="0"/>
          </a:endParaRPr>
        </a:p>
      </xdr:txBody>
    </xdr:sp>
    <xdr:clientData/>
  </xdr:oneCellAnchor>
  <xdr:twoCellAnchor editAs="oneCell">
    <xdr:from>
      <xdr:col>0</xdr:col>
      <xdr:colOff>130968</xdr:colOff>
      <xdr:row>0</xdr:row>
      <xdr:rowOff>83344</xdr:rowOff>
    </xdr:from>
    <xdr:to>
      <xdr:col>1</xdr:col>
      <xdr:colOff>350043</xdr:colOff>
      <xdr:row>4</xdr:row>
      <xdr:rowOff>0</xdr:rowOff>
    </xdr:to>
    <xdr:pic>
      <xdr:nvPicPr>
        <xdr:cNvPr id="12" name="Imagen 11" descr="C:\Users\Comapa Díaz Ordaz\AppData\Local\Microsoft\Windows\INetCache\Content.Word\LOGO GDO.PNG">
          <a:extLst>
            <a:ext uri="{FF2B5EF4-FFF2-40B4-BE49-F238E27FC236}">
              <a16:creationId xmlns:a16="http://schemas.microsoft.com/office/drawing/2014/main" xmlns="" id="{00000000-0008-0000-3F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968" y="83344"/>
          <a:ext cx="981075" cy="678656"/>
        </a:xfrm>
        <a:prstGeom prst="rect">
          <a:avLst/>
        </a:prstGeom>
        <a:noFill/>
        <a:ln>
          <a:noFill/>
        </a:ln>
      </xdr:spPr>
    </xdr:pic>
    <xdr:clientData/>
  </xdr:twoCellAnchor>
  <xdr:twoCellAnchor editAs="oneCell">
    <xdr:from>
      <xdr:col>6</xdr:col>
      <xdr:colOff>547687</xdr:colOff>
      <xdr:row>0</xdr:row>
      <xdr:rowOff>154782</xdr:rowOff>
    </xdr:from>
    <xdr:to>
      <xdr:col>7</xdr:col>
      <xdr:colOff>557212</xdr:colOff>
      <xdr:row>3</xdr:row>
      <xdr:rowOff>154782</xdr:rowOff>
    </xdr:to>
    <xdr:pic>
      <xdr:nvPicPr>
        <xdr:cNvPr id="13" name="Imagen 12" descr="C:\Users\Presidencia\Desktop\logos hoja\LOGO 2.png">
          <a:extLst>
            <a:ext uri="{FF2B5EF4-FFF2-40B4-BE49-F238E27FC236}">
              <a16:creationId xmlns:a16="http://schemas.microsoft.com/office/drawing/2014/main" xmlns="" id="{00000000-0008-0000-3F00-00000D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19687" y="154782"/>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4.xml><?xml version="1.0" encoding="utf-8"?>
<xdr:wsDr xmlns:xdr="http://schemas.openxmlformats.org/drawingml/2006/spreadsheetDrawing" xmlns:a="http://schemas.openxmlformats.org/drawingml/2006/main">
  <xdr:oneCellAnchor>
    <xdr:from>
      <xdr:col>0</xdr:col>
      <xdr:colOff>0</xdr:colOff>
      <xdr:row>40</xdr:row>
      <xdr:rowOff>131182</xdr:rowOff>
    </xdr:from>
    <xdr:ext cx="2657474" cy="847725"/>
    <xdr:sp macro="" textlink="">
      <xdr:nvSpPr>
        <xdr:cNvPr id="4" name="3 CuadroTexto">
          <a:extLst>
            <a:ext uri="{FF2B5EF4-FFF2-40B4-BE49-F238E27FC236}">
              <a16:creationId xmlns:a16="http://schemas.microsoft.com/office/drawing/2014/main" xmlns="" id="{00000000-0008-0000-4000-000004000000}"/>
            </a:ext>
          </a:extLst>
        </xdr:cNvPr>
        <xdr:cNvSpPr txBox="1"/>
      </xdr:nvSpPr>
      <xdr:spPr>
        <a:xfrm>
          <a:off x="0" y="7560682"/>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4</xdr:col>
      <xdr:colOff>222032</xdr:colOff>
      <xdr:row>40</xdr:row>
      <xdr:rowOff>152613</xdr:rowOff>
    </xdr:from>
    <xdr:ext cx="2784866" cy="609013"/>
    <xdr:sp macro="" textlink="">
      <xdr:nvSpPr>
        <xdr:cNvPr id="5" name="4 CuadroTexto">
          <a:extLst>
            <a:ext uri="{FF2B5EF4-FFF2-40B4-BE49-F238E27FC236}">
              <a16:creationId xmlns:a16="http://schemas.microsoft.com/office/drawing/2014/main" xmlns="" id="{00000000-0008-0000-4000-000005000000}"/>
            </a:ext>
          </a:extLst>
        </xdr:cNvPr>
        <xdr:cNvSpPr txBox="1"/>
      </xdr:nvSpPr>
      <xdr:spPr>
        <a:xfrm>
          <a:off x="3270032" y="7582113"/>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xdr:col>
      <xdr:colOff>635365</xdr:colOff>
      <xdr:row>44</xdr:row>
      <xdr:rowOff>171663</xdr:rowOff>
    </xdr:from>
    <xdr:ext cx="3143250" cy="666750"/>
    <xdr:sp macro="" textlink="">
      <xdr:nvSpPr>
        <xdr:cNvPr id="6" name="5 CuadroTexto">
          <a:extLst>
            <a:ext uri="{FF2B5EF4-FFF2-40B4-BE49-F238E27FC236}">
              <a16:creationId xmlns:a16="http://schemas.microsoft.com/office/drawing/2014/main" xmlns="" id="{00000000-0008-0000-4000-000006000000}"/>
            </a:ext>
          </a:extLst>
        </xdr:cNvPr>
        <xdr:cNvSpPr txBox="1"/>
      </xdr:nvSpPr>
      <xdr:spPr>
        <a:xfrm>
          <a:off x="1397365" y="8363163"/>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0</xdr:colOff>
      <xdr:row>6</xdr:row>
      <xdr:rowOff>154780</xdr:rowOff>
    </xdr:from>
    <xdr:ext cx="5905500" cy="582082"/>
    <xdr:sp macro="" textlink="">
      <xdr:nvSpPr>
        <xdr:cNvPr id="9" name="CuadroTexto 8">
          <a:extLst>
            <a:ext uri="{FF2B5EF4-FFF2-40B4-BE49-F238E27FC236}">
              <a16:creationId xmlns:a16="http://schemas.microsoft.com/office/drawing/2014/main" xmlns="" id="{00000000-0008-0000-4000-000009000000}"/>
            </a:ext>
          </a:extLst>
        </xdr:cNvPr>
        <xdr:cNvSpPr txBox="1"/>
      </xdr:nvSpPr>
      <xdr:spPr>
        <a:xfrm>
          <a:off x="0" y="1309686"/>
          <a:ext cx="5905500" cy="5820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just"/>
          <a:r>
            <a:rPr lang="es-MX" sz="1100">
              <a:latin typeface="Arial Rounded MT Bold" panose="020F0704030504030204" pitchFamily="34" charset="0"/>
            </a:rPr>
            <a:t>Al cierre del 30 de Septiembre 2023 esta Comision Municipal de Agua Potable y Alcantarillado del Municipio de Gustavo Diaz Ordaz, Tamaulipas;</a:t>
          </a:r>
          <a:r>
            <a:rPr lang="es-MX" sz="1100" baseline="0">
              <a:latin typeface="Arial Rounded MT Bold" panose="020F0704030504030204" pitchFamily="34" charset="0"/>
            </a:rPr>
            <a:t> No ha  tenido eventos relavantes</a:t>
          </a:r>
          <a:endParaRPr lang="es-MX" sz="1100">
            <a:latin typeface="Arial Rounded MT Bold" panose="020F0704030504030204" pitchFamily="34" charset="0"/>
          </a:endParaRPr>
        </a:p>
      </xdr:txBody>
    </xdr:sp>
    <xdr:clientData/>
  </xdr:oneCellAnchor>
  <xdr:twoCellAnchor editAs="oneCell">
    <xdr:from>
      <xdr:col>0</xdr:col>
      <xdr:colOff>95250</xdr:colOff>
      <xdr:row>0</xdr:row>
      <xdr:rowOff>95250</xdr:rowOff>
    </xdr:from>
    <xdr:to>
      <xdr:col>1</xdr:col>
      <xdr:colOff>314325</xdr:colOff>
      <xdr:row>4</xdr:row>
      <xdr:rowOff>59531</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40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981075" cy="726281"/>
        </a:xfrm>
        <a:prstGeom prst="rect">
          <a:avLst/>
        </a:prstGeom>
        <a:noFill/>
        <a:ln>
          <a:noFill/>
        </a:ln>
      </xdr:spPr>
    </xdr:pic>
    <xdr:clientData/>
  </xdr:twoCellAnchor>
  <xdr:twoCellAnchor editAs="oneCell">
    <xdr:from>
      <xdr:col>6</xdr:col>
      <xdr:colOff>523875</xdr:colOff>
      <xdr:row>0</xdr:row>
      <xdr:rowOff>107156</xdr:rowOff>
    </xdr:from>
    <xdr:to>
      <xdr:col>7</xdr:col>
      <xdr:colOff>533400</xdr:colOff>
      <xdr:row>3</xdr:row>
      <xdr:rowOff>107156</xdr:rowOff>
    </xdr:to>
    <xdr:pic>
      <xdr:nvPicPr>
        <xdr:cNvPr id="12" name="Imagen 11" descr="C:\Users\Presidencia\Desktop\logos hoja\LOGO 2.png">
          <a:extLst>
            <a:ext uri="{FF2B5EF4-FFF2-40B4-BE49-F238E27FC236}">
              <a16:creationId xmlns:a16="http://schemas.microsoft.com/office/drawing/2014/main" xmlns="" id="{00000000-0008-0000-40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095875" y="107156"/>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5.xml><?xml version="1.0" encoding="utf-8"?>
<xdr:wsDr xmlns:xdr="http://schemas.openxmlformats.org/drawingml/2006/spreadsheetDrawing" xmlns:a="http://schemas.openxmlformats.org/drawingml/2006/main">
  <xdr:oneCellAnchor>
    <xdr:from>
      <xdr:col>0</xdr:col>
      <xdr:colOff>0</xdr:colOff>
      <xdr:row>37</xdr:row>
      <xdr:rowOff>178806</xdr:rowOff>
    </xdr:from>
    <xdr:ext cx="2657474" cy="847725"/>
    <xdr:sp macro="" textlink="">
      <xdr:nvSpPr>
        <xdr:cNvPr id="4" name="3 CuadroTexto">
          <a:extLst>
            <a:ext uri="{FF2B5EF4-FFF2-40B4-BE49-F238E27FC236}">
              <a16:creationId xmlns:a16="http://schemas.microsoft.com/office/drawing/2014/main" xmlns="" id="{00000000-0008-0000-4100-000004000000}"/>
            </a:ext>
          </a:extLst>
        </xdr:cNvPr>
        <xdr:cNvSpPr txBox="1"/>
      </xdr:nvSpPr>
      <xdr:spPr>
        <a:xfrm>
          <a:off x="0" y="7608306"/>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4</xdr:col>
      <xdr:colOff>222032</xdr:colOff>
      <xdr:row>37</xdr:row>
      <xdr:rowOff>176425</xdr:rowOff>
    </xdr:from>
    <xdr:ext cx="2784866" cy="609013"/>
    <xdr:sp macro="" textlink="">
      <xdr:nvSpPr>
        <xdr:cNvPr id="5" name="4 CuadroTexto">
          <a:extLst>
            <a:ext uri="{FF2B5EF4-FFF2-40B4-BE49-F238E27FC236}">
              <a16:creationId xmlns:a16="http://schemas.microsoft.com/office/drawing/2014/main" xmlns="" id="{00000000-0008-0000-4100-000005000000}"/>
            </a:ext>
          </a:extLst>
        </xdr:cNvPr>
        <xdr:cNvSpPr txBox="1"/>
      </xdr:nvSpPr>
      <xdr:spPr>
        <a:xfrm>
          <a:off x="3270032" y="76059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1</xdr:col>
      <xdr:colOff>623459</xdr:colOff>
      <xdr:row>42</xdr:row>
      <xdr:rowOff>4975</xdr:rowOff>
    </xdr:from>
    <xdr:ext cx="3143250" cy="666750"/>
    <xdr:sp macro="" textlink="">
      <xdr:nvSpPr>
        <xdr:cNvPr id="6" name="5 CuadroTexto">
          <a:extLst>
            <a:ext uri="{FF2B5EF4-FFF2-40B4-BE49-F238E27FC236}">
              <a16:creationId xmlns:a16="http://schemas.microsoft.com/office/drawing/2014/main" xmlns="" id="{00000000-0008-0000-4100-000006000000}"/>
            </a:ext>
          </a:extLst>
        </xdr:cNvPr>
        <xdr:cNvSpPr txBox="1"/>
      </xdr:nvSpPr>
      <xdr:spPr>
        <a:xfrm>
          <a:off x="1385459" y="838697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0</xdr:colOff>
      <xdr:row>6</xdr:row>
      <xdr:rowOff>178593</xdr:rowOff>
    </xdr:from>
    <xdr:ext cx="6143625" cy="582082"/>
    <xdr:sp macro="" textlink="">
      <xdr:nvSpPr>
        <xdr:cNvPr id="9" name="CuadroTexto 8">
          <a:extLst>
            <a:ext uri="{FF2B5EF4-FFF2-40B4-BE49-F238E27FC236}">
              <a16:creationId xmlns:a16="http://schemas.microsoft.com/office/drawing/2014/main" xmlns="" id="{00000000-0008-0000-4100-000009000000}"/>
            </a:ext>
          </a:extLst>
        </xdr:cNvPr>
        <xdr:cNvSpPr txBox="1"/>
      </xdr:nvSpPr>
      <xdr:spPr>
        <a:xfrm>
          <a:off x="0" y="1333499"/>
          <a:ext cx="6143625" cy="5820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100">
              <a:latin typeface="Arial Rounded MT Bold" panose="020F0704030504030204" pitchFamily="34" charset="0"/>
            </a:rPr>
            <a:t>La Comision Municipal de Agua Potable y Alcantarillado del Municipio de Gustavo Diaz Ordaz, Tamaulipas solo existe el Consejo de de Administracion de este organismo que ejerce influencia sobre la toma de decisiones operativas y financieras</a:t>
          </a:r>
        </a:p>
      </xdr:txBody>
    </xdr:sp>
    <xdr:clientData/>
  </xdr:oneCellAnchor>
  <xdr:twoCellAnchor editAs="oneCell">
    <xdr:from>
      <xdr:col>0</xdr:col>
      <xdr:colOff>119062</xdr:colOff>
      <xdr:row>0</xdr:row>
      <xdr:rowOff>83344</xdr:rowOff>
    </xdr:from>
    <xdr:to>
      <xdr:col>1</xdr:col>
      <xdr:colOff>338137</xdr:colOff>
      <xdr:row>4</xdr:row>
      <xdr:rowOff>47625</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41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62" y="83344"/>
          <a:ext cx="981075" cy="726281"/>
        </a:xfrm>
        <a:prstGeom prst="rect">
          <a:avLst/>
        </a:prstGeom>
        <a:noFill/>
        <a:ln>
          <a:noFill/>
        </a:ln>
      </xdr:spPr>
    </xdr:pic>
    <xdr:clientData/>
  </xdr:twoCellAnchor>
  <xdr:twoCellAnchor editAs="oneCell">
    <xdr:from>
      <xdr:col>6</xdr:col>
      <xdr:colOff>595313</xdr:colOff>
      <xdr:row>0</xdr:row>
      <xdr:rowOff>142875</xdr:rowOff>
    </xdr:from>
    <xdr:to>
      <xdr:col>7</xdr:col>
      <xdr:colOff>604838</xdr:colOff>
      <xdr:row>3</xdr:row>
      <xdr:rowOff>142875</xdr:rowOff>
    </xdr:to>
    <xdr:pic>
      <xdr:nvPicPr>
        <xdr:cNvPr id="12" name="Imagen 11" descr="C:\Users\Presidencia\Desktop\logos hoja\LOGO 2.png">
          <a:extLst>
            <a:ext uri="{FF2B5EF4-FFF2-40B4-BE49-F238E27FC236}">
              <a16:creationId xmlns:a16="http://schemas.microsoft.com/office/drawing/2014/main" xmlns="" id="{00000000-0008-0000-41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67313" y="14287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228600</xdr:colOff>
      <xdr:row>0</xdr:row>
      <xdr:rowOff>47625</xdr:rowOff>
    </xdr:from>
    <xdr:to>
      <xdr:col>0</xdr:col>
      <xdr:colOff>1524000</xdr:colOff>
      <xdr:row>3</xdr:row>
      <xdr:rowOff>0</xdr:rowOff>
    </xdr:to>
    <xdr:pic>
      <xdr:nvPicPr>
        <xdr:cNvPr id="5" name="Imagen 4" descr="C:\Users\Comapa Díaz Ordaz\AppData\Local\Microsoft\Windows\INetCache\Content.Word\LOGO GDO.PNG">
          <a:extLst>
            <a:ext uri="{FF2B5EF4-FFF2-40B4-BE49-F238E27FC236}">
              <a16:creationId xmlns:a16="http://schemas.microsoft.com/office/drawing/2014/main" xmlns="" id="{00000000-0008-0000-42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47625"/>
          <a:ext cx="1295400" cy="523875"/>
        </a:xfrm>
        <a:prstGeom prst="rect">
          <a:avLst/>
        </a:prstGeom>
        <a:noFill/>
        <a:ln>
          <a:noFill/>
        </a:ln>
      </xdr:spPr>
    </xdr:pic>
    <xdr:clientData/>
  </xdr:twoCellAnchor>
  <xdr:twoCellAnchor editAs="oneCell">
    <xdr:from>
      <xdr:col>4</xdr:col>
      <xdr:colOff>552450</xdr:colOff>
      <xdr:row>0</xdr:row>
      <xdr:rowOff>85725</xdr:rowOff>
    </xdr:from>
    <xdr:to>
      <xdr:col>5</xdr:col>
      <xdr:colOff>476250</xdr:colOff>
      <xdr:row>3</xdr:row>
      <xdr:rowOff>85725</xdr:rowOff>
    </xdr:to>
    <xdr:pic>
      <xdr:nvPicPr>
        <xdr:cNvPr id="6" name="Imagen 5" descr="C:\Users\Presidencia\Desktop\logos hoja\LOGO 2.png">
          <a:extLst>
            <a:ext uri="{FF2B5EF4-FFF2-40B4-BE49-F238E27FC236}">
              <a16:creationId xmlns:a16="http://schemas.microsoft.com/office/drawing/2014/main" xmlns="" id="{00000000-0008-0000-4200-000006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1496675" y="8572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304800</xdr:colOff>
      <xdr:row>0</xdr:row>
      <xdr:rowOff>76200</xdr:rowOff>
    </xdr:from>
    <xdr:to>
      <xdr:col>0</xdr:col>
      <xdr:colOff>1476375</xdr:colOff>
      <xdr:row>3</xdr:row>
      <xdr:rowOff>28575</xdr:rowOff>
    </xdr:to>
    <xdr:pic>
      <xdr:nvPicPr>
        <xdr:cNvPr id="5" name="Imagen 4" descr="C:\Users\Comapa Díaz Ordaz\AppData\Local\Microsoft\Windows\INetCache\Content.Word\LOGO GDO.PNG">
          <a:extLst>
            <a:ext uri="{FF2B5EF4-FFF2-40B4-BE49-F238E27FC236}">
              <a16:creationId xmlns:a16="http://schemas.microsoft.com/office/drawing/2014/main" xmlns="" id="{00000000-0008-0000-4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76200"/>
          <a:ext cx="1171575" cy="523875"/>
        </a:xfrm>
        <a:prstGeom prst="rect">
          <a:avLst/>
        </a:prstGeom>
        <a:noFill/>
        <a:ln>
          <a:noFill/>
        </a:ln>
      </xdr:spPr>
    </xdr:pic>
    <xdr:clientData/>
  </xdr:twoCellAnchor>
  <xdr:twoCellAnchor editAs="oneCell">
    <xdr:from>
      <xdr:col>7</xdr:col>
      <xdr:colOff>180975</xdr:colOff>
      <xdr:row>0</xdr:row>
      <xdr:rowOff>76200</xdr:rowOff>
    </xdr:from>
    <xdr:to>
      <xdr:col>7</xdr:col>
      <xdr:colOff>952500</xdr:colOff>
      <xdr:row>3</xdr:row>
      <xdr:rowOff>76200</xdr:rowOff>
    </xdr:to>
    <xdr:pic>
      <xdr:nvPicPr>
        <xdr:cNvPr id="6" name="Imagen 5" descr="C:\Users\Presidencia\Desktop\logos hoja\LOGO 2.png">
          <a:extLst>
            <a:ext uri="{FF2B5EF4-FFF2-40B4-BE49-F238E27FC236}">
              <a16:creationId xmlns:a16="http://schemas.microsoft.com/office/drawing/2014/main" xmlns="" id="{00000000-0008-0000-4300-000006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9324975" y="7620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8.xml><?xml version="1.0" encoding="utf-8"?>
<xdr:wsDr xmlns:xdr="http://schemas.openxmlformats.org/drawingml/2006/spreadsheetDrawing" xmlns:a="http://schemas.openxmlformats.org/drawingml/2006/main">
  <xdr:oneCellAnchor>
    <xdr:from>
      <xdr:col>3</xdr:col>
      <xdr:colOff>81853</xdr:colOff>
      <xdr:row>8</xdr:row>
      <xdr:rowOff>178885</xdr:rowOff>
    </xdr:from>
    <xdr:ext cx="5246501" cy="937629"/>
    <xdr:sp macro="" textlink="">
      <xdr:nvSpPr>
        <xdr:cNvPr id="4" name="Rectángulo 3">
          <a:extLst>
            <a:ext uri="{FF2B5EF4-FFF2-40B4-BE49-F238E27FC236}">
              <a16:creationId xmlns:a16="http://schemas.microsoft.com/office/drawing/2014/main" xmlns="" id="{00000000-0008-0000-4400-000004000000}"/>
            </a:ext>
          </a:extLst>
        </xdr:cNvPr>
        <xdr:cNvSpPr/>
      </xdr:nvSpPr>
      <xdr:spPr>
        <a:xfrm>
          <a:off x="4539553" y="2626810"/>
          <a:ext cx="5246501"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MOVIMIENTO</a:t>
          </a: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twoCellAnchor editAs="oneCell">
    <xdr:from>
      <xdr:col>0</xdr:col>
      <xdr:colOff>638175</xdr:colOff>
      <xdr:row>0</xdr:row>
      <xdr:rowOff>57150</xdr:rowOff>
    </xdr:from>
    <xdr:to>
      <xdr:col>0</xdr:col>
      <xdr:colOff>1847850</xdr:colOff>
      <xdr:row>3</xdr:row>
      <xdr:rowOff>9525</xdr:rowOff>
    </xdr:to>
    <xdr:pic>
      <xdr:nvPicPr>
        <xdr:cNvPr id="6" name="Imagen 5" descr="C:\Users\Comapa Díaz Ordaz\AppData\Local\Microsoft\Windows\INetCache\Content.Word\LOGO GDO.PNG">
          <a:extLst>
            <a:ext uri="{FF2B5EF4-FFF2-40B4-BE49-F238E27FC236}">
              <a16:creationId xmlns:a16="http://schemas.microsoft.com/office/drawing/2014/main" xmlns="" id="{00000000-0008-0000-44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57150"/>
          <a:ext cx="1209675" cy="523875"/>
        </a:xfrm>
        <a:prstGeom prst="rect">
          <a:avLst/>
        </a:prstGeom>
        <a:noFill/>
        <a:ln>
          <a:noFill/>
        </a:ln>
      </xdr:spPr>
    </xdr:pic>
    <xdr:clientData/>
  </xdr:twoCellAnchor>
  <xdr:twoCellAnchor editAs="oneCell">
    <xdr:from>
      <xdr:col>9</xdr:col>
      <xdr:colOff>1095375</xdr:colOff>
      <xdr:row>0</xdr:row>
      <xdr:rowOff>28575</xdr:rowOff>
    </xdr:from>
    <xdr:to>
      <xdr:col>10</xdr:col>
      <xdr:colOff>752475</xdr:colOff>
      <xdr:row>3</xdr:row>
      <xdr:rowOff>28575</xdr:rowOff>
    </xdr:to>
    <xdr:pic>
      <xdr:nvPicPr>
        <xdr:cNvPr id="7" name="Imagen 6" descr="C:\Users\Presidencia\Desktop\logos hoja\LOGO 2.png">
          <a:extLst>
            <a:ext uri="{FF2B5EF4-FFF2-40B4-BE49-F238E27FC236}">
              <a16:creationId xmlns:a16="http://schemas.microsoft.com/office/drawing/2014/main" xmlns="" id="{00000000-0008-0000-4400-000007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2239625" y="2857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9.xml><?xml version="1.0" encoding="utf-8"?>
<xdr:wsDr xmlns:xdr="http://schemas.openxmlformats.org/drawingml/2006/spreadsheetDrawing" xmlns:a="http://schemas.openxmlformats.org/drawingml/2006/main">
  <xdr:oneCellAnchor>
    <xdr:from>
      <xdr:col>0</xdr:col>
      <xdr:colOff>180975</xdr:colOff>
      <xdr:row>82</xdr:row>
      <xdr:rowOff>28575</xdr:rowOff>
    </xdr:from>
    <xdr:ext cx="2009775" cy="762000"/>
    <xdr:sp macro="" textlink="">
      <xdr:nvSpPr>
        <xdr:cNvPr id="5" name="4 CuadroTexto">
          <a:extLst>
            <a:ext uri="{FF2B5EF4-FFF2-40B4-BE49-F238E27FC236}">
              <a16:creationId xmlns:a16="http://schemas.microsoft.com/office/drawing/2014/main" xmlns="" id="{00000000-0008-0000-4500-000005000000}"/>
            </a:ext>
          </a:extLst>
        </xdr:cNvPr>
        <xdr:cNvSpPr txBox="1"/>
      </xdr:nvSpPr>
      <xdr:spPr>
        <a:xfrm>
          <a:off x="180975" y="16135350"/>
          <a:ext cx="2009775" cy="762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MX" sz="1000" b="1"/>
            <a:t>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000" b="1" baseline="0"/>
            <a:t>Autorizó</a:t>
          </a:r>
          <a:endParaRPr lang="es-MX" sz="1000" b="1"/>
        </a:p>
      </xdr:txBody>
    </xdr:sp>
    <xdr:clientData/>
  </xdr:oneCellAnchor>
  <xdr:oneCellAnchor>
    <xdr:from>
      <xdr:col>0</xdr:col>
      <xdr:colOff>2581275</xdr:colOff>
      <xdr:row>82</xdr:row>
      <xdr:rowOff>38099</xdr:rowOff>
    </xdr:from>
    <xdr:ext cx="2133600" cy="600075"/>
    <xdr:sp macro="" textlink="">
      <xdr:nvSpPr>
        <xdr:cNvPr id="6" name="5 CuadroTexto">
          <a:extLst>
            <a:ext uri="{FF2B5EF4-FFF2-40B4-BE49-F238E27FC236}">
              <a16:creationId xmlns:a16="http://schemas.microsoft.com/office/drawing/2014/main" xmlns="" id="{00000000-0008-0000-4500-000006000000}"/>
            </a:ext>
          </a:extLst>
        </xdr:cNvPr>
        <xdr:cNvSpPr txBox="1"/>
      </xdr:nvSpPr>
      <xdr:spPr>
        <a:xfrm>
          <a:off x="2581275" y="16144874"/>
          <a:ext cx="2133600" cy="600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s-MX" sz="1000" b="1"/>
            <a:t>____________________________</a:t>
          </a:r>
        </a:p>
        <a:p>
          <a:pPr algn="ctr"/>
          <a:r>
            <a:rPr lang="es-MX" sz="1000" b="1"/>
            <a:t>C.</a:t>
          </a:r>
          <a:r>
            <a:rPr lang="es-MX" sz="1000" b="1" baseline="0"/>
            <a:t> ESTEBAN SOLIS LOPEZ</a:t>
          </a:r>
        </a:p>
        <a:p>
          <a:pPr algn="ctr"/>
          <a:r>
            <a:rPr lang="es-MX" sz="1000" b="1" baseline="0"/>
            <a:t>Elaboró y Presentó</a:t>
          </a:r>
          <a:endParaRPr lang="es-MX" sz="1000" b="1"/>
        </a:p>
      </xdr:txBody>
    </xdr:sp>
    <xdr:clientData/>
  </xdr:oneCellAnchor>
  <xdr:oneCellAnchor>
    <xdr:from>
      <xdr:col>1</xdr:col>
      <xdr:colOff>152400</xdr:colOff>
      <xdr:row>82</xdr:row>
      <xdr:rowOff>38099</xdr:rowOff>
    </xdr:from>
    <xdr:ext cx="2247901" cy="714375"/>
    <xdr:sp macro="" textlink="">
      <xdr:nvSpPr>
        <xdr:cNvPr id="7" name="6 CuadroTexto">
          <a:extLst>
            <a:ext uri="{FF2B5EF4-FFF2-40B4-BE49-F238E27FC236}">
              <a16:creationId xmlns:a16="http://schemas.microsoft.com/office/drawing/2014/main" xmlns="" id="{00000000-0008-0000-4500-000007000000}"/>
            </a:ext>
          </a:extLst>
        </xdr:cNvPr>
        <xdr:cNvSpPr txBox="1"/>
      </xdr:nvSpPr>
      <xdr:spPr>
        <a:xfrm>
          <a:off x="5267325" y="16144874"/>
          <a:ext cx="2247901" cy="714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s-MX" sz="1000" b="1"/>
            <a:t>_______________________________</a:t>
          </a:r>
        </a:p>
        <a:p>
          <a:pPr algn="ctr"/>
          <a:r>
            <a:rPr lang="es-MX" sz="1000" b="1"/>
            <a:t>C.P.</a:t>
          </a:r>
          <a:r>
            <a:rPr lang="es-MX" sz="1000" b="1" baseline="0"/>
            <a:t> JUAN CARLOS ROSAS HERNANDEZ</a:t>
          </a:r>
        </a:p>
        <a:p>
          <a:pPr algn="ctr"/>
          <a:r>
            <a:rPr lang="es-MX" sz="1000" b="1"/>
            <a:t>Responsable</a:t>
          </a:r>
          <a:r>
            <a:rPr lang="es-MX" sz="1000" b="1" baseline="0"/>
            <a:t> de Elaboración</a:t>
          </a:r>
          <a:endParaRPr lang="es-MX" sz="1000" b="1"/>
        </a:p>
      </xdr:txBody>
    </xdr:sp>
    <xdr:clientData/>
  </xdr:oneCellAnchor>
  <xdr:twoCellAnchor editAs="oneCell">
    <xdr:from>
      <xdr:col>0</xdr:col>
      <xdr:colOff>114300</xdr:colOff>
      <xdr:row>0</xdr:row>
      <xdr:rowOff>57150</xdr:rowOff>
    </xdr:from>
    <xdr:to>
      <xdr:col>0</xdr:col>
      <xdr:colOff>1190625</xdr:colOff>
      <xdr:row>3</xdr:row>
      <xdr:rowOff>104775</xdr:rowOff>
    </xdr:to>
    <xdr:pic>
      <xdr:nvPicPr>
        <xdr:cNvPr id="8" name="Imagen 7" descr="C:\Users\Comapa Díaz Ordaz\AppData\Local\Microsoft\Windows\INetCache\Content.Word\LOGO GDO.PNG">
          <a:extLst>
            <a:ext uri="{FF2B5EF4-FFF2-40B4-BE49-F238E27FC236}">
              <a16:creationId xmlns:a16="http://schemas.microsoft.com/office/drawing/2014/main" xmlns="" id="{00000000-0008-0000-45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57150"/>
          <a:ext cx="1076325" cy="619125"/>
        </a:xfrm>
        <a:prstGeom prst="rect">
          <a:avLst/>
        </a:prstGeom>
        <a:noFill/>
        <a:ln>
          <a:noFill/>
        </a:ln>
      </xdr:spPr>
    </xdr:pic>
    <xdr:clientData/>
  </xdr:twoCellAnchor>
  <xdr:twoCellAnchor editAs="oneCell">
    <xdr:from>
      <xdr:col>2</xdr:col>
      <xdr:colOff>695325</xdr:colOff>
      <xdr:row>0</xdr:row>
      <xdr:rowOff>57150</xdr:rowOff>
    </xdr:from>
    <xdr:to>
      <xdr:col>3</xdr:col>
      <xdr:colOff>590550</xdr:colOff>
      <xdr:row>3</xdr:row>
      <xdr:rowOff>57150</xdr:rowOff>
    </xdr:to>
    <xdr:pic>
      <xdr:nvPicPr>
        <xdr:cNvPr id="9" name="Imagen 8" descr="C:\Users\Presidencia\Desktop\logos hoja\LOGO 2.png">
          <a:extLst>
            <a:ext uri="{FF2B5EF4-FFF2-40B4-BE49-F238E27FC236}">
              <a16:creationId xmlns:a16="http://schemas.microsoft.com/office/drawing/2014/main" xmlns="" id="{00000000-0008-0000-45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743700" y="5715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38</xdr:row>
      <xdr:rowOff>0</xdr:rowOff>
    </xdr:from>
    <xdr:ext cx="2943225" cy="847725"/>
    <xdr:sp macro="" textlink="">
      <xdr:nvSpPr>
        <xdr:cNvPr id="10" name="9 CuadroTexto">
          <a:extLst>
            <a:ext uri="{FF2B5EF4-FFF2-40B4-BE49-F238E27FC236}">
              <a16:creationId xmlns:a16="http://schemas.microsoft.com/office/drawing/2014/main" xmlns="" id="{00000000-0008-0000-0700-00000A000000}"/>
            </a:ext>
          </a:extLst>
        </xdr:cNvPr>
        <xdr:cNvSpPr txBox="1"/>
      </xdr:nvSpPr>
      <xdr:spPr>
        <a:xfrm>
          <a:off x="0" y="65913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t>Autorizó</a:t>
          </a:r>
          <a:endParaRPr lang="es-MX" sz="1100" b="1"/>
        </a:p>
      </xdr:txBody>
    </xdr:sp>
    <xdr:clientData/>
  </xdr:oneCellAnchor>
  <xdr:oneCellAnchor>
    <xdr:from>
      <xdr:col>1</xdr:col>
      <xdr:colOff>636148</xdr:colOff>
      <xdr:row>38</xdr:row>
      <xdr:rowOff>19050</xdr:rowOff>
    </xdr:from>
    <xdr:ext cx="2784866" cy="609013"/>
    <xdr:sp macro="" textlink="">
      <xdr:nvSpPr>
        <xdr:cNvPr id="11" name="10 CuadroTexto">
          <a:extLst>
            <a:ext uri="{FF2B5EF4-FFF2-40B4-BE49-F238E27FC236}">
              <a16:creationId xmlns:a16="http://schemas.microsoft.com/office/drawing/2014/main" xmlns="" id="{00000000-0008-0000-0700-00000B000000}"/>
            </a:ext>
          </a:extLst>
        </xdr:cNvPr>
        <xdr:cNvSpPr txBox="1"/>
      </xdr:nvSpPr>
      <xdr:spPr>
        <a:xfrm>
          <a:off x="3341248" y="661035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C.ESTEBAN SOLIS LOPEZ</a:t>
          </a:r>
        </a:p>
        <a:p>
          <a:pPr algn="ctr"/>
          <a:r>
            <a:rPr lang="es-MX" sz="1100" b="1" baseline="0"/>
            <a:t>Elaboró y Presentó</a:t>
          </a:r>
          <a:endParaRPr lang="es-MX" sz="1100" b="1"/>
        </a:p>
      </xdr:txBody>
    </xdr:sp>
    <xdr:clientData/>
  </xdr:oneCellAnchor>
  <xdr:oneCellAnchor>
    <xdr:from>
      <xdr:col>0</xdr:col>
      <xdr:colOff>1638300</xdr:colOff>
      <xdr:row>43</xdr:row>
      <xdr:rowOff>104775</xdr:rowOff>
    </xdr:from>
    <xdr:ext cx="3143250" cy="779686"/>
    <xdr:sp macro="" textlink="">
      <xdr:nvSpPr>
        <xdr:cNvPr id="12" name="11 CuadroTexto">
          <a:extLst>
            <a:ext uri="{FF2B5EF4-FFF2-40B4-BE49-F238E27FC236}">
              <a16:creationId xmlns:a16="http://schemas.microsoft.com/office/drawing/2014/main" xmlns="" id="{00000000-0008-0000-0700-00000C000000}"/>
            </a:ext>
          </a:extLst>
        </xdr:cNvPr>
        <xdr:cNvSpPr txBox="1"/>
      </xdr:nvSpPr>
      <xdr:spPr>
        <a:xfrm>
          <a:off x="1638300" y="76676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0</xdr:col>
      <xdr:colOff>219075</xdr:colOff>
      <xdr:row>0</xdr:row>
      <xdr:rowOff>66675</xdr:rowOff>
    </xdr:from>
    <xdr:to>
      <xdr:col>0</xdr:col>
      <xdr:colOff>1390650</xdr:colOff>
      <xdr:row>6</xdr:row>
      <xdr:rowOff>47625</xdr:rowOff>
    </xdr:to>
    <xdr:pic>
      <xdr:nvPicPr>
        <xdr:cNvPr id="16" name="Imagen 15" descr="C:\Users\Comapa Díaz Ordaz\AppData\Local\Microsoft\Windows\INetCache\Content.Word\LOGO GDO.PNG">
          <a:extLst>
            <a:ext uri="{FF2B5EF4-FFF2-40B4-BE49-F238E27FC236}">
              <a16:creationId xmlns:a16="http://schemas.microsoft.com/office/drawing/2014/main" xmlns="" id="{00000000-0008-0000-07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6675"/>
          <a:ext cx="1171575" cy="876300"/>
        </a:xfrm>
        <a:prstGeom prst="rect">
          <a:avLst/>
        </a:prstGeom>
        <a:noFill/>
        <a:ln>
          <a:noFill/>
        </a:ln>
      </xdr:spPr>
    </xdr:pic>
    <xdr:clientData/>
  </xdr:twoCellAnchor>
  <xdr:twoCellAnchor editAs="oneCell">
    <xdr:from>
      <xdr:col>4</xdr:col>
      <xdr:colOff>419100</xdr:colOff>
      <xdr:row>0</xdr:row>
      <xdr:rowOff>76200</xdr:rowOff>
    </xdr:from>
    <xdr:to>
      <xdr:col>5</xdr:col>
      <xdr:colOff>371475</xdr:colOff>
      <xdr:row>4</xdr:row>
      <xdr:rowOff>0</xdr:rowOff>
    </xdr:to>
    <xdr:pic>
      <xdr:nvPicPr>
        <xdr:cNvPr id="14" name="Imagen 13" descr="C:\Users\Presidencia\Desktop\logos hoja\LOGO 2.png">
          <a:extLst>
            <a:ext uri="{FF2B5EF4-FFF2-40B4-BE49-F238E27FC236}">
              <a16:creationId xmlns:a16="http://schemas.microsoft.com/office/drawing/2014/main" xmlns="" id="{00000000-0008-0000-0700-00000E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305425" y="7620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102576</xdr:colOff>
      <xdr:row>0</xdr:row>
      <xdr:rowOff>43962</xdr:rowOff>
    </xdr:from>
    <xdr:to>
      <xdr:col>0</xdr:col>
      <xdr:colOff>1083651</xdr:colOff>
      <xdr:row>2</xdr:row>
      <xdr:rowOff>186837</xdr:rowOff>
    </xdr:to>
    <xdr:pic>
      <xdr:nvPicPr>
        <xdr:cNvPr id="4" name="Imagen 3" descr="C:\Users\Comapa Díaz Ordaz\AppData\Local\Microsoft\Windows\INetCache\Content.Word\LOGO GDO.PNG">
          <a:extLst>
            <a:ext uri="{FF2B5EF4-FFF2-40B4-BE49-F238E27FC236}">
              <a16:creationId xmlns:a16="http://schemas.microsoft.com/office/drawing/2014/main" xmlns="" id="{00000000-0008-0000-4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576" y="43962"/>
          <a:ext cx="981075" cy="523875"/>
        </a:xfrm>
        <a:prstGeom prst="rect">
          <a:avLst/>
        </a:prstGeom>
        <a:noFill/>
        <a:ln>
          <a:noFill/>
        </a:ln>
      </xdr:spPr>
    </xdr:pic>
    <xdr:clientData/>
  </xdr:twoCellAnchor>
  <xdr:twoCellAnchor editAs="oneCell">
    <xdr:from>
      <xdr:col>5</xdr:col>
      <xdr:colOff>864577</xdr:colOff>
      <xdr:row>0</xdr:row>
      <xdr:rowOff>58615</xdr:rowOff>
    </xdr:from>
    <xdr:to>
      <xdr:col>6</xdr:col>
      <xdr:colOff>683602</xdr:colOff>
      <xdr:row>3</xdr:row>
      <xdr:rowOff>58615</xdr:rowOff>
    </xdr:to>
    <xdr:pic>
      <xdr:nvPicPr>
        <xdr:cNvPr id="5" name="Imagen 4" descr="C:\Users\Presidencia\Desktop\logos hoja\LOGO 2.png">
          <a:extLst>
            <a:ext uri="{FF2B5EF4-FFF2-40B4-BE49-F238E27FC236}">
              <a16:creationId xmlns:a16="http://schemas.microsoft.com/office/drawing/2014/main" xmlns="" id="{00000000-0008-0000-4600-000005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8477250" y="5861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371475</xdr:colOff>
      <xdr:row>0</xdr:row>
      <xdr:rowOff>95250</xdr:rowOff>
    </xdr:from>
    <xdr:to>
      <xdr:col>0</xdr:col>
      <xdr:colOff>1352550</xdr:colOff>
      <xdr:row>3</xdr:row>
      <xdr:rowOff>47625</xdr:rowOff>
    </xdr:to>
    <xdr:pic>
      <xdr:nvPicPr>
        <xdr:cNvPr id="5" name="Imagen 4" descr="C:\Users\Comapa Díaz Ordaz\AppData\Local\Microsoft\Windows\INetCache\Content.Word\LOGO GDO.PNG">
          <a:extLst>
            <a:ext uri="{FF2B5EF4-FFF2-40B4-BE49-F238E27FC236}">
              <a16:creationId xmlns:a16="http://schemas.microsoft.com/office/drawing/2014/main" xmlns="" id="{00000000-0008-0000-47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5" y="95250"/>
          <a:ext cx="981075" cy="523875"/>
        </a:xfrm>
        <a:prstGeom prst="rect">
          <a:avLst/>
        </a:prstGeom>
        <a:noFill/>
        <a:ln>
          <a:noFill/>
        </a:ln>
      </xdr:spPr>
    </xdr:pic>
    <xdr:clientData/>
  </xdr:twoCellAnchor>
  <xdr:twoCellAnchor editAs="oneCell">
    <xdr:from>
      <xdr:col>5</xdr:col>
      <xdr:colOff>676275</xdr:colOff>
      <xdr:row>0</xdr:row>
      <xdr:rowOff>95250</xdr:rowOff>
    </xdr:from>
    <xdr:to>
      <xdr:col>6</xdr:col>
      <xdr:colOff>685800</xdr:colOff>
      <xdr:row>3</xdr:row>
      <xdr:rowOff>95250</xdr:rowOff>
    </xdr:to>
    <xdr:pic>
      <xdr:nvPicPr>
        <xdr:cNvPr id="6" name="Imagen 5" descr="C:\Users\Presidencia\Desktop\logos hoja\LOGO 2.png">
          <a:extLst>
            <a:ext uri="{FF2B5EF4-FFF2-40B4-BE49-F238E27FC236}">
              <a16:creationId xmlns:a16="http://schemas.microsoft.com/office/drawing/2014/main" xmlns="" id="{00000000-0008-0000-4700-000006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7267575" y="9525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257175</xdr:colOff>
      <xdr:row>0</xdr:row>
      <xdr:rowOff>57150</xdr:rowOff>
    </xdr:from>
    <xdr:to>
      <xdr:col>0</xdr:col>
      <xdr:colOff>1266825</xdr:colOff>
      <xdr:row>3</xdr:row>
      <xdr:rowOff>133350</xdr:rowOff>
    </xdr:to>
    <xdr:pic>
      <xdr:nvPicPr>
        <xdr:cNvPr id="5" name="Imagen 4" descr="C:\Users\Comapa Díaz Ordaz\AppData\Local\Microsoft\Windows\INetCache\Content.Word\LOGO GDO.PNG">
          <a:extLst>
            <a:ext uri="{FF2B5EF4-FFF2-40B4-BE49-F238E27FC236}">
              <a16:creationId xmlns:a16="http://schemas.microsoft.com/office/drawing/2014/main" xmlns="" id="{00000000-0008-0000-48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57150"/>
          <a:ext cx="1009650" cy="647700"/>
        </a:xfrm>
        <a:prstGeom prst="rect">
          <a:avLst/>
        </a:prstGeom>
        <a:noFill/>
        <a:ln>
          <a:noFill/>
        </a:ln>
      </xdr:spPr>
    </xdr:pic>
    <xdr:clientData/>
  </xdr:twoCellAnchor>
  <xdr:twoCellAnchor editAs="oneCell">
    <xdr:from>
      <xdr:col>6</xdr:col>
      <xdr:colOff>228600</xdr:colOff>
      <xdr:row>0</xdr:row>
      <xdr:rowOff>66675</xdr:rowOff>
    </xdr:from>
    <xdr:to>
      <xdr:col>6</xdr:col>
      <xdr:colOff>1000125</xdr:colOff>
      <xdr:row>3</xdr:row>
      <xdr:rowOff>66675</xdr:rowOff>
    </xdr:to>
    <xdr:pic>
      <xdr:nvPicPr>
        <xdr:cNvPr id="6" name="Imagen 5" descr="C:\Users\Presidencia\Desktop\logos hoja\LOGO 2.png">
          <a:extLst>
            <a:ext uri="{FF2B5EF4-FFF2-40B4-BE49-F238E27FC236}">
              <a16:creationId xmlns:a16="http://schemas.microsoft.com/office/drawing/2014/main" xmlns="" id="{00000000-0008-0000-4800-000006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848475" y="6667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3.xml><?xml version="1.0" encoding="utf-8"?>
<xdr:wsDr xmlns:xdr="http://schemas.openxmlformats.org/drawingml/2006/spreadsheetDrawing" xmlns:a="http://schemas.openxmlformats.org/drawingml/2006/main">
  <xdr:oneCellAnchor>
    <xdr:from>
      <xdr:col>0</xdr:col>
      <xdr:colOff>95249</xdr:colOff>
      <xdr:row>86</xdr:row>
      <xdr:rowOff>152400</xdr:rowOff>
    </xdr:from>
    <xdr:ext cx="2295525" cy="436786"/>
    <xdr:sp macro="" textlink="">
      <xdr:nvSpPr>
        <xdr:cNvPr id="4" name="CuadroTexto 3">
          <a:extLst>
            <a:ext uri="{FF2B5EF4-FFF2-40B4-BE49-F238E27FC236}">
              <a16:creationId xmlns:a16="http://schemas.microsoft.com/office/drawing/2014/main" xmlns="" id="{00000000-0008-0000-4900-000004000000}"/>
            </a:ext>
          </a:extLst>
        </xdr:cNvPr>
        <xdr:cNvSpPr txBox="1"/>
      </xdr:nvSpPr>
      <xdr:spPr>
        <a:xfrm>
          <a:off x="95249" y="19812000"/>
          <a:ext cx="22955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C.NATALY GARCIA DIAZ </a:t>
          </a:r>
        </a:p>
        <a:p>
          <a:pPr algn="ctr"/>
          <a:r>
            <a:rPr lang="es-MX" sz="1100" b="1" baseline="0"/>
            <a:t>AUTORIZO</a:t>
          </a:r>
          <a:endParaRPr lang="es-MX" sz="1100" b="1"/>
        </a:p>
      </xdr:txBody>
    </xdr:sp>
    <xdr:clientData/>
  </xdr:oneCellAnchor>
  <xdr:oneCellAnchor>
    <xdr:from>
      <xdr:col>1</xdr:col>
      <xdr:colOff>1066800</xdr:colOff>
      <xdr:row>86</xdr:row>
      <xdr:rowOff>161925</xdr:rowOff>
    </xdr:from>
    <xdr:ext cx="2447925" cy="436786"/>
    <xdr:sp macro="" textlink="">
      <xdr:nvSpPr>
        <xdr:cNvPr id="6" name="CuadroTexto 5">
          <a:extLst>
            <a:ext uri="{FF2B5EF4-FFF2-40B4-BE49-F238E27FC236}">
              <a16:creationId xmlns:a16="http://schemas.microsoft.com/office/drawing/2014/main" xmlns="" id="{00000000-0008-0000-4900-000006000000}"/>
            </a:ext>
          </a:extLst>
        </xdr:cNvPr>
        <xdr:cNvSpPr txBox="1"/>
      </xdr:nvSpPr>
      <xdr:spPr>
        <a:xfrm>
          <a:off x="3248025" y="19831050"/>
          <a:ext cx="24479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C.ESTEBAN SOLIS LOPEZ        </a:t>
          </a:r>
          <a:r>
            <a:rPr lang="es-MX" sz="1100" b="1" baseline="0"/>
            <a:t>   ELABORO Y PRESENTO</a:t>
          </a:r>
          <a:endParaRPr lang="es-MX" sz="1100" b="1"/>
        </a:p>
      </xdr:txBody>
    </xdr:sp>
    <xdr:clientData/>
  </xdr:oneCellAnchor>
  <xdr:oneCellAnchor>
    <xdr:from>
      <xdr:col>4</xdr:col>
      <xdr:colOff>266700</xdr:colOff>
      <xdr:row>86</xdr:row>
      <xdr:rowOff>142875</xdr:rowOff>
    </xdr:from>
    <xdr:ext cx="3028950" cy="436786"/>
    <xdr:sp macro="" textlink="">
      <xdr:nvSpPr>
        <xdr:cNvPr id="7" name="CuadroTexto 6">
          <a:extLst>
            <a:ext uri="{FF2B5EF4-FFF2-40B4-BE49-F238E27FC236}">
              <a16:creationId xmlns:a16="http://schemas.microsoft.com/office/drawing/2014/main" xmlns="" id="{00000000-0008-0000-4900-000007000000}"/>
            </a:ext>
          </a:extLst>
        </xdr:cNvPr>
        <xdr:cNvSpPr txBox="1"/>
      </xdr:nvSpPr>
      <xdr:spPr>
        <a:xfrm>
          <a:off x="5791200" y="19802475"/>
          <a:ext cx="30289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C.P. JUAN CARLOS ROSAS HERNANDEZ  </a:t>
          </a:r>
          <a:r>
            <a:rPr lang="es-MX" sz="1100" b="1" baseline="0"/>
            <a:t>RESPONDABLE DE ELABORACION</a:t>
          </a:r>
          <a:endParaRPr lang="es-MX" sz="1100" b="1"/>
        </a:p>
      </xdr:txBody>
    </xdr:sp>
    <xdr:clientData/>
  </xdr:oneCellAnchor>
  <xdr:twoCellAnchor editAs="oneCell">
    <xdr:from>
      <xdr:col>0</xdr:col>
      <xdr:colOff>342900</xdr:colOff>
      <xdr:row>0</xdr:row>
      <xdr:rowOff>66675</xdr:rowOff>
    </xdr:from>
    <xdr:to>
      <xdr:col>0</xdr:col>
      <xdr:colOff>1371600</xdr:colOff>
      <xdr:row>3</xdr:row>
      <xdr:rowOff>76200</xdr:rowOff>
    </xdr:to>
    <xdr:pic>
      <xdr:nvPicPr>
        <xdr:cNvPr id="9" name="Imagen 8" descr="C:\Users\Comapa Díaz Ordaz\AppData\Local\Microsoft\Windows\INetCache\Content.Word\LOGO GDO.PNG">
          <a:extLst>
            <a:ext uri="{FF2B5EF4-FFF2-40B4-BE49-F238E27FC236}">
              <a16:creationId xmlns:a16="http://schemas.microsoft.com/office/drawing/2014/main" xmlns="" id="{00000000-0008-0000-49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66675"/>
          <a:ext cx="1028700" cy="581025"/>
        </a:xfrm>
        <a:prstGeom prst="rect">
          <a:avLst/>
        </a:prstGeom>
        <a:noFill/>
        <a:ln>
          <a:noFill/>
        </a:ln>
      </xdr:spPr>
    </xdr:pic>
    <xdr:clientData/>
  </xdr:twoCellAnchor>
  <xdr:twoCellAnchor editAs="oneCell">
    <xdr:from>
      <xdr:col>6</xdr:col>
      <xdr:colOff>66675</xdr:colOff>
      <xdr:row>0</xdr:row>
      <xdr:rowOff>66675</xdr:rowOff>
    </xdr:from>
    <xdr:to>
      <xdr:col>6</xdr:col>
      <xdr:colOff>838200</xdr:colOff>
      <xdr:row>3</xdr:row>
      <xdr:rowOff>66675</xdr:rowOff>
    </xdr:to>
    <xdr:pic>
      <xdr:nvPicPr>
        <xdr:cNvPr id="8" name="Imagen 7" descr="C:\Users\Presidencia\Desktop\logos hoja\LOGO 2.png">
          <a:extLst>
            <a:ext uri="{FF2B5EF4-FFF2-40B4-BE49-F238E27FC236}">
              <a16:creationId xmlns:a16="http://schemas.microsoft.com/office/drawing/2014/main" xmlns="" id="{00000000-0008-0000-4900-00000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7820025" y="6667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4.xml><?xml version="1.0" encoding="utf-8"?>
<xdr:wsDr xmlns:xdr="http://schemas.openxmlformats.org/drawingml/2006/spreadsheetDrawing" xmlns:a="http://schemas.openxmlformats.org/drawingml/2006/main">
  <xdr:oneCellAnchor>
    <xdr:from>
      <xdr:col>0</xdr:col>
      <xdr:colOff>361950</xdr:colOff>
      <xdr:row>33</xdr:row>
      <xdr:rowOff>152400</xdr:rowOff>
    </xdr:from>
    <xdr:ext cx="2295525" cy="436786"/>
    <xdr:sp macro="" textlink="">
      <xdr:nvSpPr>
        <xdr:cNvPr id="4" name="CuadroTexto 3">
          <a:extLst>
            <a:ext uri="{FF2B5EF4-FFF2-40B4-BE49-F238E27FC236}">
              <a16:creationId xmlns:a16="http://schemas.microsoft.com/office/drawing/2014/main" xmlns="" id="{00000000-0008-0000-4A00-000004000000}"/>
            </a:ext>
          </a:extLst>
        </xdr:cNvPr>
        <xdr:cNvSpPr txBox="1"/>
      </xdr:nvSpPr>
      <xdr:spPr>
        <a:xfrm>
          <a:off x="361950" y="6858000"/>
          <a:ext cx="22955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AUTORIZO</a:t>
          </a:r>
          <a:endParaRPr lang="es-MX" sz="1100" b="1"/>
        </a:p>
      </xdr:txBody>
    </xdr:sp>
    <xdr:clientData/>
  </xdr:oneCellAnchor>
  <xdr:oneCellAnchor>
    <xdr:from>
      <xdr:col>1</xdr:col>
      <xdr:colOff>333375</xdr:colOff>
      <xdr:row>33</xdr:row>
      <xdr:rowOff>152400</xdr:rowOff>
    </xdr:from>
    <xdr:ext cx="2447925" cy="436786"/>
    <xdr:sp macro="" textlink="">
      <xdr:nvSpPr>
        <xdr:cNvPr id="5" name="CuadroTexto 4">
          <a:extLst>
            <a:ext uri="{FF2B5EF4-FFF2-40B4-BE49-F238E27FC236}">
              <a16:creationId xmlns:a16="http://schemas.microsoft.com/office/drawing/2014/main" xmlns="" id="{00000000-0008-0000-4A00-000005000000}"/>
            </a:ext>
          </a:extLst>
        </xdr:cNvPr>
        <xdr:cNvSpPr txBox="1"/>
      </xdr:nvSpPr>
      <xdr:spPr>
        <a:xfrm>
          <a:off x="3143250" y="6858000"/>
          <a:ext cx="24479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 C.ESTEBAN SOLIS LOPEZ       </a:t>
          </a:r>
          <a:r>
            <a:rPr lang="es-MX" sz="1100" b="1" baseline="0"/>
            <a:t>   ELABORO Y PRESENTO</a:t>
          </a:r>
          <a:endParaRPr lang="es-MX" sz="1100" b="1"/>
        </a:p>
      </xdr:txBody>
    </xdr:sp>
    <xdr:clientData/>
  </xdr:oneCellAnchor>
  <xdr:oneCellAnchor>
    <xdr:from>
      <xdr:col>4</xdr:col>
      <xdr:colOff>152400</xdr:colOff>
      <xdr:row>33</xdr:row>
      <xdr:rowOff>161925</xdr:rowOff>
    </xdr:from>
    <xdr:ext cx="3028950" cy="436786"/>
    <xdr:sp macro="" textlink="">
      <xdr:nvSpPr>
        <xdr:cNvPr id="6" name="CuadroTexto 5">
          <a:extLst>
            <a:ext uri="{FF2B5EF4-FFF2-40B4-BE49-F238E27FC236}">
              <a16:creationId xmlns:a16="http://schemas.microsoft.com/office/drawing/2014/main" xmlns="" id="{00000000-0008-0000-4A00-000006000000}"/>
            </a:ext>
          </a:extLst>
        </xdr:cNvPr>
        <xdr:cNvSpPr txBox="1"/>
      </xdr:nvSpPr>
      <xdr:spPr>
        <a:xfrm>
          <a:off x="6305550" y="6867525"/>
          <a:ext cx="30289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C.P. JUAN CARLOS ROSAS HERNANDEZ  </a:t>
          </a:r>
          <a:r>
            <a:rPr lang="es-MX" sz="1100" b="1" baseline="0"/>
            <a:t>RESPONDABLE DE ELABORACION</a:t>
          </a:r>
          <a:endParaRPr lang="es-MX" sz="1100" b="1"/>
        </a:p>
      </xdr:txBody>
    </xdr:sp>
    <xdr:clientData/>
  </xdr:oneCellAnchor>
  <xdr:twoCellAnchor editAs="oneCell">
    <xdr:from>
      <xdr:col>0</xdr:col>
      <xdr:colOff>352425</xdr:colOff>
      <xdr:row>0</xdr:row>
      <xdr:rowOff>95250</xdr:rowOff>
    </xdr:from>
    <xdr:to>
      <xdr:col>0</xdr:col>
      <xdr:colOff>1600200</xdr:colOff>
      <xdr:row>3</xdr:row>
      <xdr:rowOff>47625</xdr:rowOff>
    </xdr:to>
    <xdr:pic>
      <xdr:nvPicPr>
        <xdr:cNvPr id="8" name="Imagen 7" descr="C:\Users\Comapa Díaz Ordaz\AppData\Local\Microsoft\Windows\INetCache\Content.Word\LOGO GDO.PNG">
          <a:extLst>
            <a:ext uri="{FF2B5EF4-FFF2-40B4-BE49-F238E27FC236}">
              <a16:creationId xmlns:a16="http://schemas.microsoft.com/office/drawing/2014/main" xmlns="" id="{00000000-0008-0000-4A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95250"/>
          <a:ext cx="1247775" cy="523875"/>
        </a:xfrm>
        <a:prstGeom prst="rect">
          <a:avLst/>
        </a:prstGeom>
        <a:noFill/>
        <a:ln>
          <a:noFill/>
        </a:ln>
      </xdr:spPr>
    </xdr:pic>
    <xdr:clientData/>
  </xdr:twoCellAnchor>
  <xdr:twoCellAnchor editAs="oneCell">
    <xdr:from>
      <xdr:col>6</xdr:col>
      <xdr:colOff>133350</xdr:colOff>
      <xdr:row>0</xdr:row>
      <xdr:rowOff>152400</xdr:rowOff>
    </xdr:from>
    <xdr:to>
      <xdr:col>6</xdr:col>
      <xdr:colOff>904875</xdr:colOff>
      <xdr:row>3</xdr:row>
      <xdr:rowOff>152400</xdr:rowOff>
    </xdr:to>
    <xdr:pic>
      <xdr:nvPicPr>
        <xdr:cNvPr id="7" name="Imagen 6" descr="C:\Users\Presidencia\Desktop\logos hoja\LOGO 2.png">
          <a:extLst>
            <a:ext uri="{FF2B5EF4-FFF2-40B4-BE49-F238E27FC236}">
              <a16:creationId xmlns:a16="http://schemas.microsoft.com/office/drawing/2014/main" xmlns="" id="{00000000-0008-0000-4A00-000007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8515350" y="15240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5.xml><?xml version="1.0" encoding="utf-8"?>
<xdr:wsDr xmlns:xdr="http://schemas.openxmlformats.org/drawingml/2006/spreadsheetDrawing" xmlns:a="http://schemas.openxmlformats.org/drawingml/2006/main">
  <xdr:oneCellAnchor>
    <xdr:from>
      <xdr:col>1</xdr:col>
      <xdr:colOff>0</xdr:colOff>
      <xdr:row>40</xdr:row>
      <xdr:rowOff>0</xdr:rowOff>
    </xdr:from>
    <xdr:ext cx="2447925" cy="436786"/>
    <xdr:sp macro="" textlink="">
      <xdr:nvSpPr>
        <xdr:cNvPr id="4" name="CuadroTexto 3">
          <a:extLst>
            <a:ext uri="{FF2B5EF4-FFF2-40B4-BE49-F238E27FC236}">
              <a16:creationId xmlns:a16="http://schemas.microsoft.com/office/drawing/2014/main" xmlns="" id="{00000000-0008-0000-4B00-000004000000}"/>
            </a:ext>
          </a:extLst>
        </xdr:cNvPr>
        <xdr:cNvSpPr txBox="1"/>
      </xdr:nvSpPr>
      <xdr:spPr>
        <a:xfrm>
          <a:off x="3651250" y="7929563"/>
          <a:ext cx="24479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C. ESTEBAN SOLIS LOPEZ          </a:t>
          </a:r>
          <a:r>
            <a:rPr lang="es-MX" sz="1100" b="1" baseline="0"/>
            <a:t>ELABORO Y PRESENTO</a:t>
          </a:r>
          <a:endParaRPr lang="es-MX" sz="1100" b="1"/>
        </a:p>
      </xdr:txBody>
    </xdr:sp>
    <xdr:clientData/>
  </xdr:oneCellAnchor>
  <xdr:oneCellAnchor>
    <xdr:from>
      <xdr:col>0</xdr:col>
      <xdr:colOff>0</xdr:colOff>
      <xdr:row>40</xdr:row>
      <xdr:rowOff>0</xdr:rowOff>
    </xdr:from>
    <xdr:ext cx="2295525" cy="436786"/>
    <xdr:sp macro="" textlink="">
      <xdr:nvSpPr>
        <xdr:cNvPr id="5" name="CuadroTexto 4">
          <a:extLst>
            <a:ext uri="{FF2B5EF4-FFF2-40B4-BE49-F238E27FC236}">
              <a16:creationId xmlns:a16="http://schemas.microsoft.com/office/drawing/2014/main" xmlns="" id="{00000000-0008-0000-4B00-000005000000}"/>
            </a:ext>
          </a:extLst>
        </xdr:cNvPr>
        <xdr:cNvSpPr txBox="1"/>
      </xdr:nvSpPr>
      <xdr:spPr>
        <a:xfrm>
          <a:off x="0" y="7929563"/>
          <a:ext cx="22955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 </a:t>
          </a:r>
        </a:p>
        <a:p>
          <a:pPr algn="ctr"/>
          <a:r>
            <a:rPr lang="es-MX" sz="1100" b="1" baseline="0"/>
            <a:t>  AUTORIZO</a:t>
          </a:r>
          <a:endParaRPr lang="es-MX" sz="1100" b="1"/>
        </a:p>
      </xdr:txBody>
    </xdr:sp>
    <xdr:clientData/>
  </xdr:oneCellAnchor>
  <xdr:oneCellAnchor>
    <xdr:from>
      <xdr:col>4</xdr:col>
      <xdr:colOff>0</xdr:colOff>
      <xdr:row>40</xdr:row>
      <xdr:rowOff>0</xdr:rowOff>
    </xdr:from>
    <xdr:ext cx="3028950" cy="436786"/>
    <xdr:sp macro="" textlink="">
      <xdr:nvSpPr>
        <xdr:cNvPr id="6" name="CuadroTexto 5">
          <a:extLst>
            <a:ext uri="{FF2B5EF4-FFF2-40B4-BE49-F238E27FC236}">
              <a16:creationId xmlns:a16="http://schemas.microsoft.com/office/drawing/2014/main" xmlns="" id="{00000000-0008-0000-4B00-000006000000}"/>
            </a:ext>
          </a:extLst>
        </xdr:cNvPr>
        <xdr:cNvSpPr txBox="1"/>
      </xdr:nvSpPr>
      <xdr:spPr>
        <a:xfrm>
          <a:off x="7389813" y="7929563"/>
          <a:ext cx="30289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C.P. JUAN CARLOS ROSAS HERNANDEZ  </a:t>
          </a:r>
          <a:r>
            <a:rPr lang="es-MX" sz="1100" b="1" baseline="0"/>
            <a:t>RESPONDABLE DE ELABORACION</a:t>
          </a:r>
          <a:endParaRPr lang="es-MX" sz="1100" b="1"/>
        </a:p>
      </xdr:txBody>
    </xdr:sp>
    <xdr:clientData/>
  </xdr:oneCellAnchor>
  <xdr:twoCellAnchor editAs="oneCell">
    <xdr:from>
      <xdr:col>0</xdr:col>
      <xdr:colOff>388937</xdr:colOff>
      <xdr:row>0</xdr:row>
      <xdr:rowOff>55562</xdr:rowOff>
    </xdr:from>
    <xdr:to>
      <xdr:col>0</xdr:col>
      <xdr:colOff>1370012</xdr:colOff>
      <xdr:row>3</xdr:row>
      <xdr:rowOff>7937</xdr:rowOff>
    </xdr:to>
    <xdr:pic>
      <xdr:nvPicPr>
        <xdr:cNvPr id="8" name="Imagen 7" descr="C:\Users\Comapa Díaz Ordaz\AppData\Local\Microsoft\Windows\INetCache\Content.Word\LOGO GDO.PNG">
          <a:extLst>
            <a:ext uri="{FF2B5EF4-FFF2-40B4-BE49-F238E27FC236}">
              <a16:creationId xmlns:a16="http://schemas.microsoft.com/office/drawing/2014/main" xmlns="" id="{00000000-0008-0000-4B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937" y="55562"/>
          <a:ext cx="981075" cy="523875"/>
        </a:xfrm>
        <a:prstGeom prst="rect">
          <a:avLst/>
        </a:prstGeom>
        <a:noFill/>
        <a:ln>
          <a:noFill/>
        </a:ln>
      </xdr:spPr>
    </xdr:pic>
    <xdr:clientData/>
  </xdr:twoCellAnchor>
  <xdr:twoCellAnchor editAs="oneCell">
    <xdr:from>
      <xdr:col>6</xdr:col>
      <xdr:colOff>198437</xdr:colOff>
      <xdr:row>0</xdr:row>
      <xdr:rowOff>95250</xdr:rowOff>
    </xdr:from>
    <xdr:to>
      <xdr:col>6</xdr:col>
      <xdr:colOff>969962</xdr:colOff>
      <xdr:row>3</xdr:row>
      <xdr:rowOff>95250</xdr:rowOff>
    </xdr:to>
    <xdr:pic>
      <xdr:nvPicPr>
        <xdr:cNvPr id="9" name="Imagen 8" descr="C:\Users\Presidencia\Desktop\logos hoja\LOGO 2.png">
          <a:extLst>
            <a:ext uri="{FF2B5EF4-FFF2-40B4-BE49-F238E27FC236}">
              <a16:creationId xmlns:a16="http://schemas.microsoft.com/office/drawing/2014/main" xmlns="" id="{00000000-0008-0000-4B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0080625" y="9525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6.xml><?xml version="1.0" encoding="utf-8"?>
<xdr:wsDr xmlns:xdr="http://schemas.openxmlformats.org/drawingml/2006/spreadsheetDrawing" xmlns:a="http://schemas.openxmlformats.org/drawingml/2006/main">
  <xdr:oneCellAnchor>
    <xdr:from>
      <xdr:col>2</xdr:col>
      <xdr:colOff>0</xdr:colOff>
      <xdr:row>31</xdr:row>
      <xdr:rowOff>0</xdr:rowOff>
    </xdr:from>
    <xdr:ext cx="2447925" cy="436786"/>
    <xdr:sp macro="" textlink="">
      <xdr:nvSpPr>
        <xdr:cNvPr id="5" name="CuadroTexto 4">
          <a:extLst>
            <a:ext uri="{FF2B5EF4-FFF2-40B4-BE49-F238E27FC236}">
              <a16:creationId xmlns:a16="http://schemas.microsoft.com/office/drawing/2014/main" xmlns="" id="{00000000-0008-0000-4C00-000005000000}"/>
            </a:ext>
          </a:extLst>
        </xdr:cNvPr>
        <xdr:cNvSpPr txBox="1"/>
      </xdr:nvSpPr>
      <xdr:spPr>
        <a:xfrm>
          <a:off x="4895850" y="6172200"/>
          <a:ext cx="24479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C.ESTEBAN SOLIS LOPEZ         </a:t>
          </a:r>
          <a:r>
            <a:rPr lang="es-MX" sz="1100" b="1" baseline="0"/>
            <a:t>   ELABORO Y PRESENTO</a:t>
          </a:r>
          <a:endParaRPr lang="es-MX" sz="1100" b="1"/>
        </a:p>
      </xdr:txBody>
    </xdr:sp>
    <xdr:clientData/>
  </xdr:oneCellAnchor>
  <xdr:oneCellAnchor>
    <xdr:from>
      <xdr:col>0</xdr:col>
      <xdr:colOff>0</xdr:colOff>
      <xdr:row>31</xdr:row>
      <xdr:rowOff>0</xdr:rowOff>
    </xdr:from>
    <xdr:ext cx="2295525" cy="436786"/>
    <xdr:sp macro="" textlink="">
      <xdr:nvSpPr>
        <xdr:cNvPr id="7" name="CuadroTexto 6">
          <a:extLst>
            <a:ext uri="{FF2B5EF4-FFF2-40B4-BE49-F238E27FC236}">
              <a16:creationId xmlns:a16="http://schemas.microsoft.com/office/drawing/2014/main" xmlns="" id="{00000000-0008-0000-4C00-000007000000}"/>
            </a:ext>
          </a:extLst>
        </xdr:cNvPr>
        <xdr:cNvSpPr txBox="1"/>
      </xdr:nvSpPr>
      <xdr:spPr>
        <a:xfrm>
          <a:off x="0" y="6172200"/>
          <a:ext cx="22955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AUTORIZO</a:t>
          </a:r>
          <a:endParaRPr lang="es-MX" sz="1100" b="1"/>
        </a:p>
      </xdr:txBody>
    </xdr:sp>
    <xdr:clientData/>
  </xdr:oneCellAnchor>
  <xdr:oneCellAnchor>
    <xdr:from>
      <xdr:col>5</xdr:col>
      <xdr:colOff>0</xdr:colOff>
      <xdr:row>31</xdr:row>
      <xdr:rowOff>0</xdr:rowOff>
    </xdr:from>
    <xdr:ext cx="3028950" cy="436786"/>
    <xdr:sp macro="" textlink="">
      <xdr:nvSpPr>
        <xdr:cNvPr id="9" name="CuadroTexto 8">
          <a:extLst>
            <a:ext uri="{FF2B5EF4-FFF2-40B4-BE49-F238E27FC236}">
              <a16:creationId xmlns:a16="http://schemas.microsoft.com/office/drawing/2014/main" xmlns="" id="{00000000-0008-0000-4C00-000009000000}"/>
            </a:ext>
          </a:extLst>
        </xdr:cNvPr>
        <xdr:cNvSpPr txBox="1"/>
      </xdr:nvSpPr>
      <xdr:spPr>
        <a:xfrm>
          <a:off x="8639175" y="6172200"/>
          <a:ext cx="30289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C.P. JUAN CARLOS ROSAS HERNANDEZ  </a:t>
          </a:r>
          <a:r>
            <a:rPr lang="es-MX" sz="1100" b="1" baseline="0"/>
            <a:t>RESPONDABLE DE ELABORACION</a:t>
          </a:r>
          <a:endParaRPr lang="es-MX" sz="1100" b="1"/>
        </a:p>
      </xdr:txBody>
    </xdr:sp>
    <xdr:clientData/>
  </xdr:oneCellAnchor>
  <xdr:twoCellAnchor editAs="oneCell">
    <xdr:from>
      <xdr:col>0</xdr:col>
      <xdr:colOff>400050</xdr:colOff>
      <xdr:row>0</xdr:row>
      <xdr:rowOff>66675</xdr:rowOff>
    </xdr:from>
    <xdr:to>
      <xdr:col>0</xdr:col>
      <xdr:colOff>1409700</xdr:colOff>
      <xdr:row>3</xdr:row>
      <xdr:rowOff>85725</xdr:rowOff>
    </xdr:to>
    <xdr:pic>
      <xdr:nvPicPr>
        <xdr:cNvPr id="8" name="Imagen 7" descr="C:\Users\Comapa Díaz Ordaz\AppData\Local\Microsoft\Windows\INetCache\Content.Word\LOGO GDO.PNG">
          <a:extLst>
            <a:ext uri="{FF2B5EF4-FFF2-40B4-BE49-F238E27FC236}">
              <a16:creationId xmlns:a16="http://schemas.microsoft.com/office/drawing/2014/main" xmlns="" id="{00000000-0008-0000-4C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66675"/>
          <a:ext cx="1009650" cy="590550"/>
        </a:xfrm>
        <a:prstGeom prst="rect">
          <a:avLst/>
        </a:prstGeom>
        <a:noFill/>
        <a:ln>
          <a:noFill/>
        </a:ln>
      </xdr:spPr>
    </xdr:pic>
    <xdr:clientData/>
  </xdr:twoCellAnchor>
  <xdr:twoCellAnchor editAs="oneCell">
    <xdr:from>
      <xdr:col>6</xdr:col>
      <xdr:colOff>95249</xdr:colOff>
      <xdr:row>0</xdr:row>
      <xdr:rowOff>104775</xdr:rowOff>
    </xdr:from>
    <xdr:to>
      <xdr:col>6</xdr:col>
      <xdr:colOff>866774</xdr:colOff>
      <xdr:row>3</xdr:row>
      <xdr:rowOff>104775</xdr:rowOff>
    </xdr:to>
    <xdr:pic>
      <xdr:nvPicPr>
        <xdr:cNvPr id="11" name="Imagen 10" descr="C:\Users\Presidencia\Desktop\logos hoja\LOGO 2.png">
          <a:extLst>
            <a:ext uri="{FF2B5EF4-FFF2-40B4-BE49-F238E27FC236}">
              <a16:creationId xmlns:a16="http://schemas.microsoft.com/office/drawing/2014/main" xmlns="" id="{00000000-0008-0000-4C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9982199" y="10477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7.xml><?xml version="1.0" encoding="utf-8"?>
<xdr:wsDr xmlns:xdr="http://schemas.openxmlformats.org/drawingml/2006/spreadsheetDrawing" xmlns:a="http://schemas.openxmlformats.org/drawingml/2006/main">
  <xdr:oneCellAnchor>
    <xdr:from>
      <xdr:col>0</xdr:col>
      <xdr:colOff>571500</xdr:colOff>
      <xdr:row>39</xdr:row>
      <xdr:rowOff>166688</xdr:rowOff>
    </xdr:from>
    <xdr:ext cx="2295525" cy="436786"/>
    <xdr:sp macro="" textlink="">
      <xdr:nvSpPr>
        <xdr:cNvPr id="5" name="CuadroTexto 4">
          <a:extLst>
            <a:ext uri="{FF2B5EF4-FFF2-40B4-BE49-F238E27FC236}">
              <a16:creationId xmlns:a16="http://schemas.microsoft.com/office/drawing/2014/main" xmlns="" id="{00000000-0008-0000-4D00-000005000000}"/>
            </a:ext>
          </a:extLst>
        </xdr:cNvPr>
        <xdr:cNvSpPr txBox="1"/>
      </xdr:nvSpPr>
      <xdr:spPr>
        <a:xfrm>
          <a:off x="571500" y="8001001"/>
          <a:ext cx="22955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AUTORIZO</a:t>
          </a:r>
          <a:endParaRPr lang="es-MX" sz="1100" b="1"/>
        </a:p>
      </xdr:txBody>
    </xdr:sp>
    <xdr:clientData/>
  </xdr:oneCellAnchor>
  <xdr:oneCellAnchor>
    <xdr:from>
      <xdr:col>1</xdr:col>
      <xdr:colOff>889000</xdr:colOff>
      <xdr:row>39</xdr:row>
      <xdr:rowOff>182563</xdr:rowOff>
    </xdr:from>
    <xdr:ext cx="2447925" cy="436786"/>
    <xdr:sp macro="" textlink="">
      <xdr:nvSpPr>
        <xdr:cNvPr id="6" name="CuadroTexto 5">
          <a:extLst>
            <a:ext uri="{FF2B5EF4-FFF2-40B4-BE49-F238E27FC236}">
              <a16:creationId xmlns:a16="http://schemas.microsoft.com/office/drawing/2014/main" xmlns="" id="{00000000-0008-0000-4D00-000006000000}"/>
            </a:ext>
          </a:extLst>
        </xdr:cNvPr>
        <xdr:cNvSpPr txBox="1"/>
      </xdr:nvSpPr>
      <xdr:spPr>
        <a:xfrm>
          <a:off x="4540250" y="8016876"/>
          <a:ext cx="24479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C. ESTEBAN SOLIS LOPEZ          </a:t>
          </a:r>
          <a:r>
            <a:rPr lang="es-MX" sz="1100" b="1" baseline="0"/>
            <a:t>ELABORO Y PRESENTO</a:t>
          </a:r>
          <a:endParaRPr lang="es-MX" sz="1100" b="1"/>
        </a:p>
      </xdr:txBody>
    </xdr:sp>
    <xdr:clientData/>
  </xdr:oneCellAnchor>
  <xdr:oneCellAnchor>
    <xdr:from>
      <xdr:col>4</xdr:col>
      <xdr:colOff>444500</xdr:colOff>
      <xdr:row>39</xdr:row>
      <xdr:rowOff>174625</xdr:rowOff>
    </xdr:from>
    <xdr:ext cx="3028950" cy="436786"/>
    <xdr:sp macro="" textlink="">
      <xdr:nvSpPr>
        <xdr:cNvPr id="8" name="CuadroTexto 7">
          <a:extLst>
            <a:ext uri="{FF2B5EF4-FFF2-40B4-BE49-F238E27FC236}">
              <a16:creationId xmlns:a16="http://schemas.microsoft.com/office/drawing/2014/main" xmlns="" id="{00000000-0008-0000-4D00-000008000000}"/>
            </a:ext>
          </a:extLst>
        </xdr:cNvPr>
        <xdr:cNvSpPr txBox="1"/>
      </xdr:nvSpPr>
      <xdr:spPr>
        <a:xfrm>
          <a:off x="7834313" y="8008938"/>
          <a:ext cx="30289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C.P. JUAN CARLOS ROSAS HERNANDEZ  </a:t>
          </a:r>
          <a:r>
            <a:rPr lang="es-MX" sz="1100" b="1" baseline="0"/>
            <a:t>RESPONDABLE DE ELABORACION</a:t>
          </a:r>
          <a:endParaRPr lang="es-MX" sz="1100" b="1"/>
        </a:p>
      </xdr:txBody>
    </xdr:sp>
    <xdr:clientData/>
  </xdr:oneCellAnchor>
  <xdr:twoCellAnchor editAs="oneCell">
    <xdr:from>
      <xdr:col>0</xdr:col>
      <xdr:colOff>222252</xdr:colOff>
      <xdr:row>0</xdr:row>
      <xdr:rowOff>55562</xdr:rowOff>
    </xdr:from>
    <xdr:to>
      <xdr:col>0</xdr:col>
      <xdr:colOff>1135064</xdr:colOff>
      <xdr:row>2</xdr:row>
      <xdr:rowOff>95249</xdr:rowOff>
    </xdr:to>
    <xdr:pic>
      <xdr:nvPicPr>
        <xdr:cNvPr id="7" name="Imagen 6" descr="C:\Users\Comapa Díaz Ordaz\AppData\Local\Microsoft\Windows\INetCache\Content.Word\LOGO GDO.PNG">
          <a:extLst>
            <a:ext uri="{FF2B5EF4-FFF2-40B4-BE49-F238E27FC236}">
              <a16:creationId xmlns:a16="http://schemas.microsoft.com/office/drawing/2014/main" xmlns="" id="{00000000-0008-0000-4D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252" y="55562"/>
          <a:ext cx="912812" cy="420687"/>
        </a:xfrm>
        <a:prstGeom prst="rect">
          <a:avLst/>
        </a:prstGeom>
        <a:noFill/>
        <a:ln>
          <a:noFill/>
        </a:ln>
      </xdr:spPr>
    </xdr:pic>
    <xdr:clientData/>
  </xdr:twoCellAnchor>
  <xdr:twoCellAnchor editAs="oneCell">
    <xdr:from>
      <xdr:col>6</xdr:col>
      <xdr:colOff>396874</xdr:colOff>
      <xdr:row>0</xdr:row>
      <xdr:rowOff>39687</xdr:rowOff>
    </xdr:from>
    <xdr:to>
      <xdr:col>6</xdr:col>
      <xdr:colOff>1031874</xdr:colOff>
      <xdr:row>2</xdr:row>
      <xdr:rowOff>127001</xdr:rowOff>
    </xdr:to>
    <xdr:pic>
      <xdr:nvPicPr>
        <xdr:cNvPr id="10" name="Imagen 9" descr="C:\Users\Presidencia\Desktop\logos hoja\LOGO 2.png">
          <a:extLst>
            <a:ext uri="{FF2B5EF4-FFF2-40B4-BE49-F238E27FC236}">
              <a16:creationId xmlns:a16="http://schemas.microsoft.com/office/drawing/2014/main" xmlns="" id="{00000000-0008-0000-4D00-00000A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0279062" y="39687"/>
          <a:ext cx="635000" cy="468314"/>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8.xml><?xml version="1.0" encoding="utf-8"?>
<xdr:wsDr xmlns:xdr="http://schemas.openxmlformats.org/drawingml/2006/spreadsheetDrawing" xmlns:a="http://schemas.openxmlformats.org/drawingml/2006/main">
  <xdr:oneCellAnchor>
    <xdr:from>
      <xdr:col>0</xdr:col>
      <xdr:colOff>752475</xdr:colOff>
      <xdr:row>29</xdr:row>
      <xdr:rowOff>142875</xdr:rowOff>
    </xdr:from>
    <xdr:ext cx="2295525" cy="436786"/>
    <xdr:sp macro="" textlink="">
      <xdr:nvSpPr>
        <xdr:cNvPr id="4" name="CuadroTexto 3">
          <a:extLst>
            <a:ext uri="{FF2B5EF4-FFF2-40B4-BE49-F238E27FC236}">
              <a16:creationId xmlns:a16="http://schemas.microsoft.com/office/drawing/2014/main" xmlns="" id="{00000000-0008-0000-4E00-000004000000}"/>
            </a:ext>
          </a:extLst>
        </xdr:cNvPr>
        <xdr:cNvSpPr txBox="1"/>
      </xdr:nvSpPr>
      <xdr:spPr>
        <a:xfrm>
          <a:off x="752475" y="5791200"/>
          <a:ext cx="22955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  AUTORIZO</a:t>
          </a:r>
          <a:endParaRPr lang="es-MX" sz="1100" b="1"/>
        </a:p>
      </xdr:txBody>
    </xdr:sp>
    <xdr:clientData/>
  </xdr:oneCellAnchor>
  <xdr:oneCellAnchor>
    <xdr:from>
      <xdr:col>1</xdr:col>
      <xdr:colOff>1171575</xdr:colOff>
      <xdr:row>29</xdr:row>
      <xdr:rowOff>171450</xdr:rowOff>
    </xdr:from>
    <xdr:ext cx="2447925" cy="436786"/>
    <xdr:sp macro="" textlink="">
      <xdr:nvSpPr>
        <xdr:cNvPr id="5" name="CuadroTexto 4">
          <a:extLst>
            <a:ext uri="{FF2B5EF4-FFF2-40B4-BE49-F238E27FC236}">
              <a16:creationId xmlns:a16="http://schemas.microsoft.com/office/drawing/2014/main" xmlns="" id="{00000000-0008-0000-4E00-000005000000}"/>
            </a:ext>
          </a:extLst>
        </xdr:cNvPr>
        <xdr:cNvSpPr txBox="1"/>
      </xdr:nvSpPr>
      <xdr:spPr>
        <a:xfrm>
          <a:off x="4819650" y="5819775"/>
          <a:ext cx="24479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C. ESTEBAN SOLIS LOPEZ           </a:t>
          </a:r>
          <a:r>
            <a:rPr lang="es-MX" sz="1100" b="1" baseline="0"/>
            <a:t>ELABORO Y PRESENTO</a:t>
          </a:r>
          <a:endParaRPr lang="es-MX" sz="1100" b="1"/>
        </a:p>
      </xdr:txBody>
    </xdr:sp>
    <xdr:clientData/>
  </xdr:oneCellAnchor>
  <xdr:oneCellAnchor>
    <xdr:from>
      <xdr:col>4</xdr:col>
      <xdr:colOff>666750</xdr:colOff>
      <xdr:row>29</xdr:row>
      <xdr:rowOff>161925</xdr:rowOff>
    </xdr:from>
    <xdr:ext cx="3028950" cy="436786"/>
    <xdr:sp macro="" textlink="">
      <xdr:nvSpPr>
        <xdr:cNvPr id="7" name="CuadroTexto 6">
          <a:extLst>
            <a:ext uri="{FF2B5EF4-FFF2-40B4-BE49-F238E27FC236}">
              <a16:creationId xmlns:a16="http://schemas.microsoft.com/office/drawing/2014/main" xmlns="" id="{00000000-0008-0000-4E00-000007000000}"/>
            </a:ext>
          </a:extLst>
        </xdr:cNvPr>
        <xdr:cNvSpPr txBox="1"/>
      </xdr:nvSpPr>
      <xdr:spPr>
        <a:xfrm>
          <a:off x="8058150" y="5810250"/>
          <a:ext cx="30289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C.P. JUAN CARLOS ROSAS HERNANDEZ  </a:t>
          </a:r>
          <a:r>
            <a:rPr lang="es-MX" sz="1100" b="1" baseline="0"/>
            <a:t>RESPONDABLE DE ELABORACION</a:t>
          </a:r>
          <a:endParaRPr lang="es-MX" sz="1100" b="1"/>
        </a:p>
      </xdr:txBody>
    </xdr:sp>
    <xdr:clientData/>
  </xdr:oneCellAnchor>
  <xdr:twoCellAnchor editAs="oneCell">
    <xdr:from>
      <xdr:col>0</xdr:col>
      <xdr:colOff>428626</xdr:colOff>
      <xdr:row>0</xdr:row>
      <xdr:rowOff>57150</xdr:rowOff>
    </xdr:from>
    <xdr:to>
      <xdr:col>0</xdr:col>
      <xdr:colOff>1343026</xdr:colOff>
      <xdr:row>2</xdr:row>
      <xdr:rowOff>104775</xdr:rowOff>
    </xdr:to>
    <xdr:pic>
      <xdr:nvPicPr>
        <xdr:cNvPr id="9" name="Imagen 8" descr="C:\Users\Comapa Díaz Ordaz\AppData\Local\Microsoft\Windows\INetCache\Content.Word\LOGO GDO.PNG">
          <a:extLst>
            <a:ext uri="{FF2B5EF4-FFF2-40B4-BE49-F238E27FC236}">
              <a16:creationId xmlns:a16="http://schemas.microsoft.com/office/drawing/2014/main" xmlns="" id="{00000000-0008-0000-4E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626" y="57150"/>
          <a:ext cx="914400" cy="428625"/>
        </a:xfrm>
        <a:prstGeom prst="rect">
          <a:avLst/>
        </a:prstGeom>
        <a:noFill/>
        <a:ln>
          <a:noFill/>
        </a:ln>
      </xdr:spPr>
    </xdr:pic>
    <xdr:clientData/>
  </xdr:twoCellAnchor>
  <xdr:twoCellAnchor editAs="oneCell">
    <xdr:from>
      <xdr:col>6</xdr:col>
      <xdr:colOff>400050</xdr:colOff>
      <xdr:row>0</xdr:row>
      <xdr:rowOff>38100</xdr:rowOff>
    </xdr:from>
    <xdr:to>
      <xdr:col>6</xdr:col>
      <xdr:colOff>971550</xdr:colOff>
      <xdr:row>2</xdr:row>
      <xdr:rowOff>161925</xdr:rowOff>
    </xdr:to>
    <xdr:pic>
      <xdr:nvPicPr>
        <xdr:cNvPr id="10" name="Imagen 9" descr="C:\Users\Presidencia\Desktop\logos hoja\LOGO 2.png">
          <a:extLst>
            <a:ext uri="{FF2B5EF4-FFF2-40B4-BE49-F238E27FC236}">
              <a16:creationId xmlns:a16="http://schemas.microsoft.com/office/drawing/2014/main" xmlns="" id="{00000000-0008-0000-4E00-00000A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0287000" y="38100"/>
          <a:ext cx="571500" cy="50482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9.xml><?xml version="1.0" encoding="utf-8"?>
<xdr:wsDr xmlns:xdr="http://schemas.openxmlformats.org/drawingml/2006/spreadsheetDrawing" xmlns:a="http://schemas.openxmlformats.org/drawingml/2006/main">
  <xdr:oneCellAnchor>
    <xdr:from>
      <xdr:col>0</xdr:col>
      <xdr:colOff>2977452</xdr:colOff>
      <xdr:row>23</xdr:row>
      <xdr:rowOff>131260</xdr:rowOff>
    </xdr:from>
    <xdr:ext cx="5246501" cy="937629"/>
    <xdr:sp macro="" textlink="">
      <xdr:nvSpPr>
        <xdr:cNvPr id="4" name="Rectángulo 3">
          <a:extLst>
            <a:ext uri="{FF2B5EF4-FFF2-40B4-BE49-F238E27FC236}">
              <a16:creationId xmlns:a16="http://schemas.microsoft.com/office/drawing/2014/main" xmlns="" id="{00000000-0008-0000-4F00-000004000000}"/>
            </a:ext>
          </a:extLst>
        </xdr:cNvPr>
        <xdr:cNvSpPr/>
      </xdr:nvSpPr>
      <xdr:spPr>
        <a:xfrm>
          <a:off x="2977452" y="4722310"/>
          <a:ext cx="5246501"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 MOVIMIENTO</a:t>
          </a:r>
        </a:p>
      </xdr:txBody>
    </xdr:sp>
    <xdr:clientData/>
  </xdr:oneCellAnchor>
  <xdr:oneCellAnchor>
    <xdr:from>
      <xdr:col>0</xdr:col>
      <xdr:colOff>0</xdr:colOff>
      <xdr:row>68</xdr:row>
      <xdr:rowOff>0</xdr:rowOff>
    </xdr:from>
    <xdr:ext cx="2295525" cy="436786"/>
    <xdr:sp macro="" textlink="">
      <xdr:nvSpPr>
        <xdr:cNvPr id="5" name="CuadroTexto 4">
          <a:extLst>
            <a:ext uri="{FF2B5EF4-FFF2-40B4-BE49-F238E27FC236}">
              <a16:creationId xmlns:a16="http://schemas.microsoft.com/office/drawing/2014/main" xmlns="" id="{00000000-0008-0000-4F00-000005000000}"/>
            </a:ext>
          </a:extLst>
        </xdr:cNvPr>
        <xdr:cNvSpPr txBox="1"/>
      </xdr:nvSpPr>
      <xdr:spPr>
        <a:xfrm>
          <a:off x="0" y="13268325"/>
          <a:ext cx="22955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AUTORIZO</a:t>
          </a:r>
          <a:endParaRPr lang="es-MX" sz="1100" b="1"/>
        </a:p>
      </xdr:txBody>
    </xdr:sp>
    <xdr:clientData/>
  </xdr:oneCellAnchor>
  <xdr:oneCellAnchor>
    <xdr:from>
      <xdr:col>0</xdr:col>
      <xdr:colOff>3438525</xdr:colOff>
      <xdr:row>67</xdr:row>
      <xdr:rowOff>180975</xdr:rowOff>
    </xdr:from>
    <xdr:ext cx="2447925" cy="436786"/>
    <xdr:sp macro="" textlink="">
      <xdr:nvSpPr>
        <xdr:cNvPr id="7" name="CuadroTexto 6">
          <a:extLst>
            <a:ext uri="{FF2B5EF4-FFF2-40B4-BE49-F238E27FC236}">
              <a16:creationId xmlns:a16="http://schemas.microsoft.com/office/drawing/2014/main" xmlns="" id="{00000000-0008-0000-4F00-000007000000}"/>
            </a:ext>
          </a:extLst>
        </xdr:cNvPr>
        <xdr:cNvSpPr txBox="1"/>
      </xdr:nvSpPr>
      <xdr:spPr>
        <a:xfrm>
          <a:off x="3438525" y="13258800"/>
          <a:ext cx="24479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C. ESTEBAN</a:t>
          </a:r>
          <a:r>
            <a:rPr lang="es-MX" sz="1100" b="1" baseline="0"/>
            <a:t> SOLIS LOPEZ          </a:t>
          </a:r>
          <a:r>
            <a:rPr lang="es-MX" sz="1100" b="1"/>
            <a:t> </a:t>
          </a:r>
          <a:r>
            <a:rPr lang="es-MX" sz="1100" b="1" baseline="0"/>
            <a:t>ELABORO Y PRESENTO</a:t>
          </a:r>
          <a:endParaRPr lang="es-MX" sz="1100" b="1"/>
        </a:p>
      </xdr:txBody>
    </xdr:sp>
    <xdr:clientData/>
  </xdr:oneCellAnchor>
  <xdr:oneCellAnchor>
    <xdr:from>
      <xdr:col>3</xdr:col>
      <xdr:colOff>152400</xdr:colOff>
      <xdr:row>67</xdr:row>
      <xdr:rowOff>161925</xdr:rowOff>
    </xdr:from>
    <xdr:ext cx="3028950" cy="436786"/>
    <xdr:sp macro="" textlink="">
      <xdr:nvSpPr>
        <xdr:cNvPr id="8" name="CuadroTexto 7">
          <a:extLst>
            <a:ext uri="{FF2B5EF4-FFF2-40B4-BE49-F238E27FC236}">
              <a16:creationId xmlns:a16="http://schemas.microsoft.com/office/drawing/2014/main" xmlns="" id="{00000000-0008-0000-4F00-000008000000}"/>
            </a:ext>
          </a:extLst>
        </xdr:cNvPr>
        <xdr:cNvSpPr txBox="1"/>
      </xdr:nvSpPr>
      <xdr:spPr>
        <a:xfrm>
          <a:off x="6029325" y="13239750"/>
          <a:ext cx="30289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C.P. JUAN CARLOS ROSAS HERNANDEZ  </a:t>
          </a:r>
          <a:r>
            <a:rPr lang="es-MX" sz="1100" b="1" baseline="0"/>
            <a:t>RESPONDABLE DE ELABORACION</a:t>
          </a:r>
          <a:endParaRPr lang="es-MX" sz="1100" b="1"/>
        </a:p>
      </xdr:txBody>
    </xdr:sp>
    <xdr:clientData/>
  </xdr:oneCellAnchor>
  <xdr:twoCellAnchor editAs="oneCell">
    <xdr:from>
      <xdr:col>0</xdr:col>
      <xdr:colOff>228600</xdr:colOff>
      <xdr:row>0</xdr:row>
      <xdr:rowOff>47626</xdr:rowOff>
    </xdr:from>
    <xdr:to>
      <xdr:col>0</xdr:col>
      <xdr:colOff>923924</xdr:colOff>
      <xdr:row>1</xdr:row>
      <xdr:rowOff>161926</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4F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47626"/>
          <a:ext cx="695324" cy="304800"/>
        </a:xfrm>
        <a:prstGeom prst="rect">
          <a:avLst/>
        </a:prstGeom>
        <a:noFill/>
        <a:ln>
          <a:noFill/>
        </a:ln>
      </xdr:spPr>
    </xdr:pic>
    <xdr:clientData/>
  </xdr:twoCellAnchor>
  <xdr:twoCellAnchor editAs="oneCell">
    <xdr:from>
      <xdr:col>5</xdr:col>
      <xdr:colOff>180974</xdr:colOff>
      <xdr:row>0</xdr:row>
      <xdr:rowOff>47625</xdr:rowOff>
    </xdr:from>
    <xdr:to>
      <xdr:col>5</xdr:col>
      <xdr:colOff>761999</xdr:colOff>
      <xdr:row>1</xdr:row>
      <xdr:rowOff>133350</xdr:rowOff>
    </xdr:to>
    <xdr:pic>
      <xdr:nvPicPr>
        <xdr:cNvPr id="9" name="Imagen 8" descr="C:\Users\Presidencia\Desktop\logos hoja\LOGO 2.png">
          <a:extLst>
            <a:ext uri="{FF2B5EF4-FFF2-40B4-BE49-F238E27FC236}">
              <a16:creationId xmlns:a16="http://schemas.microsoft.com/office/drawing/2014/main" xmlns="" id="{00000000-0008-0000-4F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8286749" y="47625"/>
          <a:ext cx="581025" cy="27622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333375</xdr:colOff>
      <xdr:row>58</xdr:row>
      <xdr:rowOff>95250</xdr:rowOff>
    </xdr:from>
    <xdr:ext cx="2943225" cy="847725"/>
    <xdr:sp macro="" textlink="">
      <xdr:nvSpPr>
        <xdr:cNvPr id="10" name="9 CuadroTexto">
          <a:extLst>
            <a:ext uri="{FF2B5EF4-FFF2-40B4-BE49-F238E27FC236}">
              <a16:creationId xmlns:a16="http://schemas.microsoft.com/office/drawing/2014/main" xmlns="" id="{00000000-0008-0000-0800-00000A000000}"/>
            </a:ext>
          </a:extLst>
        </xdr:cNvPr>
        <xdr:cNvSpPr txBox="1"/>
      </xdr:nvSpPr>
      <xdr:spPr>
        <a:xfrm>
          <a:off x="485775" y="106775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1</xdr:col>
      <xdr:colOff>4065148</xdr:colOff>
      <xdr:row>58</xdr:row>
      <xdr:rowOff>95250</xdr:rowOff>
    </xdr:from>
    <xdr:ext cx="2784866" cy="609013"/>
    <xdr:sp macro="" textlink="">
      <xdr:nvSpPr>
        <xdr:cNvPr id="11" name="10 CuadroTexto">
          <a:extLst>
            <a:ext uri="{FF2B5EF4-FFF2-40B4-BE49-F238E27FC236}">
              <a16:creationId xmlns:a16="http://schemas.microsoft.com/office/drawing/2014/main" xmlns="" id="{00000000-0008-0000-0800-00000B000000}"/>
            </a:ext>
          </a:extLst>
        </xdr:cNvPr>
        <xdr:cNvSpPr txBox="1"/>
      </xdr:nvSpPr>
      <xdr:spPr>
        <a:xfrm>
          <a:off x="4217548" y="106775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5</xdr:col>
      <xdr:colOff>190500</xdr:colOff>
      <xdr:row>58</xdr:row>
      <xdr:rowOff>85725</xdr:rowOff>
    </xdr:from>
    <xdr:ext cx="3143250" cy="779686"/>
    <xdr:sp macro="" textlink="">
      <xdr:nvSpPr>
        <xdr:cNvPr id="12" name="11 CuadroTexto">
          <a:extLst>
            <a:ext uri="{FF2B5EF4-FFF2-40B4-BE49-F238E27FC236}">
              <a16:creationId xmlns:a16="http://schemas.microsoft.com/office/drawing/2014/main" xmlns="" id="{00000000-0008-0000-0800-00000C000000}"/>
            </a:ext>
          </a:extLst>
        </xdr:cNvPr>
        <xdr:cNvSpPr txBox="1"/>
      </xdr:nvSpPr>
      <xdr:spPr>
        <a:xfrm>
          <a:off x="7753350" y="106680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0</xdr:col>
      <xdr:colOff>142875</xdr:colOff>
      <xdr:row>1</xdr:row>
      <xdr:rowOff>0</xdr:rowOff>
    </xdr:from>
    <xdr:to>
      <xdr:col>1</xdr:col>
      <xdr:colOff>1400175</xdr:colOff>
      <xdr:row>5</xdr:row>
      <xdr:rowOff>0</xdr:rowOff>
    </xdr:to>
    <xdr:pic>
      <xdr:nvPicPr>
        <xdr:cNvPr id="17" name="Imagen 16" descr="C:\Users\Comapa Díaz Ordaz\AppData\Local\Microsoft\Windows\INetCache\Content.Word\LOGO GDO.PNG">
          <a:extLst>
            <a:ext uri="{FF2B5EF4-FFF2-40B4-BE49-F238E27FC236}">
              <a16:creationId xmlns:a16="http://schemas.microsoft.com/office/drawing/2014/main" xmlns="" id="{00000000-0008-0000-0800-00001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61925"/>
          <a:ext cx="1409700" cy="800100"/>
        </a:xfrm>
        <a:prstGeom prst="rect">
          <a:avLst/>
        </a:prstGeom>
        <a:noFill/>
        <a:ln>
          <a:noFill/>
        </a:ln>
      </xdr:spPr>
    </xdr:pic>
    <xdr:clientData/>
  </xdr:twoCellAnchor>
  <xdr:twoCellAnchor editAs="oneCell">
    <xdr:from>
      <xdr:col>7</xdr:col>
      <xdr:colOff>180975</xdr:colOff>
      <xdr:row>1</xdr:row>
      <xdr:rowOff>47625</xdr:rowOff>
    </xdr:from>
    <xdr:to>
      <xdr:col>7</xdr:col>
      <xdr:colOff>952500</xdr:colOff>
      <xdr:row>3</xdr:row>
      <xdr:rowOff>142875</xdr:rowOff>
    </xdr:to>
    <xdr:pic>
      <xdr:nvPicPr>
        <xdr:cNvPr id="14" name="Imagen 13" descr="C:\Users\Presidencia\Desktop\logos hoja\LOGO 2.png">
          <a:extLst>
            <a:ext uri="{FF2B5EF4-FFF2-40B4-BE49-F238E27FC236}">
              <a16:creationId xmlns:a16="http://schemas.microsoft.com/office/drawing/2014/main" xmlns="" id="{00000000-0008-0000-0800-00000E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9915525" y="209550"/>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292100</xdr:colOff>
      <xdr:row>84</xdr:row>
      <xdr:rowOff>111125</xdr:rowOff>
    </xdr:from>
    <xdr:ext cx="2943225" cy="847725"/>
    <xdr:sp macro="" textlink="">
      <xdr:nvSpPr>
        <xdr:cNvPr id="10" name="9 CuadroTexto">
          <a:extLst>
            <a:ext uri="{FF2B5EF4-FFF2-40B4-BE49-F238E27FC236}">
              <a16:creationId xmlns:a16="http://schemas.microsoft.com/office/drawing/2014/main" xmlns="" id="{00000000-0008-0000-0900-00000A000000}"/>
            </a:ext>
          </a:extLst>
        </xdr:cNvPr>
        <xdr:cNvSpPr txBox="1"/>
      </xdr:nvSpPr>
      <xdr:spPr>
        <a:xfrm>
          <a:off x="292100" y="1622425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NATALY GARCIA DIAZ</a:t>
          </a:r>
        </a:p>
        <a:p>
          <a:pPr algn="ctr"/>
          <a:r>
            <a:rPr lang="es-MX" sz="1100" b="1" baseline="0"/>
            <a:t>Autorizó</a:t>
          </a:r>
          <a:endParaRPr lang="es-MX" sz="1100" b="1"/>
        </a:p>
      </xdr:txBody>
    </xdr:sp>
    <xdr:clientData/>
  </xdr:oneCellAnchor>
  <xdr:oneCellAnchor>
    <xdr:from>
      <xdr:col>1</xdr:col>
      <xdr:colOff>3842898</xdr:colOff>
      <xdr:row>84</xdr:row>
      <xdr:rowOff>111125</xdr:rowOff>
    </xdr:from>
    <xdr:ext cx="2784866" cy="609013"/>
    <xdr:sp macro="" textlink="">
      <xdr:nvSpPr>
        <xdr:cNvPr id="11" name="10 CuadroTexto">
          <a:extLst>
            <a:ext uri="{FF2B5EF4-FFF2-40B4-BE49-F238E27FC236}">
              <a16:creationId xmlns:a16="http://schemas.microsoft.com/office/drawing/2014/main" xmlns="" id="{00000000-0008-0000-0900-00000B000000}"/>
            </a:ext>
          </a:extLst>
        </xdr:cNvPr>
        <xdr:cNvSpPr txBox="1"/>
      </xdr:nvSpPr>
      <xdr:spPr>
        <a:xfrm>
          <a:off x="4255648" y="1622425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 ESTEBAN SOLIS LOPEZ</a:t>
          </a:r>
        </a:p>
        <a:p>
          <a:pPr algn="ctr"/>
          <a:r>
            <a:rPr lang="es-MX" sz="1100" b="1" baseline="0"/>
            <a:t>Elaboró y Presentó</a:t>
          </a:r>
          <a:endParaRPr lang="es-MX" sz="1100" b="1"/>
        </a:p>
      </xdr:txBody>
    </xdr:sp>
    <xdr:clientData/>
  </xdr:oneCellAnchor>
  <xdr:oneCellAnchor>
    <xdr:from>
      <xdr:col>4</xdr:col>
      <xdr:colOff>695325</xdr:colOff>
      <xdr:row>84</xdr:row>
      <xdr:rowOff>133350</xdr:rowOff>
    </xdr:from>
    <xdr:ext cx="3143250" cy="779686"/>
    <xdr:sp macro="" textlink="">
      <xdr:nvSpPr>
        <xdr:cNvPr id="12" name="11 CuadroTexto">
          <a:extLst>
            <a:ext uri="{FF2B5EF4-FFF2-40B4-BE49-F238E27FC236}">
              <a16:creationId xmlns:a16="http://schemas.microsoft.com/office/drawing/2014/main" xmlns="" id="{00000000-0008-0000-0900-00000C000000}"/>
            </a:ext>
          </a:extLst>
        </xdr:cNvPr>
        <xdr:cNvSpPr txBox="1"/>
      </xdr:nvSpPr>
      <xdr:spPr>
        <a:xfrm>
          <a:off x="7442200" y="162464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1</xdr:col>
      <xdr:colOff>38100</xdr:colOff>
      <xdr:row>0</xdr:row>
      <xdr:rowOff>133350</xdr:rowOff>
    </xdr:from>
    <xdr:to>
      <xdr:col>1</xdr:col>
      <xdr:colOff>1628775</xdr:colOff>
      <xdr:row>6</xdr:row>
      <xdr:rowOff>0</xdr:rowOff>
    </xdr:to>
    <xdr:pic>
      <xdr:nvPicPr>
        <xdr:cNvPr id="14" name="Imagen 13" descr="C:\Users\Comapa Díaz Ordaz\AppData\Local\Microsoft\Windows\INetCache\Content.Word\LOGO GDO.PNG">
          <a:extLst>
            <a:ext uri="{FF2B5EF4-FFF2-40B4-BE49-F238E27FC236}">
              <a16:creationId xmlns:a16="http://schemas.microsoft.com/office/drawing/2014/main" xmlns="" id="{00000000-0008-0000-0900-00000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0" y="133350"/>
          <a:ext cx="1590675" cy="1028700"/>
        </a:xfrm>
        <a:prstGeom prst="rect">
          <a:avLst/>
        </a:prstGeom>
        <a:noFill/>
        <a:ln>
          <a:noFill/>
        </a:ln>
      </xdr:spPr>
    </xdr:pic>
    <xdr:clientData/>
  </xdr:twoCellAnchor>
  <xdr:twoCellAnchor editAs="oneCell">
    <xdr:from>
      <xdr:col>6</xdr:col>
      <xdr:colOff>180975</xdr:colOff>
      <xdr:row>1</xdr:row>
      <xdr:rowOff>38100</xdr:rowOff>
    </xdr:from>
    <xdr:to>
      <xdr:col>7</xdr:col>
      <xdr:colOff>38100</xdr:colOff>
      <xdr:row>5</xdr:row>
      <xdr:rowOff>19050</xdr:rowOff>
    </xdr:to>
    <xdr:pic>
      <xdr:nvPicPr>
        <xdr:cNvPr id="8" name="Imagen 7" descr="C:\Users\Presidencia\Desktop\logos hoja\LOGO 2.png">
          <a:extLst>
            <a:ext uri="{FF2B5EF4-FFF2-40B4-BE49-F238E27FC236}">
              <a16:creationId xmlns:a16="http://schemas.microsoft.com/office/drawing/2014/main" xmlns="" id="{00000000-0008-0000-0900-00000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9048750" y="200025"/>
          <a:ext cx="771525" cy="781050"/>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2:G100"/>
  <sheetViews>
    <sheetView zoomScaleNormal="100" workbookViewId="0">
      <selection activeCell="Y8" sqref="Y8"/>
    </sheetView>
  </sheetViews>
  <sheetFormatPr baseColWidth="10" defaultRowHeight="14.25"/>
  <cols>
    <col min="1" max="1" width="10.28515625" style="222" customWidth="1"/>
    <col min="2" max="2" width="92" style="222" bestFit="1" customWidth="1"/>
    <col min="3" max="16384" width="11.42578125" style="222"/>
  </cols>
  <sheetData>
    <row r="2" spans="1:2" ht="15.75">
      <c r="A2" s="221" t="s">
        <v>1398</v>
      </c>
    </row>
    <row r="4" spans="1:2" ht="15.75">
      <c r="A4" s="223" t="s">
        <v>434</v>
      </c>
    </row>
    <row r="5" spans="1:2">
      <c r="A5" s="224" t="s">
        <v>435</v>
      </c>
      <c r="B5" s="225" t="s">
        <v>0</v>
      </c>
    </row>
    <row r="6" spans="1:2">
      <c r="A6" s="224" t="s">
        <v>436</v>
      </c>
      <c r="B6" s="225" t="s">
        <v>125</v>
      </c>
    </row>
    <row r="7" spans="1:2">
      <c r="A7" s="224" t="s">
        <v>1399</v>
      </c>
      <c r="B7" s="225" t="s">
        <v>626</v>
      </c>
    </row>
    <row r="8" spans="1:2">
      <c r="A8" s="224" t="s">
        <v>1381</v>
      </c>
      <c r="B8" s="225" t="s">
        <v>769</v>
      </c>
    </row>
    <row r="9" spans="1:2">
      <c r="A9" s="224" t="s">
        <v>1382</v>
      </c>
      <c r="B9" s="225" t="s">
        <v>776</v>
      </c>
    </row>
    <row r="10" spans="1:2">
      <c r="A10" s="224" t="s">
        <v>437</v>
      </c>
      <c r="B10" s="225" t="s">
        <v>222</v>
      </c>
    </row>
    <row r="11" spans="1:2">
      <c r="A11" s="224" t="s">
        <v>438</v>
      </c>
      <c r="B11" s="225" t="s">
        <v>251</v>
      </c>
    </row>
    <row r="12" spans="1:2" ht="15">
      <c r="A12" s="226"/>
    </row>
    <row r="13" spans="1:2" ht="15.75">
      <c r="A13" s="223" t="s">
        <v>439</v>
      </c>
    </row>
    <row r="14" spans="1:2">
      <c r="A14" s="224" t="s">
        <v>440</v>
      </c>
      <c r="B14" s="225" t="s">
        <v>262</v>
      </c>
    </row>
    <row r="15" spans="1:2">
      <c r="A15" s="506" t="s">
        <v>441</v>
      </c>
      <c r="B15" s="507" t="s">
        <v>290</v>
      </c>
    </row>
    <row r="16" spans="1:2">
      <c r="A16" s="224" t="s">
        <v>442</v>
      </c>
      <c r="B16" s="225" t="s">
        <v>610</v>
      </c>
    </row>
    <row r="17" spans="1:2">
      <c r="A17" s="224" t="s">
        <v>1400</v>
      </c>
      <c r="B17" s="225" t="s">
        <v>1401</v>
      </c>
    </row>
    <row r="18" spans="1:2">
      <c r="A18" s="224" t="s">
        <v>1402</v>
      </c>
      <c r="B18" s="225" t="s">
        <v>1403</v>
      </c>
    </row>
    <row r="19" spans="1:2">
      <c r="A19" s="224" t="s">
        <v>1404</v>
      </c>
      <c r="B19" s="225" t="s">
        <v>777</v>
      </c>
    </row>
    <row r="20" spans="1:2">
      <c r="A20" s="224" t="s">
        <v>1405</v>
      </c>
      <c r="B20" s="225" t="s">
        <v>784</v>
      </c>
    </row>
    <row r="21" spans="1:2">
      <c r="A21" s="224" t="s">
        <v>1406</v>
      </c>
      <c r="B21" s="225" t="s">
        <v>794</v>
      </c>
    </row>
    <row r="22" spans="1:2" ht="15">
      <c r="A22" s="227"/>
    </row>
    <row r="23" spans="1:2" ht="15.75">
      <c r="A23" s="223" t="s">
        <v>443</v>
      </c>
    </row>
    <row r="24" spans="1:2">
      <c r="A24" s="224" t="s">
        <v>1407</v>
      </c>
      <c r="B24" s="225" t="s">
        <v>1011</v>
      </c>
    </row>
    <row r="25" spans="1:2">
      <c r="A25" s="224" t="s">
        <v>1408</v>
      </c>
      <c r="B25" s="225" t="s">
        <v>1015</v>
      </c>
    </row>
    <row r="26" spans="1:2">
      <c r="A26" s="224" t="s">
        <v>1409</v>
      </c>
      <c r="B26" s="225" t="s">
        <v>1021</v>
      </c>
    </row>
    <row r="27" spans="1:2">
      <c r="A27" s="224" t="s">
        <v>1410</v>
      </c>
      <c r="B27" s="225" t="s">
        <v>1022</v>
      </c>
    </row>
    <row r="28" spans="1:2">
      <c r="A28" s="224" t="s">
        <v>606</v>
      </c>
      <c r="B28" s="225" t="s">
        <v>2079</v>
      </c>
    </row>
    <row r="29" spans="1:2">
      <c r="A29" s="224" t="s">
        <v>607</v>
      </c>
      <c r="B29" s="225" t="s">
        <v>608</v>
      </c>
    </row>
    <row r="30" spans="1:2">
      <c r="A30" s="224" t="s">
        <v>472</v>
      </c>
      <c r="B30" s="225" t="s">
        <v>609</v>
      </c>
    </row>
    <row r="31" spans="1:2">
      <c r="A31" s="224" t="s">
        <v>1411</v>
      </c>
      <c r="B31" s="225" t="s">
        <v>611</v>
      </c>
    </row>
    <row r="32" spans="1:2">
      <c r="A32" s="224"/>
      <c r="B32" s="225" t="s">
        <v>612</v>
      </c>
    </row>
    <row r="33" spans="1:7">
      <c r="A33" s="224" t="s">
        <v>1412</v>
      </c>
      <c r="B33" s="225" t="s">
        <v>1413</v>
      </c>
    </row>
    <row r="34" spans="1:7">
      <c r="A34" s="224" t="s">
        <v>1414</v>
      </c>
      <c r="B34" s="225" t="s">
        <v>1415</v>
      </c>
    </row>
    <row r="35" spans="1:7">
      <c r="A35" s="224" t="s">
        <v>1416</v>
      </c>
      <c r="B35" s="225" t="s">
        <v>1417</v>
      </c>
    </row>
    <row r="36" spans="1:7">
      <c r="A36" s="224" t="s">
        <v>1418</v>
      </c>
      <c r="B36" s="225" t="s">
        <v>1419</v>
      </c>
    </row>
    <row r="37" spans="1:7">
      <c r="A37" s="224" t="s">
        <v>1420</v>
      </c>
      <c r="B37" s="225" t="s">
        <v>1421</v>
      </c>
    </row>
    <row r="39" spans="1:7" ht="15.75">
      <c r="A39" s="223" t="s">
        <v>444</v>
      </c>
    </row>
    <row r="40" spans="1:7">
      <c r="A40" s="228" t="s">
        <v>445</v>
      </c>
      <c r="B40" s="228" t="s">
        <v>446</v>
      </c>
      <c r="C40" s="230"/>
      <c r="D40" s="230"/>
      <c r="E40" s="230"/>
      <c r="F40" s="230"/>
      <c r="G40" s="230"/>
    </row>
    <row r="41" spans="1:7">
      <c r="A41" s="231" t="s">
        <v>1422</v>
      </c>
      <c r="B41" s="231" t="s">
        <v>1423</v>
      </c>
      <c r="C41" s="230"/>
      <c r="D41" s="230"/>
      <c r="E41" s="230"/>
      <c r="F41" s="230"/>
      <c r="G41" s="230"/>
    </row>
    <row r="42" spans="1:7">
      <c r="A42" s="231" t="s">
        <v>1424</v>
      </c>
      <c r="B42" s="231" t="s">
        <v>1425</v>
      </c>
      <c r="C42" s="230"/>
      <c r="D42" s="230"/>
      <c r="E42" s="230"/>
      <c r="F42" s="230"/>
      <c r="G42" s="230"/>
    </row>
    <row r="43" spans="1:7" ht="25.5">
      <c r="A43" s="232" t="s">
        <v>447</v>
      </c>
      <c r="B43" s="233" t="s">
        <v>448</v>
      </c>
      <c r="C43" s="233"/>
      <c r="D43" s="233"/>
      <c r="E43" s="233"/>
      <c r="F43" s="233"/>
      <c r="G43" s="233"/>
    </row>
    <row r="44" spans="1:7">
      <c r="A44" s="232" t="s">
        <v>1426</v>
      </c>
      <c r="B44" s="233" t="s">
        <v>1035</v>
      </c>
      <c r="C44" s="233"/>
      <c r="D44" s="233"/>
      <c r="E44" s="233"/>
      <c r="F44" s="233"/>
      <c r="G44" s="233"/>
    </row>
    <row r="45" spans="1:7">
      <c r="A45" s="231" t="s">
        <v>1427</v>
      </c>
      <c r="B45" s="231" t="s">
        <v>1037</v>
      </c>
      <c r="C45" s="230"/>
      <c r="D45" s="230"/>
      <c r="E45" s="230"/>
      <c r="F45" s="230"/>
      <c r="G45" s="230"/>
    </row>
    <row r="46" spans="1:7">
      <c r="A46" s="231" t="s">
        <v>1428</v>
      </c>
      <c r="B46" s="231" t="s">
        <v>40</v>
      </c>
      <c r="C46" s="230"/>
      <c r="D46" s="230"/>
      <c r="E46" s="230"/>
      <c r="F46" s="230"/>
      <c r="G46" s="230"/>
    </row>
    <row r="47" spans="1:7">
      <c r="A47" s="231" t="s">
        <v>449</v>
      </c>
      <c r="B47" s="231" t="s">
        <v>450</v>
      </c>
      <c r="C47" s="230"/>
      <c r="D47" s="230"/>
      <c r="E47" s="230"/>
      <c r="F47" s="230"/>
      <c r="G47" s="230"/>
    </row>
    <row r="48" spans="1:7">
      <c r="A48" s="231" t="s">
        <v>451</v>
      </c>
      <c r="B48" s="231" t="s">
        <v>452</v>
      </c>
      <c r="C48" s="230"/>
      <c r="D48" s="230"/>
      <c r="E48" s="230"/>
      <c r="F48" s="230"/>
      <c r="G48" s="230"/>
    </row>
    <row r="49" spans="1:7">
      <c r="A49" s="231" t="s">
        <v>1429</v>
      </c>
      <c r="B49" s="231" t="s">
        <v>1059</v>
      </c>
      <c r="C49" s="230"/>
      <c r="D49" s="230"/>
      <c r="E49" s="230"/>
      <c r="F49" s="230"/>
      <c r="G49" s="230"/>
    </row>
    <row r="50" spans="1:7">
      <c r="A50" s="231" t="s">
        <v>1430</v>
      </c>
      <c r="B50" s="231" t="s">
        <v>1070</v>
      </c>
      <c r="C50" s="230"/>
      <c r="D50" s="230"/>
      <c r="E50" s="230"/>
      <c r="F50" s="230"/>
      <c r="G50" s="230"/>
    </row>
    <row r="51" spans="1:7">
      <c r="A51" s="231" t="s">
        <v>453</v>
      </c>
      <c r="B51" s="231" t="s">
        <v>454</v>
      </c>
      <c r="C51" s="230"/>
      <c r="D51" s="230"/>
      <c r="E51" s="230"/>
      <c r="F51" s="230"/>
      <c r="G51" s="230"/>
    </row>
    <row r="52" spans="1:7">
      <c r="A52" s="231" t="s">
        <v>1431</v>
      </c>
      <c r="B52" s="231" t="s">
        <v>1432</v>
      </c>
      <c r="C52" s="230"/>
      <c r="D52" s="230"/>
      <c r="E52" s="230"/>
      <c r="F52" s="230"/>
      <c r="G52" s="230"/>
    </row>
    <row r="53" spans="1:7">
      <c r="A53" s="231" t="s">
        <v>1433</v>
      </c>
      <c r="B53" s="231" t="s">
        <v>1434</v>
      </c>
      <c r="C53" s="230"/>
      <c r="D53" s="230"/>
      <c r="E53" s="230"/>
      <c r="F53" s="230"/>
      <c r="G53" s="230"/>
    </row>
    <row r="54" spans="1:7">
      <c r="A54" s="228" t="s">
        <v>1354</v>
      </c>
      <c r="B54" s="228" t="s">
        <v>1435</v>
      </c>
      <c r="C54" s="230"/>
      <c r="D54" s="230"/>
      <c r="E54" s="230"/>
      <c r="F54" s="230"/>
      <c r="G54" s="230"/>
    </row>
    <row r="55" spans="1:7">
      <c r="A55" s="229" t="s">
        <v>1436</v>
      </c>
      <c r="B55" s="231" t="s">
        <v>1437</v>
      </c>
      <c r="C55" s="230"/>
      <c r="D55" s="230"/>
      <c r="E55" s="230"/>
      <c r="F55" s="230"/>
      <c r="G55" s="230"/>
    </row>
    <row r="56" spans="1:7">
      <c r="A56" s="231" t="s">
        <v>1438</v>
      </c>
      <c r="B56" s="231" t="s">
        <v>1439</v>
      </c>
      <c r="C56" s="230"/>
      <c r="D56" s="230"/>
      <c r="E56" s="230"/>
      <c r="F56" s="230"/>
      <c r="G56" s="230"/>
    </row>
    <row r="57" spans="1:7">
      <c r="A57" s="231" t="s">
        <v>1440</v>
      </c>
      <c r="B57" s="231" t="s">
        <v>1441</v>
      </c>
      <c r="C57" s="230"/>
      <c r="D57" s="230"/>
      <c r="E57" s="230"/>
      <c r="F57" s="230"/>
      <c r="G57" s="230"/>
    </row>
    <row r="58" spans="1:7">
      <c r="A58" s="228" t="s">
        <v>455</v>
      </c>
      <c r="B58" s="228" t="s">
        <v>456</v>
      </c>
      <c r="C58" s="230"/>
      <c r="D58" s="230"/>
      <c r="E58" s="230"/>
      <c r="F58" s="230"/>
      <c r="G58" s="230"/>
    </row>
    <row r="59" spans="1:7">
      <c r="A59" s="231" t="s">
        <v>457</v>
      </c>
      <c r="B59" s="231" t="s">
        <v>458</v>
      </c>
      <c r="C59" s="230"/>
      <c r="D59" s="230"/>
      <c r="E59" s="230"/>
      <c r="F59" s="230"/>
      <c r="G59" s="230"/>
    </row>
    <row r="60" spans="1:7">
      <c r="A60" s="228" t="s">
        <v>459</v>
      </c>
      <c r="B60" s="228" t="s">
        <v>460</v>
      </c>
      <c r="C60" s="230"/>
      <c r="D60" s="230"/>
      <c r="E60" s="230"/>
      <c r="F60" s="230"/>
      <c r="G60" s="230"/>
    </row>
    <row r="61" spans="1:7">
      <c r="A61" s="232" t="s">
        <v>1442</v>
      </c>
      <c r="B61" s="231" t="s">
        <v>1443</v>
      </c>
      <c r="C61" s="230"/>
      <c r="D61" s="230"/>
      <c r="E61" s="230"/>
      <c r="F61" s="230"/>
      <c r="G61" s="230"/>
    </row>
    <row r="62" spans="1:7">
      <c r="A62" s="232" t="s">
        <v>461</v>
      </c>
      <c r="B62" s="231" t="s">
        <v>462</v>
      </c>
      <c r="C62" s="230"/>
      <c r="D62" s="230"/>
      <c r="E62" s="230"/>
      <c r="F62" s="230"/>
      <c r="G62" s="230"/>
    </row>
    <row r="63" spans="1:7" ht="25.5">
      <c r="A63" s="232" t="s">
        <v>1444</v>
      </c>
      <c r="B63" s="233" t="s">
        <v>1445</v>
      </c>
      <c r="C63" s="233"/>
      <c r="D63" s="233"/>
      <c r="E63" s="233"/>
      <c r="F63" s="233"/>
      <c r="G63" s="233"/>
    </row>
    <row r="64" spans="1:7" ht="25.5">
      <c r="A64" s="234" t="s">
        <v>463</v>
      </c>
      <c r="B64" s="235" t="s">
        <v>464</v>
      </c>
      <c r="C64" s="235"/>
      <c r="D64" s="235"/>
      <c r="E64" s="235"/>
      <c r="F64" s="235"/>
      <c r="G64" s="235"/>
    </row>
    <row r="65" spans="1:7">
      <c r="A65" s="232" t="s">
        <v>465</v>
      </c>
      <c r="B65" s="231" t="s">
        <v>392</v>
      </c>
      <c r="C65" s="230"/>
      <c r="D65" s="230"/>
      <c r="E65" s="230"/>
      <c r="F65" s="230"/>
      <c r="G65" s="230"/>
    </row>
    <row r="66" spans="1:7">
      <c r="A66" s="232" t="s">
        <v>466</v>
      </c>
      <c r="B66" s="231" t="s">
        <v>407</v>
      </c>
      <c r="C66" s="230"/>
      <c r="D66" s="230"/>
      <c r="E66" s="230"/>
      <c r="F66" s="230"/>
      <c r="G66" s="230"/>
    </row>
    <row r="67" spans="1:7">
      <c r="A67" s="228" t="s">
        <v>1446</v>
      </c>
      <c r="B67" s="228" t="s">
        <v>1231</v>
      </c>
      <c r="C67" s="230"/>
      <c r="D67" s="230"/>
      <c r="E67" s="230"/>
      <c r="F67" s="230"/>
      <c r="G67" s="230"/>
    </row>
    <row r="68" spans="1:7">
      <c r="A68" s="231" t="s">
        <v>1447</v>
      </c>
      <c r="B68" s="231" t="s">
        <v>1448</v>
      </c>
      <c r="C68" s="230"/>
      <c r="D68" s="230"/>
      <c r="E68" s="230"/>
      <c r="F68" s="230"/>
      <c r="G68" s="230"/>
    </row>
    <row r="69" spans="1:7">
      <c r="A69" s="231" t="s">
        <v>1449</v>
      </c>
      <c r="B69" s="231" t="s">
        <v>1450</v>
      </c>
      <c r="C69" s="230"/>
      <c r="D69" s="230"/>
      <c r="E69" s="230"/>
      <c r="F69" s="230"/>
      <c r="G69" s="230"/>
    </row>
    <row r="70" spans="1:7">
      <c r="A70" s="231" t="s">
        <v>1451</v>
      </c>
      <c r="B70" s="231" t="s">
        <v>1452</v>
      </c>
      <c r="C70" s="230"/>
      <c r="D70" s="230"/>
      <c r="E70" s="230"/>
      <c r="F70" s="230"/>
      <c r="G70" s="230"/>
    </row>
    <row r="71" spans="1:7">
      <c r="A71" s="231" t="s">
        <v>1453</v>
      </c>
      <c r="B71" s="231" t="s">
        <v>1454</v>
      </c>
      <c r="C71" s="230"/>
      <c r="D71" s="230"/>
      <c r="E71" s="230"/>
      <c r="F71" s="230"/>
      <c r="G71" s="230"/>
    </row>
    <row r="72" spans="1:7">
      <c r="A72" s="231" t="s">
        <v>1455</v>
      </c>
      <c r="B72" s="231" t="s">
        <v>1456</v>
      </c>
      <c r="C72" s="230"/>
      <c r="D72" s="230"/>
      <c r="E72" s="230"/>
      <c r="F72" s="230"/>
      <c r="G72" s="230"/>
    </row>
    <row r="73" spans="1:7">
      <c r="A73" s="231" t="s">
        <v>1457</v>
      </c>
      <c r="B73" s="231" t="s">
        <v>1458</v>
      </c>
      <c r="C73" s="230"/>
      <c r="D73" s="230"/>
      <c r="E73" s="230"/>
      <c r="F73" s="230"/>
      <c r="G73" s="230"/>
    </row>
    <row r="74" spans="1:7">
      <c r="A74" s="231" t="s">
        <v>1459</v>
      </c>
      <c r="B74" s="231" t="s">
        <v>1460</v>
      </c>
      <c r="C74" s="230"/>
      <c r="D74" s="230"/>
      <c r="E74" s="230"/>
      <c r="F74" s="230"/>
      <c r="G74" s="230"/>
    </row>
    <row r="75" spans="1:7">
      <c r="A75" s="231" t="s">
        <v>1461</v>
      </c>
      <c r="B75" s="231" t="s">
        <v>1263</v>
      </c>
      <c r="C75" s="230"/>
      <c r="D75" s="230"/>
      <c r="E75" s="230"/>
      <c r="F75" s="230"/>
      <c r="G75" s="230"/>
    </row>
    <row r="76" spans="1:7">
      <c r="A76" s="231" t="s">
        <v>1462</v>
      </c>
      <c r="B76" s="231" t="s">
        <v>1266</v>
      </c>
      <c r="C76" s="230"/>
      <c r="D76" s="230"/>
      <c r="E76" s="230"/>
      <c r="F76" s="230"/>
      <c r="G76" s="230"/>
    </row>
    <row r="77" spans="1:7">
      <c r="A77" s="231" t="s">
        <v>1463</v>
      </c>
      <c r="B77" s="231" t="s">
        <v>1464</v>
      </c>
      <c r="C77" s="230"/>
      <c r="D77" s="230"/>
      <c r="E77" s="230"/>
      <c r="F77" s="230"/>
      <c r="G77" s="230"/>
    </row>
    <row r="78" spans="1:7">
      <c r="A78" s="231" t="s">
        <v>1465</v>
      </c>
      <c r="B78" s="231" t="s">
        <v>1282</v>
      </c>
      <c r="C78" s="230"/>
      <c r="D78" s="230"/>
      <c r="E78" s="230"/>
      <c r="F78" s="230"/>
      <c r="G78" s="230"/>
    </row>
    <row r="79" spans="1:7">
      <c r="A79" s="231" t="s">
        <v>1466</v>
      </c>
      <c r="B79" s="231" t="s">
        <v>1467</v>
      </c>
      <c r="C79" s="230"/>
      <c r="D79" s="230"/>
      <c r="E79" s="230"/>
      <c r="F79" s="230"/>
      <c r="G79" s="230"/>
    </row>
    <row r="80" spans="1:7">
      <c r="A80" s="231" t="s">
        <v>1468</v>
      </c>
      <c r="B80" s="231" t="s">
        <v>1469</v>
      </c>
      <c r="C80" s="230"/>
      <c r="D80" s="230"/>
      <c r="E80" s="230"/>
      <c r="F80" s="230"/>
      <c r="G80" s="230"/>
    </row>
    <row r="81" spans="1:7">
      <c r="A81" s="231" t="s">
        <v>1470</v>
      </c>
      <c r="B81" s="231" t="s">
        <v>1471</v>
      </c>
      <c r="C81" s="230"/>
      <c r="D81" s="230"/>
      <c r="E81" s="230"/>
      <c r="F81" s="230"/>
      <c r="G81" s="230"/>
    </row>
    <row r="82" spans="1:7">
      <c r="A82" s="231" t="s">
        <v>1472</v>
      </c>
      <c r="B82" s="231" t="s">
        <v>1473</v>
      </c>
      <c r="C82" s="230"/>
      <c r="D82" s="230"/>
      <c r="E82" s="230"/>
      <c r="F82" s="230"/>
      <c r="G82" s="230"/>
    </row>
    <row r="83" spans="1:7">
      <c r="A83" s="231" t="s">
        <v>1474</v>
      </c>
      <c r="B83" s="231" t="s">
        <v>1475</v>
      </c>
      <c r="C83" s="230"/>
      <c r="D83" s="230"/>
      <c r="E83" s="230"/>
      <c r="F83" s="230"/>
      <c r="G83" s="230"/>
    </row>
    <row r="84" spans="1:7">
      <c r="A84" s="231" t="s">
        <v>1476</v>
      </c>
      <c r="B84" s="231" t="s">
        <v>1477</v>
      </c>
      <c r="C84" s="230"/>
      <c r="D84" s="230"/>
      <c r="E84" s="230"/>
      <c r="F84" s="230"/>
      <c r="G84" s="230"/>
    </row>
    <row r="86" spans="1:7" ht="15.75">
      <c r="A86" s="223" t="s">
        <v>2023</v>
      </c>
      <c r="B86" s="625"/>
    </row>
    <row r="87" spans="1:7">
      <c r="A87" s="626" t="s">
        <v>2034</v>
      </c>
      <c r="B87" s="225" t="s">
        <v>2024</v>
      </c>
    </row>
    <row r="88" spans="1:7">
      <c r="A88" s="626" t="s">
        <v>2035</v>
      </c>
      <c r="B88" s="225" t="s">
        <v>2025</v>
      </c>
    </row>
    <row r="89" spans="1:7">
      <c r="A89" s="626" t="s">
        <v>2036</v>
      </c>
      <c r="B89" s="225" t="s">
        <v>2026</v>
      </c>
    </row>
    <row r="90" spans="1:7">
      <c r="A90" s="626" t="s">
        <v>2037</v>
      </c>
      <c r="B90" s="225" t="s">
        <v>2027</v>
      </c>
    </row>
    <row r="91" spans="1:7">
      <c r="A91" s="626" t="s">
        <v>2038</v>
      </c>
      <c r="B91" s="225" t="s">
        <v>2028</v>
      </c>
    </row>
    <row r="92" spans="1:7">
      <c r="A92" s="626" t="s">
        <v>2044</v>
      </c>
      <c r="B92" s="225" t="s">
        <v>1764</v>
      </c>
    </row>
    <row r="93" spans="1:7">
      <c r="A93" s="626" t="s">
        <v>2045</v>
      </c>
      <c r="B93" s="225" t="s">
        <v>784</v>
      </c>
    </row>
    <row r="94" spans="1:7">
      <c r="A94" s="626" t="s">
        <v>2046</v>
      </c>
      <c r="B94" s="225" t="s">
        <v>794</v>
      </c>
    </row>
    <row r="95" spans="1:7">
      <c r="A95" s="626" t="s">
        <v>2047</v>
      </c>
      <c r="B95" s="225" t="s">
        <v>1890</v>
      </c>
    </row>
    <row r="96" spans="1:7">
      <c r="A96" s="626" t="s">
        <v>2039</v>
      </c>
      <c r="B96" s="225" t="s">
        <v>2029</v>
      </c>
    </row>
    <row r="97" spans="1:2">
      <c r="A97" s="626" t="s">
        <v>2040</v>
      </c>
      <c r="B97" s="225" t="s">
        <v>2030</v>
      </c>
    </row>
    <row r="98" spans="1:2">
      <c r="A98" s="626" t="s">
        <v>2041</v>
      </c>
      <c r="B98" s="225" t="s">
        <v>2031</v>
      </c>
    </row>
    <row r="99" spans="1:2">
      <c r="A99" s="626" t="s">
        <v>2042</v>
      </c>
      <c r="B99" s="225" t="s">
        <v>2032</v>
      </c>
    </row>
    <row r="100" spans="1:2">
      <c r="A100" s="626" t="s">
        <v>2043</v>
      </c>
      <c r="B100" s="225" t="s">
        <v>2033</v>
      </c>
    </row>
  </sheetData>
  <pageMargins left="0.7" right="0.7" top="0.75" bottom="0.75" header="0.3" footer="0.3"/>
  <pageSetup scale="89" fitToHeight="0" orientation="portrait" horizontalDpi="360" verticalDpi="36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2:H114"/>
  <sheetViews>
    <sheetView zoomScaleNormal="100" workbookViewId="0">
      <selection activeCell="G15" sqref="G15"/>
    </sheetView>
  </sheetViews>
  <sheetFormatPr baseColWidth="10" defaultColWidth="11.42578125" defaultRowHeight="12.75"/>
  <cols>
    <col min="1" max="1" width="6.28515625" style="117" bestFit="1" customWidth="1"/>
    <col min="2" max="2" width="66.28515625" style="117" bestFit="1" customWidth="1"/>
    <col min="3" max="3" width="13.7109375" style="118" customWidth="1"/>
    <col min="4" max="4" width="15" style="118" customWidth="1"/>
    <col min="5" max="5" width="16.85546875" style="118" customWidth="1"/>
    <col min="6" max="6" width="14.85546875" style="118" customWidth="1"/>
    <col min="7" max="8" width="13.7109375" style="118" customWidth="1"/>
    <col min="9" max="16384" width="11.42578125" style="115"/>
  </cols>
  <sheetData>
    <row r="2" spans="1:8" ht="15.75" customHeight="1">
      <c r="A2" s="1299" t="s">
        <v>2087</v>
      </c>
      <c r="B2" s="1299"/>
      <c r="C2" s="1299"/>
      <c r="D2" s="1299"/>
      <c r="E2" s="1299"/>
      <c r="F2" s="1299"/>
      <c r="G2" s="1299"/>
      <c r="H2" s="1299"/>
    </row>
    <row r="3" spans="1:8" ht="15.75" customHeight="1">
      <c r="A3" s="640"/>
      <c r="B3" s="1299" t="s">
        <v>2088</v>
      </c>
      <c r="C3" s="1299"/>
      <c r="D3" s="1299"/>
      <c r="E3" s="1299"/>
      <c r="F3" s="1299"/>
      <c r="G3" s="1299"/>
      <c r="H3" s="1299"/>
    </row>
    <row r="4" spans="1:8" ht="15.75" customHeight="1">
      <c r="A4" s="1300" t="s">
        <v>290</v>
      </c>
      <c r="B4" s="1300"/>
      <c r="C4" s="1300"/>
      <c r="D4" s="1300"/>
      <c r="E4" s="1300"/>
      <c r="F4" s="1300"/>
      <c r="G4" s="1300"/>
      <c r="H4" s="1300"/>
    </row>
    <row r="5" spans="1:8" ht="15.75" customHeight="1">
      <c r="A5" s="1300" t="s">
        <v>291</v>
      </c>
      <c r="B5" s="1300"/>
      <c r="C5" s="1300"/>
      <c r="D5" s="1300"/>
      <c r="E5" s="1300"/>
      <c r="F5" s="1300"/>
      <c r="G5" s="1300"/>
      <c r="H5" s="1300"/>
    </row>
    <row r="6" spans="1:8" ht="15.75" customHeight="1">
      <c r="A6" s="1300" t="s">
        <v>2920</v>
      </c>
      <c r="B6" s="1300"/>
      <c r="C6" s="1300"/>
      <c r="D6" s="1300"/>
      <c r="E6" s="1300"/>
      <c r="F6" s="1300"/>
      <c r="G6" s="1300"/>
      <c r="H6" s="1300"/>
    </row>
    <row r="7" spans="1:8" ht="13.5" thickBot="1">
      <c r="A7" s="116"/>
      <c r="G7" s="119"/>
      <c r="H7" s="120"/>
    </row>
    <row r="8" spans="1:8" s="121" customFormat="1">
      <c r="A8" s="1301" t="s">
        <v>252</v>
      </c>
      <c r="B8" s="1302"/>
      <c r="C8" s="1307" t="s">
        <v>292</v>
      </c>
      <c r="D8" s="1308"/>
      <c r="E8" s="1308"/>
      <c r="F8" s="1308"/>
      <c r="G8" s="1309"/>
      <c r="H8" s="1310" t="s">
        <v>293</v>
      </c>
    </row>
    <row r="9" spans="1:8" ht="26.25" thickBot="1">
      <c r="A9" s="1303"/>
      <c r="B9" s="1304"/>
      <c r="C9" s="122" t="s">
        <v>294</v>
      </c>
      <c r="D9" s="122" t="s">
        <v>295</v>
      </c>
      <c r="E9" s="122" t="s">
        <v>296</v>
      </c>
      <c r="F9" s="122" t="s">
        <v>269</v>
      </c>
      <c r="G9" s="122" t="s">
        <v>297</v>
      </c>
      <c r="H9" s="1311"/>
    </row>
    <row r="10" spans="1:8" ht="15" customHeight="1" thickBot="1">
      <c r="A10" s="1305"/>
      <c r="B10" s="1306"/>
      <c r="C10" s="123">
        <v>1</v>
      </c>
      <c r="D10" s="123">
        <v>2</v>
      </c>
      <c r="E10" s="123" t="s">
        <v>298</v>
      </c>
      <c r="F10" s="123">
        <v>4</v>
      </c>
      <c r="G10" s="123">
        <v>5</v>
      </c>
      <c r="H10" s="123" t="s">
        <v>299</v>
      </c>
    </row>
    <row r="11" spans="1:8" s="127" customFormat="1" ht="15" customHeight="1">
      <c r="A11" s="297">
        <v>1000</v>
      </c>
      <c r="B11" s="302" t="s">
        <v>164</v>
      </c>
      <c r="C11" s="705">
        <f t="shared" ref="C11:H11" si="0">SUM(C12:C18)</f>
        <v>6521153</v>
      </c>
      <c r="D11" s="705">
        <f t="shared" si="0"/>
        <v>0</v>
      </c>
      <c r="E11" s="705">
        <f t="shared" si="0"/>
        <v>6521153</v>
      </c>
      <c r="F11" s="705">
        <f t="shared" si="0"/>
        <v>4176686.88</v>
      </c>
      <c r="G11" s="705">
        <f t="shared" si="0"/>
        <v>4176686.88</v>
      </c>
      <c r="H11" s="705">
        <f t="shared" si="0"/>
        <v>2344466.12</v>
      </c>
    </row>
    <row r="12" spans="1:8" s="127" customFormat="1" ht="15" customHeight="1">
      <c r="A12" s="128">
        <v>1100</v>
      </c>
      <c r="B12" s="129" t="s">
        <v>300</v>
      </c>
      <c r="C12" s="706">
        <v>3583350</v>
      </c>
      <c r="D12" s="706">
        <v>0</v>
      </c>
      <c r="E12" s="706">
        <f>C12+D12</f>
        <v>3583350</v>
      </c>
      <c r="F12" s="706">
        <v>2752864.65</v>
      </c>
      <c r="G12" s="706">
        <v>2752864.65</v>
      </c>
      <c r="H12" s="706">
        <f>E12-F12</f>
        <v>830485.35000000009</v>
      </c>
    </row>
    <row r="13" spans="1:8" s="127" customFormat="1" ht="15" customHeight="1">
      <c r="A13" s="128">
        <v>1200</v>
      </c>
      <c r="B13" s="129" t="s">
        <v>301</v>
      </c>
      <c r="C13" s="706">
        <v>49089</v>
      </c>
      <c r="D13" s="706">
        <v>0</v>
      </c>
      <c r="E13" s="706">
        <f t="shared" ref="E13:E76" si="1">C13+D13</f>
        <v>49089</v>
      </c>
      <c r="F13" s="706">
        <v>0</v>
      </c>
      <c r="G13" s="706">
        <v>0</v>
      </c>
      <c r="H13" s="706">
        <f t="shared" ref="H13:H76" si="2">E13-F13</f>
        <v>49089</v>
      </c>
    </row>
    <row r="14" spans="1:8" s="127" customFormat="1" ht="15" customHeight="1">
      <c r="A14" s="128">
        <v>1300</v>
      </c>
      <c r="B14" s="129" t="s">
        <v>302</v>
      </c>
      <c r="C14" s="706">
        <v>1737600</v>
      </c>
      <c r="D14" s="706">
        <v>0</v>
      </c>
      <c r="E14" s="706">
        <f t="shared" si="1"/>
        <v>1737600</v>
      </c>
      <c r="F14" s="706">
        <v>1152737.6299999999</v>
      </c>
      <c r="G14" s="706">
        <v>1152737.6299999999</v>
      </c>
      <c r="H14" s="706">
        <f t="shared" si="2"/>
        <v>584862.37000000011</v>
      </c>
    </row>
    <row r="15" spans="1:8" s="127" customFormat="1" ht="15" customHeight="1">
      <c r="A15" s="128">
        <v>1400</v>
      </c>
      <c r="B15" s="129" t="s">
        <v>303</v>
      </c>
      <c r="C15" s="706">
        <v>445125</v>
      </c>
      <c r="D15" s="706">
        <v>0</v>
      </c>
      <c r="E15" s="706">
        <f t="shared" si="1"/>
        <v>445125</v>
      </c>
      <c r="F15" s="706">
        <v>271084.59999999998</v>
      </c>
      <c r="G15" s="706">
        <v>271084.59999999998</v>
      </c>
      <c r="H15" s="706">
        <f t="shared" si="2"/>
        <v>174040.40000000002</v>
      </c>
    </row>
    <row r="16" spans="1:8" s="127" customFormat="1" ht="15" customHeight="1">
      <c r="A16" s="128">
        <v>1500</v>
      </c>
      <c r="B16" s="129" t="s">
        <v>304</v>
      </c>
      <c r="C16" s="706">
        <v>535035</v>
      </c>
      <c r="D16" s="1078">
        <v>0</v>
      </c>
      <c r="E16" s="706">
        <f t="shared" si="1"/>
        <v>535035</v>
      </c>
      <c r="F16" s="706">
        <v>0</v>
      </c>
      <c r="G16" s="706">
        <v>0</v>
      </c>
      <c r="H16" s="706">
        <f t="shared" si="2"/>
        <v>535035</v>
      </c>
    </row>
    <row r="17" spans="1:8" s="127" customFormat="1" ht="15" customHeight="1">
      <c r="A17" s="128">
        <v>1600</v>
      </c>
      <c r="B17" s="129" t="s">
        <v>305</v>
      </c>
      <c r="C17" s="706">
        <v>0</v>
      </c>
      <c r="D17" s="706">
        <v>0</v>
      </c>
      <c r="E17" s="706">
        <f t="shared" si="1"/>
        <v>0</v>
      </c>
      <c r="F17" s="706">
        <v>0</v>
      </c>
      <c r="G17" s="706">
        <v>0</v>
      </c>
      <c r="H17" s="706">
        <f t="shared" si="2"/>
        <v>0</v>
      </c>
    </row>
    <row r="18" spans="1:8" s="127" customFormat="1" ht="15" customHeight="1">
      <c r="A18" s="128">
        <v>1700</v>
      </c>
      <c r="B18" s="129" t="s">
        <v>306</v>
      </c>
      <c r="C18" s="706">
        <v>170954</v>
      </c>
      <c r="D18" s="1078">
        <v>0</v>
      </c>
      <c r="E18" s="706">
        <f t="shared" si="1"/>
        <v>170954</v>
      </c>
      <c r="F18" s="706">
        <v>0</v>
      </c>
      <c r="G18" s="706">
        <v>0</v>
      </c>
      <c r="H18" s="706">
        <f t="shared" si="2"/>
        <v>170954</v>
      </c>
    </row>
    <row r="19" spans="1:8" s="127" customFormat="1" ht="15" customHeight="1">
      <c r="A19" s="297">
        <v>2000</v>
      </c>
      <c r="B19" s="302" t="s">
        <v>166</v>
      </c>
      <c r="C19" s="705">
        <f t="shared" ref="C19:H19" si="3">SUM(C20:C28)</f>
        <v>2299806</v>
      </c>
      <c r="D19" s="1086">
        <f t="shared" si="3"/>
        <v>0</v>
      </c>
      <c r="E19" s="705">
        <f t="shared" si="3"/>
        <v>2299806</v>
      </c>
      <c r="F19" s="705">
        <f t="shared" si="3"/>
        <v>1949334.74</v>
      </c>
      <c r="G19" s="705">
        <f t="shared" si="3"/>
        <v>1949334.74</v>
      </c>
      <c r="H19" s="705">
        <f t="shared" si="3"/>
        <v>350471.26000000007</v>
      </c>
    </row>
    <row r="20" spans="1:8" s="127" customFormat="1" ht="15" customHeight="1">
      <c r="A20" s="128">
        <v>2100</v>
      </c>
      <c r="B20" s="129" t="s">
        <v>307</v>
      </c>
      <c r="C20" s="707">
        <v>273234</v>
      </c>
      <c r="D20" s="1079">
        <v>0</v>
      </c>
      <c r="E20" s="706">
        <f t="shared" si="1"/>
        <v>273234</v>
      </c>
      <c r="F20" s="707">
        <v>100246.55</v>
      </c>
      <c r="G20" s="707">
        <v>100246.55</v>
      </c>
      <c r="H20" s="706">
        <f t="shared" si="2"/>
        <v>172987.45</v>
      </c>
    </row>
    <row r="21" spans="1:8" s="127" customFormat="1" ht="15" customHeight="1">
      <c r="A21" s="128">
        <v>2200</v>
      </c>
      <c r="B21" s="129" t="s">
        <v>308</v>
      </c>
      <c r="C21" s="707">
        <v>136313</v>
      </c>
      <c r="D21" s="1079">
        <v>0</v>
      </c>
      <c r="E21" s="706">
        <f t="shared" si="1"/>
        <v>136313</v>
      </c>
      <c r="F21" s="707">
        <v>31824.04</v>
      </c>
      <c r="G21" s="707">
        <v>31824.04</v>
      </c>
      <c r="H21" s="706">
        <f t="shared" si="2"/>
        <v>104488.95999999999</v>
      </c>
    </row>
    <row r="22" spans="1:8" s="127" customFormat="1" ht="15" customHeight="1">
      <c r="A22" s="128">
        <v>2300</v>
      </c>
      <c r="B22" s="129" t="s">
        <v>309</v>
      </c>
      <c r="C22" s="707">
        <v>0</v>
      </c>
      <c r="D22" s="707">
        <v>0</v>
      </c>
      <c r="E22" s="706">
        <f t="shared" si="1"/>
        <v>0</v>
      </c>
      <c r="F22" s="707">
        <v>0</v>
      </c>
      <c r="G22" s="707">
        <v>0</v>
      </c>
      <c r="H22" s="706">
        <f t="shared" si="2"/>
        <v>0</v>
      </c>
    </row>
    <row r="23" spans="1:8" s="127" customFormat="1" ht="15" customHeight="1">
      <c r="A23" s="128">
        <v>2400</v>
      </c>
      <c r="B23" s="129" t="s">
        <v>310</v>
      </c>
      <c r="C23" s="707">
        <v>267760</v>
      </c>
      <c r="D23" s="707">
        <v>0</v>
      </c>
      <c r="E23" s="706">
        <f t="shared" si="1"/>
        <v>267760</v>
      </c>
      <c r="F23" s="707">
        <v>791647.59</v>
      </c>
      <c r="G23" s="707">
        <v>791647.59</v>
      </c>
      <c r="H23" s="1078">
        <f t="shared" si="2"/>
        <v>-523887.58999999997</v>
      </c>
    </row>
    <row r="24" spans="1:8" s="127" customFormat="1" ht="15" customHeight="1">
      <c r="A24" s="128">
        <v>2500</v>
      </c>
      <c r="B24" s="129" t="s">
        <v>311</v>
      </c>
      <c r="C24" s="707">
        <v>488584</v>
      </c>
      <c r="D24" s="707">
        <v>0</v>
      </c>
      <c r="E24" s="706">
        <f t="shared" si="1"/>
        <v>488584</v>
      </c>
      <c r="F24" s="707">
        <v>647209.36</v>
      </c>
      <c r="G24" s="707">
        <v>647209.36</v>
      </c>
      <c r="H24" s="1078">
        <f t="shared" si="2"/>
        <v>-158625.35999999999</v>
      </c>
    </row>
    <row r="25" spans="1:8" s="127" customFormat="1" ht="15" customHeight="1">
      <c r="A25" s="128">
        <v>2600</v>
      </c>
      <c r="B25" s="129" t="s">
        <v>312</v>
      </c>
      <c r="C25" s="707">
        <v>701804</v>
      </c>
      <c r="D25" s="1079">
        <v>0</v>
      </c>
      <c r="E25" s="706">
        <f t="shared" si="1"/>
        <v>701804</v>
      </c>
      <c r="F25" s="707">
        <v>278064.49</v>
      </c>
      <c r="G25" s="707">
        <v>278064.49</v>
      </c>
      <c r="H25" s="706">
        <f t="shared" si="2"/>
        <v>423739.51</v>
      </c>
    </row>
    <row r="26" spans="1:8" s="127" customFormat="1" ht="15" customHeight="1">
      <c r="A26" s="128">
        <v>2700</v>
      </c>
      <c r="B26" s="129" t="s">
        <v>313</v>
      </c>
      <c r="C26" s="707">
        <v>150485</v>
      </c>
      <c r="D26" s="1079">
        <v>0</v>
      </c>
      <c r="E26" s="706">
        <f t="shared" si="1"/>
        <v>150485</v>
      </c>
      <c r="F26" s="707">
        <v>0</v>
      </c>
      <c r="G26" s="707">
        <v>0</v>
      </c>
      <c r="H26" s="706">
        <f t="shared" si="2"/>
        <v>150485</v>
      </c>
    </row>
    <row r="27" spans="1:8" s="127" customFormat="1" ht="15" customHeight="1">
      <c r="A27" s="128">
        <v>2800</v>
      </c>
      <c r="B27" s="129" t="s">
        <v>314</v>
      </c>
      <c r="C27" s="707">
        <v>0</v>
      </c>
      <c r="D27" s="707">
        <v>0</v>
      </c>
      <c r="E27" s="706">
        <f t="shared" si="1"/>
        <v>0</v>
      </c>
      <c r="F27" s="707">
        <v>0</v>
      </c>
      <c r="G27" s="707">
        <v>0</v>
      </c>
      <c r="H27" s="706">
        <f t="shared" si="2"/>
        <v>0</v>
      </c>
    </row>
    <row r="28" spans="1:8" s="127" customFormat="1" ht="15" customHeight="1">
      <c r="A28" s="128">
        <v>2900</v>
      </c>
      <c r="B28" s="129" t="s">
        <v>315</v>
      </c>
      <c r="C28" s="707">
        <v>281626</v>
      </c>
      <c r="D28" s="1079">
        <v>0</v>
      </c>
      <c r="E28" s="706">
        <f t="shared" si="1"/>
        <v>281626</v>
      </c>
      <c r="F28" s="707">
        <v>100342.71</v>
      </c>
      <c r="G28" s="707">
        <v>100342.71</v>
      </c>
      <c r="H28" s="706">
        <f t="shared" si="2"/>
        <v>181283.28999999998</v>
      </c>
    </row>
    <row r="29" spans="1:8" s="127" customFormat="1" ht="15" customHeight="1">
      <c r="A29" s="297">
        <v>3000</v>
      </c>
      <c r="B29" s="302" t="s">
        <v>168</v>
      </c>
      <c r="C29" s="705">
        <f t="shared" ref="C29:H29" si="4">SUM(C30:C38)</f>
        <v>4086112</v>
      </c>
      <c r="D29" s="705">
        <f t="shared" si="4"/>
        <v>0</v>
      </c>
      <c r="E29" s="705">
        <f t="shared" si="4"/>
        <v>4086112</v>
      </c>
      <c r="F29" s="705">
        <f t="shared" si="4"/>
        <v>1850769.3800000001</v>
      </c>
      <c r="G29" s="705">
        <f t="shared" si="4"/>
        <v>1850769.3800000001</v>
      </c>
      <c r="H29" s="705">
        <f t="shared" si="4"/>
        <v>2235342.62</v>
      </c>
    </row>
    <row r="30" spans="1:8" s="127" customFormat="1" ht="15" customHeight="1">
      <c r="A30" s="128">
        <v>3100</v>
      </c>
      <c r="B30" s="129" t="s">
        <v>316</v>
      </c>
      <c r="C30" s="707">
        <v>2839715</v>
      </c>
      <c r="D30" s="1079">
        <v>0</v>
      </c>
      <c r="E30" s="706">
        <f t="shared" si="1"/>
        <v>2839715</v>
      </c>
      <c r="F30" s="707">
        <v>1070446.6599999999</v>
      </c>
      <c r="G30" s="707">
        <v>1070446.6599999999</v>
      </c>
      <c r="H30" s="706">
        <f t="shared" si="2"/>
        <v>1769268.34</v>
      </c>
    </row>
    <row r="31" spans="1:8" s="127" customFormat="1" ht="15" customHeight="1">
      <c r="A31" s="128">
        <v>3200</v>
      </c>
      <c r="B31" s="129" t="s">
        <v>317</v>
      </c>
      <c r="C31" s="707">
        <v>94897</v>
      </c>
      <c r="D31" s="707">
        <v>0</v>
      </c>
      <c r="E31" s="706">
        <f t="shared" si="1"/>
        <v>94897</v>
      </c>
      <c r="F31" s="707">
        <v>0</v>
      </c>
      <c r="G31" s="707">
        <v>0</v>
      </c>
      <c r="H31" s="706">
        <f t="shared" si="2"/>
        <v>94897</v>
      </c>
    </row>
    <row r="32" spans="1:8" s="127" customFormat="1" ht="15" customHeight="1">
      <c r="A32" s="128">
        <v>3300</v>
      </c>
      <c r="B32" s="129" t="s">
        <v>318</v>
      </c>
      <c r="C32" s="707">
        <v>231068</v>
      </c>
      <c r="D32" s="707">
        <v>0</v>
      </c>
      <c r="E32" s="706">
        <f t="shared" si="1"/>
        <v>231068</v>
      </c>
      <c r="F32" s="707">
        <v>236689.24</v>
      </c>
      <c r="G32" s="707">
        <v>236689.24</v>
      </c>
      <c r="H32" s="1078">
        <f t="shared" si="2"/>
        <v>-5621.2399999999907</v>
      </c>
    </row>
    <row r="33" spans="1:8" s="127" customFormat="1" ht="15" customHeight="1">
      <c r="A33" s="128">
        <v>3400</v>
      </c>
      <c r="B33" s="129" t="s">
        <v>319</v>
      </c>
      <c r="C33" s="707">
        <v>102583</v>
      </c>
      <c r="D33" s="707">
        <v>0</v>
      </c>
      <c r="E33" s="706">
        <f t="shared" si="1"/>
        <v>102583</v>
      </c>
      <c r="F33" s="707">
        <v>128864.35</v>
      </c>
      <c r="G33" s="707">
        <v>128864.35</v>
      </c>
      <c r="H33" s="1078">
        <f t="shared" si="2"/>
        <v>-26281.350000000006</v>
      </c>
    </row>
    <row r="34" spans="1:8" s="127" customFormat="1" ht="15" customHeight="1">
      <c r="A34" s="128">
        <v>3500</v>
      </c>
      <c r="B34" s="129" t="s">
        <v>320</v>
      </c>
      <c r="C34" s="707">
        <v>447055</v>
      </c>
      <c r="D34" s="707">
        <v>0</v>
      </c>
      <c r="E34" s="706">
        <f t="shared" si="1"/>
        <v>447055</v>
      </c>
      <c r="F34" s="707">
        <v>297074.48</v>
      </c>
      <c r="G34" s="707">
        <v>297074.48</v>
      </c>
      <c r="H34" s="706">
        <f t="shared" si="2"/>
        <v>149980.52000000002</v>
      </c>
    </row>
    <row r="35" spans="1:8" s="127" customFormat="1" ht="15" customHeight="1">
      <c r="A35" s="128">
        <v>3600</v>
      </c>
      <c r="B35" s="129" t="s">
        <v>321</v>
      </c>
      <c r="C35" s="707">
        <v>0</v>
      </c>
      <c r="D35" s="707">
        <v>0</v>
      </c>
      <c r="E35" s="706">
        <f t="shared" si="1"/>
        <v>0</v>
      </c>
      <c r="F35" s="707">
        <v>0</v>
      </c>
      <c r="G35" s="707">
        <v>0</v>
      </c>
      <c r="H35" s="706">
        <f t="shared" si="2"/>
        <v>0</v>
      </c>
    </row>
    <row r="36" spans="1:8" s="127" customFormat="1" ht="15" customHeight="1">
      <c r="A36" s="128">
        <v>3700</v>
      </c>
      <c r="B36" s="129" t="s">
        <v>322</v>
      </c>
      <c r="C36" s="707">
        <v>140321</v>
      </c>
      <c r="D36" s="707">
        <v>0</v>
      </c>
      <c r="E36" s="706">
        <f t="shared" si="1"/>
        <v>140321</v>
      </c>
      <c r="F36" s="707">
        <v>34963.06</v>
      </c>
      <c r="G36" s="707">
        <v>34963.06</v>
      </c>
      <c r="H36" s="706">
        <f t="shared" si="2"/>
        <v>105357.94</v>
      </c>
    </row>
    <row r="37" spans="1:8" s="127" customFormat="1" ht="15" customHeight="1">
      <c r="A37" s="128">
        <v>3800</v>
      </c>
      <c r="B37" s="129" t="s">
        <v>323</v>
      </c>
      <c r="C37" s="707">
        <v>99362</v>
      </c>
      <c r="D37" s="707">
        <v>0</v>
      </c>
      <c r="E37" s="706">
        <f t="shared" si="1"/>
        <v>99362</v>
      </c>
      <c r="F37" s="707">
        <v>40192</v>
      </c>
      <c r="G37" s="707">
        <v>40192</v>
      </c>
      <c r="H37" s="706">
        <f t="shared" si="2"/>
        <v>59170</v>
      </c>
    </row>
    <row r="38" spans="1:8" s="127" customFormat="1" ht="15" customHeight="1">
      <c r="A38" s="128">
        <v>3900</v>
      </c>
      <c r="B38" s="129" t="s">
        <v>324</v>
      </c>
      <c r="C38" s="707">
        <v>131111</v>
      </c>
      <c r="D38" s="707">
        <v>0</v>
      </c>
      <c r="E38" s="706">
        <f t="shared" si="1"/>
        <v>131111</v>
      </c>
      <c r="F38" s="707">
        <v>42539.59</v>
      </c>
      <c r="G38" s="707">
        <v>42539.59</v>
      </c>
      <c r="H38" s="706">
        <f t="shared" si="2"/>
        <v>88571.41</v>
      </c>
    </row>
    <row r="39" spans="1:8" s="127" customFormat="1" ht="15" customHeight="1">
      <c r="A39" s="297">
        <v>4000</v>
      </c>
      <c r="B39" s="302" t="s">
        <v>169</v>
      </c>
      <c r="C39" s="705">
        <f t="shared" ref="C39:H39" si="5">SUM(C40:C48)</f>
        <v>50573</v>
      </c>
      <c r="D39" s="705">
        <f t="shared" si="5"/>
        <v>0</v>
      </c>
      <c r="E39" s="705">
        <f t="shared" si="5"/>
        <v>50573</v>
      </c>
      <c r="F39" s="705">
        <f t="shared" si="5"/>
        <v>0</v>
      </c>
      <c r="G39" s="705">
        <f t="shared" si="5"/>
        <v>0</v>
      </c>
      <c r="H39" s="705">
        <f t="shared" si="5"/>
        <v>50573</v>
      </c>
    </row>
    <row r="40" spans="1:8" s="127" customFormat="1" ht="15" customHeight="1">
      <c r="A40" s="128">
        <v>4100</v>
      </c>
      <c r="B40" s="129" t="s">
        <v>171</v>
      </c>
      <c r="C40" s="707">
        <v>0</v>
      </c>
      <c r="D40" s="707">
        <v>0</v>
      </c>
      <c r="E40" s="706">
        <f t="shared" si="1"/>
        <v>0</v>
      </c>
      <c r="F40" s="707">
        <v>0</v>
      </c>
      <c r="G40" s="707">
        <v>0</v>
      </c>
      <c r="H40" s="706">
        <f t="shared" si="2"/>
        <v>0</v>
      </c>
    </row>
    <row r="41" spans="1:8" s="127" customFormat="1" ht="15" customHeight="1">
      <c r="A41" s="128">
        <v>4200</v>
      </c>
      <c r="B41" s="129" t="s">
        <v>173</v>
      </c>
      <c r="C41" s="707">
        <v>0</v>
      </c>
      <c r="D41" s="707">
        <v>0</v>
      </c>
      <c r="E41" s="706">
        <f t="shared" si="1"/>
        <v>0</v>
      </c>
      <c r="F41" s="707">
        <v>0</v>
      </c>
      <c r="G41" s="707">
        <v>0</v>
      </c>
      <c r="H41" s="706">
        <f t="shared" si="2"/>
        <v>0</v>
      </c>
    </row>
    <row r="42" spans="1:8" s="127" customFormat="1" ht="15" customHeight="1">
      <c r="A42" s="128">
        <v>4300</v>
      </c>
      <c r="B42" s="129" t="s">
        <v>175</v>
      </c>
      <c r="C42" s="707">
        <v>0</v>
      </c>
      <c r="D42" s="707">
        <v>0</v>
      </c>
      <c r="E42" s="706">
        <f t="shared" si="1"/>
        <v>0</v>
      </c>
      <c r="F42" s="707">
        <v>0</v>
      </c>
      <c r="G42" s="707">
        <v>0</v>
      </c>
      <c r="H42" s="706">
        <f t="shared" si="2"/>
        <v>0</v>
      </c>
    </row>
    <row r="43" spans="1:8" s="127" customFormat="1" ht="15" customHeight="1">
      <c r="A43" s="128">
        <v>4400</v>
      </c>
      <c r="B43" s="129" t="s">
        <v>325</v>
      </c>
      <c r="C43" s="707">
        <v>50573</v>
      </c>
      <c r="D43" s="707">
        <v>0</v>
      </c>
      <c r="E43" s="706">
        <f t="shared" si="1"/>
        <v>50573</v>
      </c>
      <c r="F43" s="707">
        <v>0</v>
      </c>
      <c r="G43" s="707">
        <v>0</v>
      </c>
      <c r="H43" s="706">
        <f t="shared" si="2"/>
        <v>50573</v>
      </c>
    </row>
    <row r="44" spans="1:8" s="127" customFormat="1" ht="15" customHeight="1">
      <c r="A44" s="128">
        <v>4500</v>
      </c>
      <c r="B44" s="129" t="s">
        <v>179</v>
      </c>
      <c r="C44" s="707">
        <v>0</v>
      </c>
      <c r="D44" s="707">
        <v>0</v>
      </c>
      <c r="E44" s="706">
        <f t="shared" si="1"/>
        <v>0</v>
      </c>
      <c r="F44" s="707">
        <v>0</v>
      </c>
      <c r="G44" s="707">
        <v>0</v>
      </c>
      <c r="H44" s="706">
        <f t="shared" si="2"/>
        <v>0</v>
      </c>
    </row>
    <row r="45" spans="1:8" s="127" customFormat="1" ht="15" customHeight="1">
      <c r="A45" s="128">
        <v>4600</v>
      </c>
      <c r="B45" s="129" t="s">
        <v>326</v>
      </c>
      <c r="C45" s="707">
        <v>0</v>
      </c>
      <c r="D45" s="707">
        <v>0</v>
      </c>
      <c r="E45" s="706">
        <f t="shared" si="1"/>
        <v>0</v>
      </c>
      <c r="F45" s="707">
        <v>0</v>
      </c>
      <c r="G45" s="707">
        <v>0</v>
      </c>
      <c r="H45" s="706">
        <f t="shared" si="2"/>
        <v>0</v>
      </c>
    </row>
    <row r="46" spans="1:8" s="127" customFormat="1" ht="15" customHeight="1">
      <c r="A46" s="128">
        <v>4700</v>
      </c>
      <c r="B46" s="129" t="s">
        <v>183</v>
      </c>
      <c r="C46" s="707">
        <v>0</v>
      </c>
      <c r="D46" s="707">
        <v>0</v>
      </c>
      <c r="E46" s="706">
        <f t="shared" si="1"/>
        <v>0</v>
      </c>
      <c r="F46" s="707">
        <v>0</v>
      </c>
      <c r="G46" s="707">
        <v>0</v>
      </c>
      <c r="H46" s="706">
        <f t="shared" si="2"/>
        <v>0</v>
      </c>
    </row>
    <row r="47" spans="1:8" s="127" customFormat="1" ht="15" customHeight="1">
      <c r="A47" s="128">
        <v>4800</v>
      </c>
      <c r="B47" s="129" t="s">
        <v>185</v>
      </c>
      <c r="C47" s="707">
        <v>0</v>
      </c>
      <c r="D47" s="707">
        <v>0</v>
      </c>
      <c r="E47" s="706">
        <f t="shared" si="1"/>
        <v>0</v>
      </c>
      <c r="F47" s="707">
        <v>0</v>
      </c>
      <c r="G47" s="707">
        <v>0</v>
      </c>
      <c r="H47" s="706">
        <f t="shared" si="2"/>
        <v>0</v>
      </c>
    </row>
    <row r="48" spans="1:8" s="127" customFormat="1" ht="15" customHeight="1">
      <c r="A48" s="128">
        <v>4900</v>
      </c>
      <c r="B48" s="129" t="s">
        <v>327</v>
      </c>
      <c r="C48" s="707">
        <v>0</v>
      </c>
      <c r="D48" s="707">
        <v>0</v>
      </c>
      <c r="E48" s="706">
        <f t="shared" si="1"/>
        <v>0</v>
      </c>
      <c r="F48" s="707">
        <v>0</v>
      </c>
      <c r="G48" s="707">
        <v>0</v>
      </c>
      <c r="H48" s="706">
        <f t="shared" si="2"/>
        <v>0</v>
      </c>
    </row>
    <row r="49" spans="1:8" s="127" customFormat="1" ht="15" customHeight="1">
      <c r="A49" s="297">
        <v>5000</v>
      </c>
      <c r="B49" s="302" t="s">
        <v>328</v>
      </c>
      <c r="C49" s="705">
        <f t="shared" ref="C49:H49" si="6">SUM(C50:C58)</f>
        <v>389142</v>
      </c>
      <c r="D49" s="705">
        <f t="shared" si="6"/>
        <v>0</v>
      </c>
      <c r="E49" s="705">
        <f t="shared" si="6"/>
        <v>389142</v>
      </c>
      <c r="F49" s="705">
        <f t="shared" si="6"/>
        <v>0</v>
      </c>
      <c r="G49" s="705">
        <f t="shared" si="6"/>
        <v>0</v>
      </c>
      <c r="H49" s="705">
        <f t="shared" si="6"/>
        <v>389142</v>
      </c>
    </row>
    <row r="50" spans="1:8" s="127" customFormat="1" ht="15" customHeight="1" thickBot="1">
      <c r="A50" s="1114">
        <v>5100</v>
      </c>
      <c r="B50" s="1115" t="s">
        <v>329</v>
      </c>
      <c r="C50" s="1116">
        <v>35185</v>
      </c>
      <c r="D50" s="1116">
        <v>0</v>
      </c>
      <c r="E50" s="1117">
        <f t="shared" si="1"/>
        <v>35185</v>
      </c>
      <c r="F50" s="1116">
        <v>0</v>
      </c>
      <c r="G50" s="1116">
        <v>0</v>
      </c>
      <c r="H50" s="1117">
        <f t="shared" si="2"/>
        <v>35185</v>
      </c>
    </row>
    <row r="51" spans="1:8" s="127" customFormat="1" ht="15" customHeight="1">
      <c r="A51" s="1118">
        <v>5200</v>
      </c>
      <c r="B51" s="1119" t="s">
        <v>330</v>
      </c>
      <c r="C51" s="1120">
        <v>0</v>
      </c>
      <c r="D51" s="1120">
        <v>0</v>
      </c>
      <c r="E51" s="1120">
        <f t="shared" si="1"/>
        <v>0</v>
      </c>
      <c r="F51" s="1120">
        <v>0</v>
      </c>
      <c r="G51" s="1120">
        <v>0</v>
      </c>
      <c r="H51" s="1121">
        <f t="shared" si="2"/>
        <v>0</v>
      </c>
    </row>
    <row r="52" spans="1:8" s="127" customFormat="1" ht="15" customHeight="1">
      <c r="A52" s="1122">
        <v>5300</v>
      </c>
      <c r="B52" s="129" t="s">
        <v>331</v>
      </c>
      <c r="C52" s="707">
        <v>0</v>
      </c>
      <c r="D52" s="707">
        <v>0</v>
      </c>
      <c r="E52" s="706">
        <f t="shared" si="1"/>
        <v>0</v>
      </c>
      <c r="F52" s="707">
        <v>0</v>
      </c>
      <c r="G52" s="707">
        <v>0</v>
      </c>
      <c r="H52" s="1123">
        <f t="shared" si="2"/>
        <v>0</v>
      </c>
    </row>
    <row r="53" spans="1:8" s="127" customFormat="1" ht="15" customHeight="1">
      <c r="A53" s="1122">
        <v>5400</v>
      </c>
      <c r="B53" s="129" t="s">
        <v>332</v>
      </c>
      <c r="C53" s="707">
        <v>275072</v>
      </c>
      <c r="D53" s="707">
        <v>0</v>
      </c>
      <c r="E53" s="706">
        <f t="shared" si="1"/>
        <v>275072</v>
      </c>
      <c r="F53" s="707">
        <v>0</v>
      </c>
      <c r="G53" s="707">
        <v>0</v>
      </c>
      <c r="H53" s="1123">
        <f t="shared" si="2"/>
        <v>275072</v>
      </c>
    </row>
    <row r="54" spans="1:8" s="127" customFormat="1" ht="15" customHeight="1">
      <c r="A54" s="1122">
        <v>5500</v>
      </c>
      <c r="B54" s="129" t="s">
        <v>333</v>
      </c>
      <c r="C54" s="707">
        <v>0</v>
      </c>
      <c r="D54" s="707">
        <v>0</v>
      </c>
      <c r="E54" s="706">
        <f t="shared" si="1"/>
        <v>0</v>
      </c>
      <c r="F54" s="707">
        <v>0</v>
      </c>
      <c r="G54" s="707">
        <v>0</v>
      </c>
      <c r="H54" s="1123">
        <f t="shared" si="2"/>
        <v>0</v>
      </c>
    </row>
    <row r="55" spans="1:8" s="127" customFormat="1" ht="15" customHeight="1">
      <c r="A55" s="1122">
        <v>5600</v>
      </c>
      <c r="B55" s="129" t="s">
        <v>334</v>
      </c>
      <c r="C55" s="707">
        <v>56545</v>
      </c>
      <c r="D55" s="707">
        <v>0</v>
      </c>
      <c r="E55" s="706">
        <f t="shared" si="1"/>
        <v>56545</v>
      </c>
      <c r="F55" s="707">
        <v>0</v>
      </c>
      <c r="G55" s="707">
        <v>0</v>
      </c>
      <c r="H55" s="1123">
        <f t="shared" si="2"/>
        <v>56545</v>
      </c>
    </row>
    <row r="56" spans="1:8" s="127" customFormat="1" ht="15" customHeight="1">
      <c r="A56" s="1122">
        <v>5700</v>
      </c>
      <c r="B56" s="129" t="s">
        <v>335</v>
      </c>
      <c r="C56" s="707">
        <v>0</v>
      </c>
      <c r="D56" s="707">
        <v>0</v>
      </c>
      <c r="E56" s="706">
        <f t="shared" si="1"/>
        <v>0</v>
      </c>
      <c r="F56" s="707">
        <v>0</v>
      </c>
      <c r="G56" s="707">
        <v>0</v>
      </c>
      <c r="H56" s="1123">
        <f t="shared" si="2"/>
        <v>0</v>
      </c>
    </row>
    <row r="57" spans="1:8" s="127" customFormat="1" ht="15" customHeight="1">
      <c r="A57" s="1122">
        <v>5800</v>
      </c>
      <c r="B57" s="129" t="s">
        <v>336</v>
      </c>
      <c r="C57" s="707">
        <v>0</v>
      </c>
      <c r="D57" s="707">
        <v>0</v>
      </c>
      <c r="E57" s="706">
        <f t="shared" si="1"/>
        <v>0</v>
      </c>
      <c r="F57" s="707">
        <v>0</v>
      </c>
      <c r="G57" s="707">
        <v>0</v>
      </c>
      <c r="H57" s="1123">
        <f t="shared" si="2"/>
        <v>0</v>
      </c>
    </row>
    <row r="58" spans="1:8" s="127" customFormat="1" ht="15" customHeight="1">
      <c r="A58" s="1122">
        <v>5900</v>
      </c>
      <c r="B58" s="129" t="s">
        <v>56</v>
      </c>
      <c r="C58" s="707">
        <v>22340</v>
      </c>
      <c r="D58" s="707">
        <v>0</v>
      </c>
      <c r="E58" s="706">
        <f t="shared" si="1"/>
        <v>22340</v>
      </c>
      <c r="F58" s="707">
        <v>0</v>
      </c>
      <c r="G58" s="707">
        <v>0</v>
      </c>
      <c r="H58" s="1123">
        <f t="shared" si="2"/>
        <v>22340</v>
      </c>
    </row>
    <row r="59" spans="1:8" s="127" customFormat="1" ht="15" customHeight="1">
      <c r="A59" s="1124">
        <v>6000</v>
      </c>
      <c r="B59" s="302" t="s">
        <v>217</v>
      </c>
      <c r="C59" s="705">
        <f t="shared" ref="C59:H59" si="7">SUM(C60:C62)</f>
        <v>144548</v>
      </c>
      <c r="D59" s="705">
        <f t="shared" si="7"/>
        <v>0</v>
      </c>
      <c r="E59" s="705">
        <f t="shared" si="7"/>
        <v>144548</v>
      </c>
      <c r="F59" s="705">
        <f t="shared" si="7"/>
        <v>0</v>
      </c>
      <c r="G59" s="705">
        <f t="shared" si="7"/>
        <v>0</v>
      </c>
      <c r="H59" s="1125">
        <f t="shared" si="7"/>
        <v>144548</v>
      </c>
    </row>
    <row r="60" spans="1:8" s="127" customFormat="1" ht="15" customHeight="1">
      <c r="A60" s="1122">
        <v>6100</v>
      </c>
      <c r="B60" s="129" t="s">
        <v>337</v>
      </c>
      <c r="C60" s="707">
        <v>144548</v>
      </c>
      <c r="D60" s="707">
        <v>0</v>
      </c>
      <c r="E60" s="706">
        <f t="shared" si="1"/>
        <v>144548</v>
      </c>
      <c r="F60" s="707">
        <v>0</v>
      </c>
      <c r="G60" s="707">
        <v>0</v>
      </c>
      <c r="H60" s="1123">
        <f t="shared" si="2"/>
        <v>144548</v>
      </c>
    </row>
    <row r="61" spans="1:8" s="127" customFormat="1" ht="15" customHeight="1">
      <c r="A61" s="1122">
        <v>6200</v>
      </c>
      <c r="B61" s="129" t="s">
        <v>338</v>
      </c>
      <c r="C61" s="707">
        <v>0</v>
      </c>
      <c r="D61" s="707">
        <v>0</v>
      </c>
      <c r="E61" s="706">
        <f t="shared" si="1"/>
        <v>0</v>
      </c>
      <c r="F61" s="707">
        <v>0</v>
      </c>
      <c r="G61" s="707">
        <v>0</v>
      </c>
      <c r="H61" s="1123">
        <f t="shared" si="2"/>
        <v>0</v>
      </c>
    </row>
    <row r="62" spans="1:8" s="127" customFormat="1" ht="15" customHeight="1">
      <c r="A62" s="1122">
        <v>6300</v>
      </c>
      <c r="B62" s="129" t="s">
        <v>339</v>
      </c>
      <c r="C62" s="707">
        <v>0</v>
      </c>
      <c r="D62" s="707">
        <v>0</v>
      </c>
      <c r="E62" s="706">
        <f t="shared" si="1"/>
        <v>0</v>
      </c>
      <c r="F62" s="707">
        <v>0</v>
      </c>
      <c r="G62" s="707">
        <v>0</v>
      </c>
      <c r="H62" s="1123">
        <f t="shared" si="2"/>
        <v>0</v>
      </c>
    </row>
    <row r="63" spans="1:8" s="127" customFormat="1" ht="15" customHeight="1">
      <c r="A63" s="1124">
        <v>7000</v>
      </c>
      <c r="B63" s="302" t="s">
        <v>340</v>
      </c>
      <c r="C63" s="301">
        <f t="shared" ref="C63:H63" si="8">SUM(C64:C70)</f>
        <v>0</v>
      </c>
      <c r="D63" s="301">
        <f t="shared" si="8"/>
        <v>0</v>
      </c>
      <c r="E63" s="301">
        <f t="shared" si="8"/>
        <v>0</v>
      </c>
      <c r="F63" s="301">
        <f t="shared" si="8"/>
        <v>0</v>
      </c>
      <c r="G63" s="301">
        <f t="shared" si="8"/>
        <v>0</v>
      </c>
      <c r="H63" s="1126">
        <f t="shared" si="8"/>
        <v>0</v>
      </c>
    </row>
    <row r="64" spans="1:8" s="127" customFormat="1" ht="15" customHeight="1">
      <c r="A64" s="1122">
        <v>7100</v>
      </c>
      <c r="B64" s="129" t="s">
        <v>341</v>
      </c>
      <c r="C64" s="304">
        <v>0</v>
      </c>
      <c r="D64" s="304">
        <v>0</v>
      </c>
      <c r="E64" s="303">
        <f t="shared" si="1"/>
        <v>0</v>
      </c>
      <c r="F64" s="304">
        <v>0</v>
      </c>
      <c r="G64" s="304">
        <v>0</v>
      </c>
      <c r="H64" s="1127">
        <f t="shared" si="2"/>
        <v>0</v>
      </c>
    </row>
    <row r="65" spans="1:8" s="127" customFormat="1" ht="15" customHeight="1">
      <c r="A65" s="1122">
        <v>7200</v>
      </c>
      <c r="B65" s="129" t="s">
        <v>342</v>
      </c>
      <c r="C65" s="304">
        <v>0</v>
      </c>
      <c r="D65" s="304">
        <v>0</v>
      </c>
      <c r="E65" s="303">
        <f t="shared" si="1"/>
        <v>0</v>
      </c>
      <c r="F65" s="304">
        <v>0</v>
      </c>
      <c r="G65" s="304">
        <v>0</v>
      </c>
      <c r="H65" s="1127">
        <f t="shared" si="2"/>
        <v>0</v>
      </c>
    </row>
    <row r="66" spans="1:8" s="127" customFormat="1" ht="15" customHeight="1">
      <c r="A66" s="1122">
        <v>7300</v>
      </c>
      <c r="B66" s="129" t="s">
        <v>343</v>
      </c>
      <c r="C66" s="304">
        <v>0</v>
      </c>
      <c r="D66" s="304">
        <v>0</v>
      </c>
      <c r="E66" s="303">
        <f t="shared" si="1"/>
        <v>0</v>
      </c>
      <c r="F66" s="304">
        <v>0</v>
      </c>
      <c r="G66" s="304">
        <v>0</v>
      </c>
      <c r="H66" s="1127">
        <f t="shared" si="2"/>
        <v>0</v>
      </c>
    </row>
    <row r="67" spans="1:8" s="127" customFormat="1" ht="15" customHeight="1">
      <c r="A67" s="1122">
        <v>7400</v>
      </c>
      <c r="B67" s="129" t="s">
        <v>344</v>
      </c>
      <c r="C67" s="304">
        <v>0</v>
      </c>
      <c r="D67" s="304">
        <v>0</v>
      </c>
      <c r="E67" s="303">
        <f t="shared" si="1"/>
        <v>0</v>
      </c>
      <c r="F67" s="304">
        <v>0</v>
      </c>
      <c r="G67" s="304">
        <v>0</v>
      </c>
      <c r="H67" s="1127">
        <f t="shared" si="2"/>
        <v>0</v>
      </c>
    </row>
    <row r="68" spans="1:8" s="127" customFormat="1" ht="15" customHeight="1">
      <c r="A68" s="1122">
        <v>7500</v>
      </c>
      <c r="B68" s="129" t="s">
        <v>345</v>
      </c>
      <c r="C68" s="304">
        <v>0</v>
      </c>
      <c r="D68" s="304">
        <v>0</v>
      </c>
      <c r="E68" s="303">
        <f t="shared" si="1"/>
        <v>0</v>
      </c>
      <c r="F68" s="304">
        <v>0</v>
      </c>
      <c r="G68" s="304">
        <v>0</v>
      </c>
      <c r="H68" s="1127">
        <f t="shared" si="2"/>
        <v>0</v>
      </c>
    </row>
    <row r="69" spans="1:8" s="127" customFormat="1" ht="15" customHeight="1">
      <c r="A69" s="1122">
        <v>7600</v>
      </c>
      <c r="B69" s="129" t="s">
        <v>346</v>
      </c>
      <c r="C69" s="304">
        <v>0</v>
      </c>
      <c r="D69" s="304">
        <v>0</v>
      </c>
      <c r="E69" s="303">
        <f t="shared" si="1"/>
        <v>0</v>
      </c>
      <c r="F69" s="304">
        <v>0</v>
      </c>
      <c r="G69" s="304">
        <v>0</v>
      </c>
      <c r="H69" s="1127">
        <f t="shared" si="2"/>
        <v>0</v>
      </c>
    </row>
    <row r="70" spans="1:8" s="127" customFormat="1" ht="15" customHeight="1">
      <c r="A70" s="1122">
        <v>7900</v>
      </c>
      <c r="B70" s="129" t="s">
        <v>347</v>
      </c>
      <c r="C70" s="304">
        <v>0</v>
      </c>
      <c r="D70" s="304">
        <v>0</v>
      </c>
      <c r="E70" s="303">
        <f t="shared" si="1"/>
        <v>0</v>
      </c>
      <c r="F70" s="304">
        <v>0</v>
      </c>
      <c r="G70" s="304">
        <v>0</v>
      </c>
      <c r="H70" s="1127">
        <f t="shared" si="2"/>
        <v>0</v>
      </c>
    </row>
    <row r="71" spans="1:8" s="127" customFormat="1" ht="15" customHeight="1">
      <c r="A71" s="1124">
        <v>8000</v>
      </c>
      <c r="B71" s="302" t="s">
        <v>146</v>
      </c>
      <c r="C71" s="301">
        <f t="shared" ref="C71:H71" si="9">SUM(C72:C74)</f>
        <v>0</v>
      </c>
      <c r="D71" s="301">
        <f t="shared" si="9"/>
        <v>0</v>
      </c>
      <c r="E71" s="301">
        <f t="shared" si="9"/>
        <v>0</v>
      </c>
      <c r="F71" s="301">
        <f t="shared" si="9"/>
        <v>0</v>
      </c>
      <c r="G71" s="301">
        <f t="shared" si="9"/>
        <v>0</v>
      </c>
      <c r="H71" s="1126">
        <f t="shared" si="9"/>
        <v>0</v>
      </c>
    </row>
    <row r="72" spans="1:8" s="127" customFormat="1" ht="15" customHeight="1">
      <c r="A72" s="1122">
        <v>8100</v>
      </c>
      <c r="B72" s="129" t="s">
        <v>232</v>
      </c>
      <c r="C72" s="304">
        <v>0</v>
      </c>
      <c r="D72" s="304">
        <v>0</v>
      </c>
      <c r="E72" s="303">
        <f t="shared" si="1"/>
        <v>0</v>
      </c>
      <c r="F72" s="304">
        <v>0</v>
      </c>
      <c r="G72" s="304">
        <v>0</v>
      </c>
      <c r="H72" s="1127">
        <f t="shared" si="2"/>
        <v>0</v>
      </c>
    </row>
    <row r="73" spans="1:8" s="127" customFormat="1" ht="15" customHeight="1">
      <c r="A73" s="1122">
        <v>8300</v>
      </c>
      <c r="B73" s="129" t="s">
        <v>75</v>
      </c>
      <c r="C73" s="304">
        <v>0</v>
      </c>
      <c r="D73" s="304">
        <v>0</v>
      </c>
      <c r="E73" s="303">
        <f t="shared" si="1"/>
        <v>0</v>
      </c>
      <c r="F73" s="304">
        <v>0</v>
      </c>
      <c r="G73" s="304">
        <v>0</v>
      </c>
      <c r="H73" s="1127">
        <f t="shared" si="2"/>
        <v>0</v>
      </c>
    </row>
    <row r="74" spans="1:8" s="127" customFormat="1" ht="15" customHeight="1">
      <c r="A74" s="1122">
        <v>8500</v>
      </c>
      <c r="B74" s="129" t="s">
        <v>192</v>
      </c>
      <c r="C74" s="304">
        <v>0</v>
      </c>
      <c r="D74" s="304">
        <v>0</v>
      </c>
      <c r="E74" s="303">
        <f t="shared" si="1"/>
        <v>0</v>
      </c>
      <c r="F74" s="304">
        <v>0</v>
      </c>
      <c r="G74" s="304">
        <v>0</v>
      </c>
      <c r="H74" s="1127">
        <f t="shared" si="2"/>
        <v>0</v>
      </c>
    </row>
    <row r="75" spans="1:8" s="127" customFormat="1" ht="15" customHeight="1">
      <c r="A75" s="1124">
        <v>9000</v>
      </c>
      <c r="B75" s="302" t="s">
        <v>348</v>
      </c>
      <c r="C75" s="301">
        <f t="shared" ref="C75:H75" si="10">SUM(C76:C82)</f>
        <v>0</v>
      </c>
      <c r="D75" s="301">
        <f t="shared" si="10"/>
        <v>0</v>
      </c>
      <c r="E75" s="301">
        <f t="shared" si="10"/>
        <v>0</v>
      </c>
      <c r="F75" s="301">
        <f t="shared" si="10"/>
        <v>0</v>
      </c>
      <c r="G75" s="301">
        <f t="shared" si="10"/>
        <v>0</v>
      </c>
      <c r="H75" s="1126">
        <f t="shared" si="10"/>
        <v>0</v>
      </c>
    </row>
    <row r="76" spans="1:8" s="127" customFormat="1" ht="15" customHeight="1">
      <c r="A76" s="1122">
        <v>9100</v>
      </c>
      <c r="B76" s="129" t="s">
        <v>349</v>
      </c>
      <c r="C76" s="304">
        <v>0</v>
      </c>
      <c r="D76" s="304">
        <v>0</v>
      </c>
      <c r="E76" s="303">
        <f t="shared" si="1"/>
        <v>0</v>
      </c>
      <c r="F76" s="304">
        <v>0</v>
      </c>
      <c r="G76" s="304">
        <v>0</v>
      </c>
      <c r="H76" s="1127">
        <f t="shared" si="2"/>
        <v>0</v>
      </c>
    </row>
    <row r="77" spans="1:8" s="127" customFormat="1" ht="15" customHeight="1">
      <c r="A77" s="1122">
        <v>9200</v>
      </c>
      <c r="B77" s="129" t="s">
        <v>195</v>
      </c>
      <c r="C77" s="304">
        <v>0</v>
      </c>
      <c r="D77" s="304">
        <v>0</v>
      </c>
      <c r="E77" s="303">
        <f t="shared" ref="E77:E82" si="11">C77+D77</f>
        <v>0</v>
      </c>
      <c r="F77" s="304">
        <v>0</v>
      </c>
      <c r="G77" s="304">
        <v>0</v>
      </c>
      <c r="H77" s="1127">
        <f t="shared" ref="H77:H82" si="12">E77-F77</f>
        <v>0</v>
      </c>
    </row>
    <row r="78" spans="1:8" s="127" customFormat="1" ht="15" customHeight="1">
      <c r="A78" s="1122">
        <v>9300</v>
      </c>
      <c r="B78" s="129" t="s">
        <v>197</v>
      </c>
      <c r="C78" s="304">
        <v>0</v>
      </c>
      <c r="D78" s="304">
        <v>0</v>
      </c>
      <c r="E78" s="303">
        <f t="shared" si="11"/>
        <v>0</v>
      </c>
      <c r="F78" s="304">
        <v>0</v>
      </c>
      <c r="G78" s="304">
        <v>0</v>
      </c>
      <c r="H78" s="1127">
        <f t="shared" si="12"/>
        <v>0</v>
      </c>
    </row>
    <row r="79" spans="1:8" s="127" customFormat="1" ht="15" customHeight="1">
      <c r="A79" s="1122">
        <v>9400</v>
      </c>
      <c r="B79" s="129" t="s">
        <v>199</v>
      </c>
      <c r="C79" s="304">
        <v>0</v>
      </c>
      <c r="D79" s="304">
        <v>0</v>
      </c>
      <c r="E79" s="303">
        <f t="shared" si="11"/>
        <v>0</v>
      </c>
      <c r="F79" s="304">
        <v>0</v>
      </c>
      <c r="G79" s="304">
        <v>0</v>
      </c>
      <c r="H79" s="1127">
        <f t="shared" si="12"/>
        <v>0</v>
      </c>
    </row>
    <row r="80" spans="1:8" s="127" customFormat="1" ht="15" customHeight="1">
      <c r="A80" s="1122">
        <v>9500</v>
      </c>
      <c r="B80" s="129" t="s">
        <v>201</v>
      </c>
      <c r="C80" s="304">
        <v>0</v>
      </c>
      <c r="D80" s="304">
        <v>0</v>
      </c>
      <c r="E80" s="303">
        <f t="shared" si="11"/>
        <v>0</v>
      </c>
      <c r="F80" s="304">
        <v>0</v>
      </c>
      <c r="G80" s="304">
        <v>0</v>
      </c>
      <c r="H80" s="1127">
        <f t="shared" si="12"/>
        <v>0</v>
      </c>
    </row>
    <row r="81" spans="1:8" s="127" customFormat="1" ht="15" customHeight="1">
      <c r="A81" s="1122">
        <v>9600</v>
      </c>
      <c r="B81" s="129" t="s">
        <v>203</v>
      </c>
      <c r="C81" s="304">
        <v>0</v>
      </c>
      <c r="D81" s="304">
        <v>0</v>
      </c>
      <c r="E81" s="303">
        <f t="shared" si="11"/>
        <v>0</v>
      </c>
      <c r="F81" s="304">
        <v>0</v>
      </c>
      <c r="G81" s="304">
        <v>0</v>
      </c>
      <c r="H81" s="1127">
        <f t="shared" si="12"/>
        <v>0</v>
      </c>
    </row>
    <row r="82" spans="1:8" s="127" customFormat="1" ht="15" customHeight="1">
      <c r="A82" s="1122">
        <v>9900</v>
      </c>
      <c r="B82" s="129" t="s">
        <v>350</v>
      </c>
      <c r="C82" s="304">
        <v>0</v>
      </c>
      <c r="D82" s="304">
        <v>0</v>
      </c>
      <c r="E82" s="303">
        <f t="shared" si="11"/>
        <v>0</v>
      </c>
      <c r="F82" s="304">
        <v>0</v>
      </c>
      <c r="G82" s="304">
        <v>0</v>
      </c>
      <c r="H82" s="1127">
        <f t="shared" si="12"/>
        <v>0</v>
      </c>
    </row>
    <row r="83" spans="1:8" s="127" customFormat="1" ht="15" customHeight="1" thickBot="1">
      <c r="A83" s="1297" t="s">
        <v>351</v>
      </c>
      <c r="B83" s="1298"/>
      <c r="C83" s="1128">
        <f t="shared" ref="C83:H83" si="13">C11+C19+C29+C39+C49+C59+C63+C71+C75</f>
        <v>13491334</v>
      </c>
      <c r="D83" s="1128">
        <f t="shared" si="13"/>
        <v>0</v>
      </c>
      <c r="E83" s="1128">
        <f t="shared" si="13"/>
        <v>13491334</v>
      </c>
      <c r="F83" s="1128">
        <f t="shared" si="13"/>
        <v>7976791</v>
      </c>
      <c r="G83" s="1128">
        <f t="shared" si="13"/>
        <v>7976791</v>
      </c>
      <c r="H83" s="1129">
        <f t="shared" si="13"/>
        <v>5514543</v>
      </c>
    </row>
    <row r="97" spans="3:8" ht="14.25" customHeight="1"/>
    <row r="112" spans="3:8" s="117" customFormat="1" ht="12.75" customHeight="1">
      <c r="C112" s="118"/>
      <c r="D112" s="118"/>
      <c r="E112" s="118"/>
      <c r="F112" s="118"/>
      <c r="G112" s="118"/>
      <c r="H112" s="118"/>
    </row>
    <row r="113" spans="3:8" s="117" customFormat="1" ht="12.75" customHeight="1">
      <c r="C113" s="118"/>
      <c r="D113" s="118"/>
      <c r="E113" s="118"/>
      <c r="F113" s="118"/>
      <c r="G113" s="118"/>
      <c r="H113" s="118"/>
    </row>
    <row r="114" spans="3:8" s="117" customFormat="1" ht="12.75" customHeight="1">
      <c r="C114" s="118"/>
      <c r="D114" s="118"/>
      <c r="E114" s="118"/>
      <c r="F114" s="118"/>
      <c r="G114" s="118"/>
      <c r="H114" s="118"/>
    </row>
  </sheetData>
  <mergeCells count="9">
    <mergeCell ref="A83:B83"/>
    <mergeCell ref="A2:H2"/>
    <mergeCell ref="A4:H4"/>
    <mergeCell ref="A5:H5"/>
    <mergeCell ref="A6:H6"/>
    <mergeCell ref="A8:B10"/>
    <mergeCell ref="C8:G8"/>
    <mergeCell ref="H8:H9"/>
    <mergeCell ref="B3:H3"/>
  </mergeCells>
  <printOptions horizontalCentered="1"/>
  <pageMargins left="0.15748031496062992" right="0.15748031496062992" top="0.27559055118110237" bottom="0.51181102362204722" header="0.31496062992125984" footer="0.31496062992125984"/>
  <pageSetup scale="62" fitToHeight="0" orientation="landscape" r:id="rId1"/>
  <headerFooter>
    <oddHeader>&amp;L&amp;"Arial,Normal"&amp;8Estados e Informes Presupuestarios&amp;R&amp;"Arial,Normal"&amp;8 09.1</oddHeader>
    <oddFooter>&amp;C&amp;"Arial,Normal"&amp;9“Bajo protesta de decir verdad declaramos que los Estados Financieros y sus notas, son razonablemente correctos y son responsabilidad del emisor”&amp;R&amp;"Arial,Normal"&amp;9&amp;P/&amp;N</oddFooter>
  </headerFooter>
  <rowBreaks count="1" manualBreakCount="1">
    <brk id="50"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2:H254"/>
  <sheetViews>
    <sheetView zoomScaleNormal="100" workbookViewId="0">
      <selection activeCell="G143" sqref="G143"/>
    </sheetView>
  </sheetViews>
  <sheetFormatPr baseColWidth="10" defaultColWidth="11.42578125" defaultRowHeight="12.75"/>
  <cols>
    <col min="1" max="1" width="6.85546875" style="117" bestFit="1" customWidth="1"/>
    <col min="2" max="2" width="66.28515625" style="295" bestFit="1" customWidth="1"/>
    <col min="3" max="3" width="13.7109375" style="118" customWidth="1"/>
    <col min="4" max="4" width="15" style="118" customWidth="1"/>
    <col min="5" max="5" width="16.85546875" style="118" customWidth="1"/>
    <col min="6" max="6" width="14.85546875" style="118" customWidth="1"/>
    <col min="7" max="8" width="13.7109375" style="118" customWidth="1"/>
    <col min="9" max="16384" width="11.42578125" style="115"/>
  </cols>
  <sheetData>
    <row r="2" spans="1:8" ht="15.75" customHeight="1">
      <c r="A2" s="1299" t="s">
        <v>2087</v>
      </c>
      <c r="B2" s="1299"/>
      <c r="C2" s="1299"/>
      <c r="D2" s="1299"/>
      <c r="E2" s="1299"/>
      <c r="F2" s="1299"/>
      <c r="G2" s="1299"/>
      <c r="H2" s="1299"/>
    </row>
    <row r="3" spans="1:8" ht="15.75" customHeight="1">
      <c r="A3" s="640"/>
      <c r="B3" s="1299" t="s">
        <v>2088</v>
      </c>
      <c r="C3" s="1299"/>
      <c r="D3" s="1299"/>
      <c r="E3" s="1299"/>
      <c r="F3" s="1299"/>
      <c r="G3" s="1299"/>
      <c r="H3" s="1299"/>
    </row>
    <row r="4" spans="1:8" ht="15.75" customHeight="1">
      <c r="A4" s="1300" t="s">
        <v>290</v>
      </c>
      <c r="B4" s="1300"/>
      <c r="C4" s="1300"/>
      <c r="D4" s="1300"/>
      <c r="E4" s="1300"/>
      <c r="F4" s="1300"/>
      <c r="G4" s="1300"/>
      <c r="H4" s="1300"/>
    </row>
    <row r="5" spans="1:8" ht="15.75" customHeight="1">
      <c r="A5" s="1300" t="s">
        <v>854</v>
      </c>
      <c r="B5" s="1300"/>
      <c r="C5" s="1300"/>
      <c r="D5" s="1300"/>
      <c r="E5" s="1300"/>
      <c r="F5" s="1300"/>
      <c r="G5" s="1300"/>
      <c r="H5" s="1300"/>
    </row>
    <row r="6" spans="1:8" ht="15.75" customHeight="1">
      <c r="A6" s="1300" t="s">
        <v>2919</v>
      </c>
      <c r="B6" s="1300"/>
      <c r="C6" s="1300"/>
      <c r="D6" s="1300"/>
      <c r="E6" s="1300"/>
      <c r="F6" s="1300"/>
      <c r="G6" s="1300"/>
      <c r="H6" s="1300"/>
    </row>
    <row r="7" spans="1:8" ht="13.5" thickBot="1">
      <c r="A7" s="116"/>
      <c r="G7" s="119"/>
      <c r="H7" s="120"/>
    </row>
    <row r="8" spans="1:8" s="121" customFormat="1">
      <c r="A8" s="1301" t="s">
        <v>252</v>
      </c>
      <c r="B8" s="1302"/>
      <c r="C8" s="1307" t="s">
        <v>292</v>
      </c>
      <c r="D8" s="1308"/>
      <c r="E8" s="1308"/>
      <c r="F8" s="1308"/>
      <c r="G8" s="1309"/>
      <c r="H8" s="1310" t="s">
        <v>293</v>
      </c>
    </row>
    <row r="9" spans="1:8" ht="26.25" thickBot="1">
      <c r="A9" s="1303"/>
      <c r="B9" s="1304"/>
      <c r="C9" s="122" t="s">
        <v>294</v>
      </c>
      <c r="D9" s="122" t="s">
        <v>295</v>
      </c>
      <c r="E9" s="122" t="s">
        <v>296</v>
      </c>
      <c r="F9" s="122" t="s">
        <v>269</v>
      </c>
      <c r="G9" s="122" t="s">
        <v>297</v>
      </c>
      <c r="H9" s="1311"/>
    </row>
    <row r="10" spans="1:8" ht="15" customHeight="1" thickBot="1">
      <c r="A10" s="1305"/>
      <c r="B10" s="1306"/>
      <c r="C10" s="123">
        <v>1</v>
      </c>
      <c r="D10" s="123">
        <v>2</v>
      </c>
      <c r="E10" s="123" t="s">
        <v>298</v>
      </c>
      <c r="F10" s="123">
        <v>4</v>
      </c>
      <c r="G10" s="123">
        <v>5</v>
      </c>
      <c r="H10" s="123" t="s">
        <v>299</v>
      </c>
    </row>
    <row r="11" spans="1:8" s="127" customFormat="1">
      <c r="A11" s="1130">
        <v>1000</v>
      </c>
      <c r="B11" s="1131" t="s">
        <v>164</v>
      </c>
      <c r="C11" s="1132">
        <f t="shared" ref="C11:H11" si="0">C12+C14+C18+C23+C28+C34+C36</f>
        <v>6521153</v>
      </c>
      <c r="D11" s="1132">
        <f>D12+D14+D18+D23+D28+D34+D36</f>
        <v>0</v>
      </c>
      <c r="E11" s="1132">
        <f t="shared" si="0"/>
        <v>6521153</v>
      </c>
      <c r="F11" s="1132">
        <f t="shared" si="0"/>
        <v>4176686.8800000004</v>
      </c>
      <c r="G11" s="1132">
        <f t="shared" si="0"/>
        <v>4176686.8800000004</v>
      </c>
      <c r="H11" s="1133">
        <f t="shared" si="0"/>
        <v>2344466.12</v>
      </c>
    </row>
    <row r="12" spans="1:8" s="127" customFormat="1">
      <c r="A12" s="1134">
        <v>1100</v>
      </c>
      <c r="B12" s="300" t="s">
        <v>300</v>
      </c>
      <c r="C12" s="741">
        <f t="shared" ref="C12:H12" si="1">SUM(C13)</f>
        <v>3583350</v>
      </c>
      <c r="D12" s="741">
        <f t="shared" si="1"/>
        <v>0</v>
      </c>
      <c r="E12" s="741">
        <f t="shared" si="1"/>
        <v>3583350</v>
      </c>
      <c r="F12" s="741">
        <f t="shared" si="1"/>
        <v>2752864.65</v>
      </c>
      <c r="G12" s="741">
        <f t="shared" si="1"/>
        <v>2752864.65</v>
      </c>
      <c r="H12" s="1135">
        <f t="shared" si="1"/>
        <v>830485.35000000009</v>
      </c>
    </row>
    <row r="13" spans="1:8" s="127" customFormat="1">
      <c r="A13" s="1122">
        <v>113</v>
      </c>
      <c r="B13" s="296" t="s">
        <v>855</v>
      </c>
      <c r="C13" s="742">
        <v>3583350</v>
      </c>
      <c r="D13" s="742">
        <v>0</v>
      </c>
      <c r="E13" s="742">
        <f>C13+D13</f>
        <v>3583350</v>
      </c>
      <c r="F13" s="742">
        <v>2752864.65</v>
      </c>
      <c r="G13" s="742">
        <v>2752864.65</v>
      </c>
      <c r="H13" s="1136">
        <f>E13-F13</f>
        <v>830485.35000000009</v>
      </c>
    </row>
    <row r="14" spans="1:8" s="127" customFormat="1">
      <c r="A14" s="1134">
        <v>1200</v>
      </c>
      <c r="B14" s="300" t="s">
        <v>301</v>
      </c>
      <c r="C14" s="741">
        <f t="shared" ref="C14:H14" si="2">SUM(C15:C17)</f>
        <v>49089</v>
      </c>
      <c r="D14" s="741">
        <f t="shared" si="2"/>
        <v>0</v>
      </c>
      <c r="E14" s="741">
        <f t="shared" si="2"/>
        <v>49089</v>
      </c>
      <c r="F14" s="741">
        <f t="shared" si="2"/>
        <v>0</v>
      </c>
      <c r="G14" s="741">
        <f t="shared" si="2"/>
        <v>0</v>
      </c>
      <c r="H14" s="1135">
        <f t="shared" si="2"/>
        <v>49089</v>
      </c>
    </row>
    <row r="15" spans="1:8" s="127" customFormat="1">
      <c r="A15" s="1122">
        <v>121</v>
      </c>
      <c r="B15" s="296" t="s">
        <v>856</v>
      </c>
      <c r="C15" s="742">
        <v>0</v>
      </c>
      <c r="D15" s="742">
        <v>0</v>
      </c>
      <c r="E15" s="742">
        <f t="shared" ref="E15:E76" si="3">C15+D15</f>
        <v>0</v>
      </c>
      <c r="F15" s="742">
        <v>0</v>
      </c>
      <c r="G15" s="742">
        <v>0</v>
      </c>
      <c r="H15" s="1136">
        <f t="shared" ref="H15:H76" si="4">E15-F15</f>
        <v>0</v>
      </c>
    </row>
    <row r="16" spans="1:8" s="127" customFormat="1">
      <c r="A16" s="1122">
        <v>122</v>
      </c>
      <c r="B16" s="296" t="s">
        <v>857</v>
      </c>
      <c r="C16" s="742">
        <v>49089</v>
      </c>
      <c r="D16" s="742">
        <v>0</v>
      </c>
      <c r="E16" s="742">
        <f t="shared" si="3"/>
        <v>49089</v>
      </c>
      <c r="F16" s="742">
        <v>0</v>
      </c>
      <c r="G16" s="742">
        <v>0</v>
      </c>
      <c r="H16" s="1136">
        <f t="shared" si="4"/>
        <v>49089</v>
      </c>
    </row>
    <row r="17" spans="1:8" s="127" customFormat="1" ht="25.5">
      <c r="A17" s="1122">
        <v>124</v>
      </c>
      <c r="B17" s="296" t="s">
        <v>858</v>
      </c>
      <c r="C17" s="742">
        <v>0</v>
      </c>
      <c r="D17" s="742">
        <v>0</v>
      </c>
      <c r="E17" s="742">
        <f t="shared" si="3"/>
        <v>0</v>
      </c>
      <c r="F17" s="742">
        <v>0</v>
      </c>
      <c r="G17" s="742">
        <v>0</v>
      </c>
      <c r="H17" s="1136">
        <f t="shared" si="4"/>
        <v>0</v>
      </c>
    </row>
    <row r="18" spans="1:8" s="127" customFormat="1">
      <c r="A18" s="1134">
        <v>1300</v>
      </c>
      <c r="B18" s="300" t="s">
        <v>302</v>
      </c>
      <c r="C18" s="741">
        <f>SUM(C19:C22)</f>
        <v>1737600</v>
      </c>
      <c r="D18" s="741">
        <f>SUM(D19:D22)</f>
        <v>0</v>
      </c>
      <c r="E18" s="741">
        <f>SUM(E19:E22)</f>
        <v>1737600</v>
      </c>
      <c r="F18" s="741">
        <f>SUM(F19:F22)</f>
        <v>1152737.6300000001</v>
      </c>
      <c r="G18" s="741">
        <f>G19+G20+G21+G22</f>
        <v>1152737.6300000001</v>
      </c>
      <c r="H18" s="1135">
        <f>SUM(H19:H22)</f>
        <v>584862.36999999988</v>
      </c>
    </row>
    <row r="19" spans="1:8" s="127" customFormat="1">
      <c r="A19" s="1122">
        <v>131</v>
      </c>
      <c r="B19" s="296" t="s">
        <v>859</v>
      </c>
      <c r="C19" s="742">
        <v>0</v>
      </c>
      <c r="D19" s="742"/>
      <c r="E19" s="742">
        <f t="shared" si="3"/>
        <v>0</v>
      </c>
      <c r="F19" s="742">
        <v>0</v>
      </c>
      <c r="G19" s="742">
        <v>0</v>
      </c>
      <c r="H19" s="1136">
        <f t="shared" si="4"/>
        <v>0</v>
      </c>
    </row>
    <row r="20" spans="1:8" s="127" customFormat="1">
      <c r="A20" s="1122">
        <v>132</v>
      </c>
      <c r="B20" s="296" t="s">
        <v>860</v>
      </c>
      <c r="C20" s="742">
        <v>437600</v>
      </c>
      <c r="D20" s="742">
        <v>0</v>
      </c>
      <c r="E20" s="742">
        <f t="shared" si="3"/>
        <v>437600</v>
      </c>
      <c r="F20" s="742">
        <v>316258.2</v>
      </c>
      <c r="G20" s="742">
        <v>316258.2</v>
      </c>
      <c r="H20" s="1136">
        <f t="shared" si="4"/>
        <v>121341.79999999999</v>
      </c>
    </row>
    <row r="21" spans="1:8" s="127" customFormat="1">
      <c r="A21" s="1122">
        <v>133</v>
      </c>
      <c r="B21" s="296" t="s">
        <v>861</v>
      </c>
      <c r="C21" s="742">
        <v>0</v>
      </c>
      <c r="D21" s="742">
        <v>0</v>
      </c>
      <c r="E21" s="742">
        <f t="shared" si="3"/>
        <v>0</v>
      </c>
      <c r="F21" s="742">
        <v>0</v>
      </c>
      <c r="G21" s="1247">
        <v>0</v>
      </c>
      <c r="H21" s="1136">
        <f t="shared" si="4"/>
        <v>0</v>
      </c>
    </row>
    <row r="22" spans="1:8" s="127" customFormat="1">
      <c r="A22" s="1122">
        <v>134</v>
      </c>
      <c r="B22" s="296" t="s">
        <v>862</v>
      </c>
      <c r="C22" s="742">
        <v>1300000</v>
      </c>
      <c r="D22" s="742">
        <v>0</v>
      </c>
      <c r="E22" s="742">
        <f t="shared" si="3"/>
        <v>1300000</v>
      </c>
      <c r="F22" s="742">
        <v>836479.43</v>
      </c>
      <c r="G22" s="742">
        <v>836479.43</v>
      </c>
      <c r="H22" s="1137">
        <f t="shared" si="4"/>
        <v>463520.56999999995</v>
      </c>
    </row>
    <row r="23" spans="1:8" s="127" customFormat="1">
      <c r="A23" s="1134">
        <v>1400</v>
      </c>
      <c r="B23" s="300" t="s">
        <v>303</v>
      </c>
      <c r="C23" s="741">
        <f t="shared" ref="C23:H23" si="5">SUM(C24:C27)</f>
        <v>445125</v>
      </c>
      <c r="D23" s="741">
        <f t="shared" si="5"/>
        <v>0</v>
      </c>
      <c r="E23" s="741">
        <f t="shared" si="5"/>
        <v>445125</v>
      </c>
      <c r="F23" s="741">
        <f t="shared" si="5"/>
        <v>271084.59999999998</v>
      </c>
      <c r="G23" s="741">
        <f t="shared" si="5"/>
        <v>271084.59999999998</v>
      </c>
      <c r="H23" s="1135">
        <f t="shared" si="5"/>
        <v>174040.4</v>
      </c>
    </row>
    <row r="24" spans="1:8" s="127" customFormat="1">
      <c r="A24" s="1122">
        <v>141</v>
      </c>
      <c r="B24" s="296" t="s">
        <v>863</v>
      </c>
      <c r="C24" s="742">
        <v>148375</v>
      </c>
      <c r="D24" s="742">
        <v>0</v>
      </c>
      <c r="E24" s="742">
        <f t="shared" si="3"/>
        <v>148375</v>
      </c>
      <c r="F24" s="742">
        <v>178099.16</v>
      </c>
      <c r="G24" s="742">
        <v>178099.16</v>
      </c>
      <c r="H24" s="1137">
        <f t="shared" si="4"/>
        <v>-29724.160000000003</v>
      </c>
    </row>
    <row r="25" spans="1:8" s="127" customFormat="1">
      <c r="A25" s="1122">
        <v>142</v>
      </c>
      <c r="B25" s="296" t="s">
        <v>864</v>
      </c>
      <c r="C25" s="742">
        <v>148375</v>
      </c>
      <c r="D25" s="742">
        <v>0</v>
      </c>
      <c r="E25" s="742">
        <f t="shared" si="3"/>
        <v>148375</v>
      </c>
      <c r="F25" s="742">
        <v>0</v>
      </c>
      <c r="G25" s="742">
        <v>0</v>
      </c>
      <c r="H25" s="1136">
        <f t="shared" si="4"/>
        <v>148375</v>
      </c>
    </row>
    <row r="26" spans="1:8" s="127" customFormat="1">
      <c r="A26" s="1122">
        <v>143</v>
      </c>
      <c r="B26" s="296" t="s">
        <v>865</v>
      </c>
      <c r="C26" s="742">
        <v>148375</v>
      </c>
      <c r="D26" s="742">
        <v>0</v>
      </c>
      <c r="E26" s="742">
        <f t="shared" si="3"/>
        <v>148375</v>
      </c>
      <c r="F26" s="742">
        <v>92985.44</v>
      </c>
      <c r="G26" s="742">
        <v>92985.44</v>
      </c>
      <c r="H26" s="1137">
        <f t="shared" si="4"/>
        <v>55389.56</v>
      </c>
    </row>
    <row r="27" spans="1:8" s="127" customFormat="1">
      <c r="A27" s="1122">
        <v>144</v>
      </c>
      <c r="B27" s="296" t="s">
        <v>866</v>
      </c>
      <c r="C27" s="742">
        <v>0</v>
      </c>
      <c r="D27" s="742">
        <v>0</v>
      </c>
      <c r="E27" s="742">
        <f t="shared" si="3"/>
        <v>0</v>
      </c>
      <c r="F27" s="742">
        <v>0</v>
      </c>
      <c r="G27" s="742">
        <v>0</v>
      </c>
      <c r="H27" s="1136">
        <f t="shared" si="4"/>
        <v>0</v>
      </c>
    </row>
    <row r="28" spans="1:8" s="127" customFormat="1">
      <c r="A28" s="1134">
        <v>1500</v>
      </c>
      <c r="B28" s="300" t="s">
        <v>304</v>
      </c>
      <c r="C28" s="741">
        <f t="shared" ref="C28:H28" si="6">SUM(C29:C33)</f>
        <v>535035</v>
      </c>
      <c r="D28" s="741">
        <f t="shared" si="6"/>
        <v>0</v>
      </c>
      <c r="E28" s="741">
        <f t="shared" si="6"/>
        <v>535035</v>
      </c>
      <c r="F28" s="741">
        <f t="shared" si="6"/>
        <v>0</v>
      </c>
      <c r="G28" s="741">
        <f t="shared" si="6"/>
        <v>0</v>
      </c>
      <c r="H28" s="1135">
        <f t="shared" si="6"/>
        <v>535035</v>
      </c>
    </row>
    <row r="29" spans="1:8" s="127" customFormat="1">
      <c r="A29" s="1122">
        <v>151</v>
      </c>
      <c r="B29" s="296" t="s">
        <v>867</v>
      </c>
      <c r="C29" s="742">
        <v>0</v>
      </c>
      <c r="D29" s="742">
        <v>0</v>
      </c>
      <c r="E29" s="742">
        <f t="shared" si="3"/>
        <v>0</v>
      </c>
      <c r="F29" s="742">
        <v>0</v>
      </c>
      <c r="G29" s="742">
        <v>0</v>
      </c>
      <c r="H29" s="1136">
        <f t="shared" si="4"/>
        <v>0</v>
      </c>
    </row>
    <row r="30" spans="1:8" s="127" customFormat="1">
      <c r="A30" s="1122">
        <v>152</v>
      </c>
      <c r="B30" s="296" t="s">
        <v>868</v>
      </c>
      <c r="C30" s="742">
        <v>535035</v>
      </c>
      <c r="D30" s="742">
        <v>0</v>
      </c>
      <c r="E30" s="742">
        <f t="shared" si="3"/>
        <v>535035</v>
      </c>
      <c r="F30" s="742">
        <v>0</v>
      </c>
      <c r="G30" s="742">
        <v>0</v>
      </c>
      <c r="H30" s="1136">
        <f t="shared" si="4"/>
        <v>535035</v>
      </c>
    </row>
    <row r="31" spans="1:8" s="127" customFormat="1">
      <c r="A31" s="1122">
        <v>154</v>
      </c>
      <c r="B31" s="296" t="s">
        <v>869</v>
      </c>
      <c r="C31" s="742">
        <v>0</v>
      </c>
      <c r="D31" s="742">
        <v>0</v>
      </c>
      <c r="E31" s="742">
        <f t="shared" si="3"/>
        <v>0</v>
      </c>
      <c r="F31" s="742">
        <v>0</v>
      </c>
      <c r="G31" s="742">
        <v>0</v>
      </c>
      <c r="H31" s="1136">
        <f t="shared" si="4"/>
        <v>0</v>
      </c>
    </row>
    <row r="32" spans="1:8" s="127" customFormat="1">
      <c r="A32" s="1122">
        <v>155</v>
      </c>
      <c r="B32" s="296" t="s">
        <v>870</v>
      </c>
      <c r="C32" s="742">
        <v>0</v>
      </c>
      <c r="D32" s="742">
        <v>0</v>
      </c>
      <c r="E32" s="742">
        <f t="shared" si="3"/>
        <v>0</v>
      </c>
      <c r="F32" s="742">
        <v>0</v>
      </c>
      <c r="G32" s="742">
        <v>0</v>
      </c>
      <c r="H32" s="1136">
        <f t="shared" si="4"/>
        <v>0</v>
      </c>
    </row>
    <row r="33" spans="1:8" s="127" customFormat="1">
      <c r="A33" s="1122">
        <v>159</v>
      </c>
      <c r="B33" s="296" t="s">
        <v>871</v>
      </c>
      <c r="C33" s="742">
        <v>0</v>
      </c>
      <c r="D33" s="742">
        <v>0</v>
      </c>
      <c r="E33" s="742">
        <f t="shared" si="3"/>
        <v>0</v>
      </c>
      <c r="F33" s="742">
        <v>0</v>
      </c>
      <c r="G33" s="742">
        <v>0</v>
      </c>
      <c r="H33" s="1136">
        <f t="shared" si="4"/>
        <v>0</v>
      </c>
    </row>
    <row r="34" spans="1:8" s="127" customFormat="1">
      <c r="A34" s="1134">
        <v>1600</v>
      </c>
      <c r="B34" s="300" t="s">
        <v>305</v>
      </c>
      <c r="C34" s="741">
        <f t="shared" ref="C34:H34" si="7">SUM(C35)</f>
        <v>0</v>
      </c>
      <c r="D34" s="741">
        <f t="shared" si="7"/>
        <v>0</v>
      </c>
      <c r="E34" s="741">
        <f t="shared" si="7"/>
        <v>0</v>
      </c>
      <c r="F34" s="741">
        <f t="shared" si="7"/>
        <v>0</v>
      </c>
      <c r="G34" s="741">
        <f t="shared" si="7"/>
        <v>0</v>
      </c>
      <c r="H34" s="1135">
        <f t="shared" si="7"/>
        <v>0</v>
      </c>
    </row>
    <row r="35" spans="1:8" s="127" customFormat="1">
      <c r="A35" s="1122">
        <v>161</v>
      </c>
      <c r="B35" s="296" t="s">
        <v>872</v>
      </c>
      <c r="C35" s="742">
        <v>0</v>
      </c>
      <c r="D35" s="742">
        <v>0</v>
      </c>
      <c r="E35" s="742">
        <f t="shared" si="3"/>
        <v>0</v>
      </c>
      <c r="F35" s="742">
        <v>0</v>
      </c>
      <c r="G35" s="742">
        <v>0</v>
      </c>
      <c r="H35" s="1136">
        <f t="shared" si="4"/>
        <v>0</v>
      </c>
    </row>
    <row r="36" spans="1:8" s="127" customFormat="1">
      <c r="A36" s="1134">
        <v>1800</v>
      </c>
      <c r="B36" s="300" t="s">
        <v>2131</v>
      </c>
      <c r="C36" s="741">
        <f t="shared" ref="C36:H36" si="8">SUM(C37)</f>
        <v>170954</v>
      </c>
      <c r="D36" s="741">
        <f t="shared" si="8"/>
        <v>0</v>
      </c>
      <c r="E36" s="741">
        <f t="shared" si="8"/>
        <v>170954</v>
      </c>
      <c r="F36" s="741">
        <f t="shared" si="8"/>
        <v>0</v>
      </c>
      <c r="G36" s="741">
        <f t="shared" si="8"/>
        <v>0</v>
      </c>
      <c r="H36" s="1135">
        <f t="shared" si="8"/>
        <v>170954</v>
      </c>
    </row>
    <row r="37" spans="1:8" s="127" customFormat="1">
      <c r="A37" s="1122">
        <v>171</v>
      </c>
      <c r="B37" s="296" t="s">
        <v>2132</v>
      </c>
      <c r="C37" s="742">
        <v>170954</v>
      </c>
      <c r="D37" s="742">
        <v>0</v>
      </c>
      <c r="E37" s="742">
        <f t="shared" si="3"/>
        <v>170954</v>
      </c>
      <c r="F37" s="742">
        <v>0</v>
      </c>
      <c r="G37" s="742">
        <v>0</v>
      </c>
      <c r="H37" s="1136">
        <f t="shared" si="4"/>
        <v>170954</v>
      </c>
    </row>
    <row r="38" spans="1:8" s="127" customFormat="1">
      <c r="A38" s="1124">
        <v>2000</v>
      </c>
      <c r="B38" s="298" t="s">
        <v>166</v>
      </c>
      <c r="C38" s="740">
        <f t="shared" ref="C38:H38" si="9">C39+C47+C50+C51+C61+C69+C71+C77+C78</f>
        <v>2299806</v>
      </c>
      <c r="D38" s="1085">
        <f t="shared" si="9"/>
        <v>0</v>
      </c>
      <c r="E38" s="740">
        <f t="shared" si="9"/>
        <v>2299806</v>
      </c>
      <c r="F38" s="740">
        <f t="shared" si="9"/>
        <v>1949334.74</v>
      </c>
      <c r="G38" s="740">
        <f t="shared" si="9"/>
        <v>1949334.74</v>
      </c>
      <c r="H38" s="1138">
        <f t="shared" si="9"/>
        <v>350471.26</v>
      </c>
    </row>
    <row r="39" spans="1:8" s="127" customFormat="1" ht="25.5">
      <c r="A39" s="1134">
        <v>2100</v>
      </c>
      <c r="B39" s="300" t="s">
        <v>307</v>
      </c>
      <c r="C39" s="743">
        <f t="shared" ref="C39:H39" si="10">SUM(C40:C46)</f>
        <v>273234</v>
      </c>
      <c r="D39" s="1087">
        <f t="shared" si="10"/>
        <v>0</v>
      </c>
      <c r="E39" s="743">
        <f t="shared" si="10"/>
        <v>273234</v>
      </c>
      <c r="F39" s="743">
        <f t="shared" si="10"/>
        <v>100246.54999999999</v>
      </c>
      <c r="G39" s="743">
        <f t="shared" si="10"/>
        <v>100246.54999999999</v>
      </c>
      <c r="H39" s="1139">
        <f t="shared" si="10"/>
        <v>172987.45</v>
      </c>
    </row>
    <row r="40" spans="1:8" s="127" customFormat="1">
      <c r="A40" s="1122">
        <v>211</v>
      </c>
      <c r="B40" s="296" t="s">
        <v>874</v>
      </c>
      <c r="C40" s="742">
        <v>106466</v>
      </c>
      <c r="D40" s="742">
        <v>0</v>
      </c>
      <c r="E40" s="742">
        <f t="shared" si="3"/>
        <v>106466</v>
      </c>
      <c r="F40" s="742">
        <v>57334.49</v>
      </c>
      <c r="G40" s="742">
        <v>57334.49</v>
      </c>
      <c r="H40" s="1137">
        <f t="shared" si="4"/>
        <v>49131.51</v>
      </c>
    </row>
    <row r="41" spans="1:8" s="127" customFormat="1">
      <c r="A41" s="1122">
        <v>212</v>
      </c>
      <c r="B41" s="296" t="s">
        <v>875</v>
      </c>
      <c r="C41" s="742">
        <v>72270</v>
      </c>
      <c r="D41" s="973">
        <v>0</v>
      </c>
      <c r="E41" s="742">
        <f t="shared" si="3"/>
        <v>72270</v>
      </c>
      <c r="F41" s="742">
        <v>34220</v>
      </c>
      <c r="G41" s="742">
        <v>34220</v>
      </c>
      <c r="H41" s="1136">
        <f t="shared" si="4"/>
        <v>38050</v>
      </c>
    </row>
    <row r="42" spans="1:8" s="127" customFormat="1" ht="25.5">
      <c r="A42" s="1122">
        <v>214</v>
      </c>
      <c r="B42" s="296" t="s">
        <v>876</v>
      </c>
      <c r="C42" s="742">
        <v>0</v>
      </c>
      <c r="D42" s="742">
        <v>0</v>
      </c>
      <c r="E42" s="742">
        <f t="shared" si="3"/>
        <v>0</v>
      </c>
      <c r="F42" s="742">
        <v>0</v>
      </c>
      <c r="G42" s="742">
        <v>0</v>
      </c>
      <c r="H42" s="1136">
        <f t="shared" si="4"/>
        <v>0</v>
      </c>
    </row>
    <row r="43" spans="1:8" s="127" customFormat="1">
      <c r="A43" s="1122">
        <v>215</v>
      </c>
      <c r="B43" s="296" t="s">
        <v>877</v>
      </c>
      <c r="C43" s="742">
        <v>80011</v>
      </c>
      <c r="D43" s="973">
        <v>0</v>
      </c>
      <c r="E43" s="742">
        <f t="shared" si="3"/>
        <v>80011</v>
      </c>
      <c r="F43" s="742">
        <v>6200</v>
      </c>
      <c r="G43" s="742">
        <v>6200</v>
      </c>
      <c r="H43" s="1136">
        <f t="shared" si="4"/>
        <v>73811</v>
      </c>
    </row>
    <row r="44" spans="1:8" s="127" customFormat="1">
      <c r="A44" s="1122">
        <v>216</v>
      </c>
      <c r="B44" s="296" t="s">
        <v>878</v>
      </c>
      <c r="C44" s="742">
        <v>14487</v>
      </c>
      <c r="D44" s="742">
        <v>0</v>
      </c>
      <c r="E44" s="742">
        <f t="shared" si="3"/>
        <v>14487</v>
      </c>
      <c r="F44" s="742">
        <v>2492.06</v>
      </c>
      <c r="G44" s="742">
        <v>2492.06</v>
      </c>
      <c r="H44" s="1137">
        <f t="shared" si="4"/>
        <v>11994.94</v>
      </c>
    </row>
    <row r="45" spans="1:8" s="127" customFormat="1">
      <c r="A45" s="1122">
        <v>217</v>
      </c>
      <c r="B45" s="296" t="s">
        <v>879</v>
      </c>
      <c r="C45" s="742">
        <v>0</v>
      </c>
      <c r="D45" s="742">
        <v>0</v>
      </c>
      <c r="E45" s="742">
        <f t="shared" si="3"/>
        <v>0</v>
      </c>
      <c r="F45" s="742">
        <v>0</v>
      </c>
      <c r="G45" s="742">
        <v>0</v>
      </c>
      <c r="H45" s="1136">
        <f t="shared" si="4"/>
        <v>0</v>
      </c>
    </row>
    <row r="46" spans="1:8" s="127" customFormat="1">
      <c r="A46" s="1122">
        <v>218</v>
      </c>
      <c r="B46" s="296" t="s">
        <v>880</v>
      </c>
      <c r="C46" s="742">
        <v>0</v>
      </c>
      <c r="D46" s="742">
        <v>0</v>
      </c>
      <c r="E46" s="742">
        <f t="shared" si="3"/>
        <v>0</v>
      </c>
      <c r="F46" s="742">
        <v>0</v>
      </c>
      <c r="G46" s="742">
        <v>0</v>
      </c>
      <c r="H46" s="1136">
        <f t="shared" si="4"/>
        <v>0</v>
      </c>
    </row>
    <row r="47" spans="1:8" s="127" customFormat="1">
      <c r="A47" s="1134">
        <v>2200</v>
      </c>
      <c r="B47" s="300" t="s">
        <v>308</v>
      </c>
      <c r="C47" s="741">
        <f t="shared" ref="C47:H47" si="11">SUM(C48:C49)</f>
        <v>136313</v>
      </c>
      <c r="D47" s="972">
        <f t="shared" si="11"/>
        <v>0</v>
      </c>
      <c r="E47" s="741">
        <f t="shared" si="11"/>
        <v>136313</v>
      </c>
      <c r="F47" s="741">
        <f t="shared" si="11"/>
        <v>31824.04</v>
      </c>
      <c r="G47" s="741">
        <f t="shared" si="11"/>
        <v>31824.04</v>
      </c>
      <c r="H47" s="1135">
        <f t="shared" si="11"/>
        <v>104488.95999999999</v>
      </c>
    </row>
    <row r="48" spans="1:8" s="127" customFormat="1">
      <c r="A48" s="1122">
        <v>221</v>
      </c>
      <c r="B48" s="296" t="s">
        <v>881</v>
      </c>
      <c r="C48" s="742">
        <v>98728</v>
      </c>
      <c r="D48" s="973">
        <v>0</v>
      </c>
      <c r="E48" s="742">
        <f t="shared" si="3"/>
        <v>98728</v>
      </c>
      <c r="F48" s="1210">
        <v>31824.04</v>
      </c>
      <c r="G48" s="742">
        <v>31824.04</v>
      </c>
      <c r="H48" s="1136">
        <f t="shared" si="4"/>
        <v>66903.959999999992</v>
      </c>
    </row>
    <row r="49" spans="1:8" s="127" customFormat="1">
      <c r="A49" s="1122">
        <v>223</v>
      </c>
      <c r="B49" s="296" t="s">
        <v>882</v>
      </c>
      <c r="C49" s="742">
        <v>37585</v>
      </c>
      <c r="D49" s="973">
        <v>0</v>
      </c>
      <c r="E49" s="742">
        <f t="shared" si="3"/>
        <v>37585</v>
      </c>
      <c r="F49" s="742">
        <v>0</v>
      </c>
      <c r="G49" s="742">
        <v>0</v>
      </c>
      <c r="H49" s="1136">
        <f t="shared" si="4"/>
        <v>37585</v>
      </c>
    </row>
    <row r="50" spans="1:8" s="127" customFormat="1">
      <c r="A50" s="1134">
        <v>2300</v>
      </c>
      <c r="B50" s="300" t="s">
        <v>309</v>
      </c>
      <c r="C50" s="741">
        <v>0</v>
      </c>
      <c r="D50" s="741">
        <v>0</v>
      </c>
      <c r="E50" s="741">
        <v>0</v>
      </c>
      <c r="F50" s="741">
        <v>0</v>
      </c>
      <c r="G50" s="741">
        <v>0</v>
      </c>
      <c r="H50" s="1135">
        <v>0</v>
      </c>
    </row>
    <row r="51" spans="1:8" s="127" customFormat="1">
      <c r="A51" s="1134">
        <v>2400</v>
      </c>
      <c r="B51" s="300" t="s">
        <v>310</v>
      </c>
      <c r="C51" s="741">
        <f t="shared" ref="C51:H51" si="12">SUM(C52:C60)</f>
        <v>267760</v>
      </c>
      <c r="D51" s="741">
        <f t="shared" si="12"/>
        <v>0</v>
      </c>
      <c r="E51" s="741">
        <f t="shared" si="12"/>
        <v>267760</v>
      </c>
      <c r="F51" s="741">
        <f t="shared" si="12"/>
        <v>791647.59000000008</v>
      </c>
      <c r="G51" s="741">
        <f t="shared" si="12"/>
        <v>791647.59000000008</v>
      </c>
      <c r="H51" s="1135">
        <f t="shared" si="12"/>
        <v>-523887.59</v>
      </c>
    </row>
    <row r="52" spans="1:8" s="127" customFormat="1">
      <c r="A52" s="1122">
        <v>241</v>
      </c>
      <c r="B52" s="296" t="s">
        <v>883</v>
      </c>
      <c r="C52" s="742">
        <v>0</v>
      </c>
      <c r="D52" s="742">
        <v>0</v>
      </c>
      <c r="E52" s="742">
        <f t="shared" si="3"/>
        <v>0</v>
      </c>
      <c r="F52" s="742">
        <v>0</v>
      </c>
      <c r="G52" s="742">
        <v>0</v>
      </c>
      <c r="H52" s="1136">
        <f t="shared" si="4"/>
        <v>0</v>
      </c>
    </row>
    <row r="53" spans="1:8" s="127" customFormat="1">
      <c r="A53" s="1122">
        <v>242</v>
      </c>
      <c r="B53" s="296" t="s">
        <v>884</v>
      </c>
      <c r="C53" s="742">
        <v>0</v>
      </c>
      <c r="D53" s="742">
        <v>0</v>
      </c>
      <c r="E53" s="742">
        <f t="shared" si="3"/>
        <v>0</v>
      </c>
      <c r="F53" s="742">
        <v>0</v>
      </c>
      <c r="G53" s="742">
        <v>0</v>
      </c>
      <c r="H53" s="1136">
        <f t="shared" si="4"/>
        <v>0</v>
      </c>
    </row>
    <row r="54" spans="1:8" s="127" customFormat="1" ht="13.5" thickBot="1">
      <c r="A54" s="1140">
        <v>243</v>
      </c>
      <c r="B54" s="1141" t="s">
        <v>885</v>
      </c>
      <c r="C54" s="1142">
        <v>0</v>
      </c>
      <c r="D54" s="1142">
        <v>0</v>
      </c>
      <c r="E54" s="1142">
        <f t="shared" si="3"/>
        <v>0</v>
      </c>
      <c r="F54" s="1142">
        <v>0</v>
      </c>
      <c r="G54" s="1142">
        <v>0</v>
      </c>
      <c r="H54" s="1143">
        <f t="shared" si="4"/>
        <v>0</v>
      </c>
    </row>
    <row r="55" spans="1:8" s="127" customFormat="1">
      <c r="A55" s="1118">
        <v>244</v>
      </c>
      <c r="B55" s="1144" t="s">
        <v>886</v>
      </c>
      <c r="C55" s="1145">
        <v>0</v>
      </c>
      <c r="D55" s="1145">
        <v>0</v>
      </c>
      <c r="E55" s="1145">
        <f t="shared" si="3"/>
        <v>0</v>
      </c>
      <c r="F55" s="1145">
        <v>0</v>
      </c>
      <c r="G55" s="1145">
        <v>0</v>
      </c>
      <c r="H55" s="1146">
        <f t="shared" si="4"/>
        <v>0</v>
      </c>
    </row>
    <row r="56" spans="1:8" s="127" customFormat="1">
      <c r="A56" s="1122">
        <v>245</v>
      </c>
      <c r="B56" s="296" t="s">
        <v>887</v>
      </c>
      <c r="C56" s="742">
        <v>0</v>
      </c>
      <c r="D56" s="742">
        <v>0</v>
      </c>
      <c r="E56" s="742">
        <f t="shared" si="3"/>
        <v>0</v>
      </c>
      <c r="F56" s="742">
        <v>0</v>
      </c>
      <c r="G56" s="742">
        <v>0</v>
      </c>
      <c r="H56" s="1136">
        <f t="shared" si="4"/>
        <v>0</v>
      </c>
    </row>
    <row r="57" spans="1:8" s="127" customFormat="1">
      <c r="A57" s="1122">
        <v>246</v>
      </c>
      <c r="B57" s="296" t="s">
        <v>888</v>
      </c>
      <c r="C57" s="742">
        <v>43462</v>
      </c>
      <c r="D57" s="973">
        <v>0</v>
      </c>
      <c r="E57" s="742">
        <f t="shared" si="3"/>
        <v>43462</v>
      </c>
      <c r="F57" s="742">
        <v>20002.669999999998</v>
      </c>
      <c r="G57" s="742">
        <v>20002.669999999998</v>
      </c>
      <c r="H57" s="1136">
        <f t="shared" si="4"/>
        <v>23459.33</v>
      </c>
    </row>
    <row r="58" spans="1:8" s="127" customFormat="1">
      <c r="A58" s="1122">
        <v>247</v>
      </c>
      <c r="B58" s="296" t="s">
        <v>889</v>
      </c>
      <c r="C58" s="742">
        <v>0</v>
      </c>
      <c r="D58" s="742">
        <v>0</v>
      </c>
      <c r="E58" s="742">
        <f t="shared" si="3"/>
        <v>0</v>
      </c>
      <c r="F58" s="742">
        <v>0</v>
      </c>
      <c r="G58" s="742">
        <v>0</v>
      </c>
      <c r="H58" s="1136">
        <f t="shared" si="4"/>
        <v>0</v>
      </c>
    </row>
    <row r="59" spans="1:8" s="127" customFormat="1">
      <c r="A59" s="1122">
        <v>248</v>
      </c>
      <c r="B59" s="296" t="s">
        <v>890</v>
      </c>
      <c r="C59" s="742">
        <v>0</v>
      </c>
      <c r="D59" s="742">
        <v>0</v>
      </c>
      <c r="E59" s="742">
        <f t="shared" si="3"/>
        <v>0</v>
      </c>
      <c r="F59" s="742">
        <v>0</v>
      </c>
      <c r="G59" s="742">
        <v>0</v>
      </c>
      <c r="H59" s="1136">
        <f t="shared" si="4"/>
        <v>0</v>
      </c>
    </row>
    <row r="60" spans="1:8" s="127" customFormat="1">
      <c r="A60" s="1122">
        <v>249</v>
      </c>
      <c r="B60" s="296" t="s">
        <v>891</v>
      </c>
      <c r="C60" s="742">
        <v>224298</v>
      </c>
      <c r="D60" s="742">
        <v>0</v>
      </c>
      <c r="E60" s="742">
        <f t="shared" si="3"/>
        <v>224298</v>
      </c>
      <c r="F60" s="742">
        <v>771644.92</v>
      </c>
      <c r="G60" s="742">
        <v>771644.92</v>
      </c>
      <c r="H60" s="1136">
        <f t="shared" si="4"/>
        <v>-547346.92000000004</v>
      </c>
    </row>
    <row r="61" spans="1:8" s="127" customFormat="1">
      <c r="A61" s="1134">
        <v>2500</v>
      </c>
      <c r="B61" s="300" t="s">
        <v>311</v>
      </c>
      <c r="C61" s="741">
        <f t="shared" ref="C61:H61" si="13">SUM(C62:C68)</f>
        <v>488584</v>
      </c>
      <c r="D61" s="741">
        <f t="shared" si="13"/>
        <v>0</v>
      </c>
      <c r="E61" s="741">
        <f t="shared" si="13"/>
        <v>488584</v>
      </c>
      <c r="F61" s="741">
        <f t="shared" si="13"/>
        <v>647209.36</v>
      </c>
      <c r="G61" s="741">
        <f t="shared" si="13"/>
        <v>647209.36</v>
      </c>
      <c r="H61" s="1135">
        <f t="shared" si="13"/>
        <v>-158625.35999999999</v>
      </c>
    </row>
    <row r="62" spans="1:8" s="127" customFormat="1">
      <c r="A62" s="1122">
        <v>251</v>
      </c>
      <c r="B62" s="296" t="s">
        <v>892</v>
      </c>
      <c r="C62" s="742">
        <v>0</v>
      </c>
      <c r="D62" s="742">
        <v>0</v>
      </c>
      <c r="E62" s="742">
        <f t="shared" si="3"/>
        <v>0</v>
      </c>
      <c r="F62" s="742">
        <v>0</v>
      </c>
      <c r="G62" s="742">
        <v>0</v>
      </c>
      <c r="H62" s="1136">
        <f t="shared" si="4"/>
        <v>0</v>
      </c>
    </row>
    <row r="63" spans="1:8" s="127" customFormat="1">
      <c r="A63" s="1122">
        <v>252</v>
      </c>
      <c r="B63" s="296" t="s">
        <v>893</v>
      </c>
      <c r="C63" s="742">
        <v>0</v>
      </c>
      <c r="D63" s="742">
        <v>0</v>
      </c>
      <c r="E63" s="742">
        <f t="shared" si="3"/>
        <v>0</v>
      </c>
      <c r="F63" s="742">
        <v>0</v>
      </c>
      <c r="G63" s="742">
        <v>0</v>
      </c>
      <c r="H63" s="1136">
        <f t="shared" si="4"/>
        <v>0</v>
      </c>
    </row>
    <row r="64" spans="1:8" s="127" customFormat="1">
      <c r="A64" s="1122">
        <v>253</v>
      </c>
      <c r="B64" s="296" t="s">
        <v>894</v>
      </c>
      <c r="C64" s="742">
        <v>0</v>
      </c>
      <c r="D64" s="742">
        <v>0</v>
      </c>
      <c r="E64" s="742">
        <f t="shared" si="3"/>
        <v>0</v>
      </c>
      <c r="F64" s="742">
        <v>0</v>
      </c>
      <c r="G64" s="742">
        <v>0</v>
      </c>
      <c r="H64" s="1136">
        <f t="shared" si="4"/>
        <v>0</v>
      </c>
    </row>
    <row r="65" spans="1:8" s="127" customFormat="1">
      <c r="A65" s="1122">
        <v>254</v>
      </c>
      <c r="B65" s="296" t="s">
        <v>895</v>
      </c>
      <c r="C65" s="742">
        <v>0</v>
      </c>
      <c r="D65" s="742">
        <v>0</v>
      </c>
      <c r="E65" s="742">
        <f t="shared" si="3"/>
        <v>0</v>
      </c>
      <c r="F65" s="742">
        <v>0</v>
      </c>
      <c r="G65" s="742">
        <v>0</v>
      </c>
      <c r="H65" s="1136">
        <f t="shared" si="4"/>
        <v>0</v>
      </c>
    </row>
    <row r="66" spans="1:8" s="127" customFormat="1">
      <c r="A66" s="1122">
        <v>255</v>
      </c>
      <c r="B66" s="296" t="s">
        <v>896</v>
      </c>
      <c r="C66" s="742">
        <v>0</v>
      </c>
      <c r="D66" s="742">
        <v>0</v>
      </c>
      <c r="E66" s="742">
        <f t="shared" si="3"/>
        <v>0</v>
      </c>
      <c r="F66" s="742">
        <v>0</v>
      </c>
      <c r="G66" s="742">
        <v>0</v>
      </c>
      <c r="H66" s="1136">
        <f t="shared" si="4"/>
        <v>0</v>
      </c>
    </row>
    <row r="67" spans="1:8" s="127" customFormat="1">
      <c r="A67" s="1122">
        <v>256</v>
      </c>
      <c r="B67" s="296" t="s">
        <v>897</v>
      </c>
      <c r="C67" s="742">
        <v>0</v>
      </c>
      <c r="D67" s="742">
        <v>0</v>
      </c>
      <c r="E67" s="742">
        <f t="shared" si="3"/>
        <v>0</v>
      </c>
      <c r="F67" s="742">
        <v>0</v>
      </c>
      <c r="G67" s="742">
        <v>0</v>
      </c>
      <c r="H67" s="1136">
        <f t="shared" si="4"/>
        <v>0</v>
      </c>
    </row>
    <row r="68" spans="1:8" s="127" customFormat="1">
      <c r="A68" s="1122">
        <v>259</v>
      </c>
      <c r="B68" s="296" t="s">
        <v>898</v>
      </c>
      <c r="C68" s="742">
        <v>488584</v>
      </c>
      <c r="D68" s="742">
        <v>0</v>
      </c>
      <c r="E68" s="742">
        <f t="shared" si="3"/>
        <v>488584</v>
      </c>
      <c r="F68" s="742">
        <v>647209.36</v>
      </c>
      <c r="G68" s="742">
        <v>647209.36</v>
      </c>
      <c r="H68" s="1136">
        <f t="shared" si="4"/>
        <v>-158625.35999999999</v>
      </c>
    </row>
    <row r="69" spans="1:8" s="127" customFormat="1">
      <c r="A69" s="1134">
        <v>2600</v>
      </c>
      <c r="B69" s="300" t="s">
        <v>312</v>
      </c>
      <c r="C69" s="741">
        <f t="shared" ref="C69:H69" si="14">SUM(C70)</f>
        <v>701804</v>
      </c>
      <c r="D69" s="972">
        <f t="shared" si="14"/>
        <v>0</v>
      </c>
      <c r="E69" s="741">
        <f t="shared" si="14"/>
        <v>701804</v>
      </c>
      <c r="F69" s="741">
        <f t="shared" si="14"/>
        <v>278064.49</v>
      </c>
      <c r="G69" s="741">
        <f t="shared" si="14"/>
        <v>278064.49</v>
      </c>
      <c r="H69" s="1135">
        <f t="shared" si="14"/>
        <v>423739.51</v>
      </c>
    </row>
    <row r="70" spans="1:8" s="127" customFormat="1">
      <c r="A70" s="1122">
        <v>261</v>
      </c>
      <c r="B70" s="296" t="s">
        <v>670</v>
      </c>
      <c r="C70" s="742">
        <v>701804</v>
      </c>
      <c r="D70" s="973">
        <v>0</v>
      </c>
      <c r="E70" s="742">
        <f t="shared" si="3"/>
        <v>701804</v>
      </c>
      <c r="F70" s="742">
        <v>278064.49</v>
      </c>
      <c r="G70" s="742">
        <v>278064.49</v>
      </c>
      <c r="H70" s="1136">
        <f t="shared" si="4"/>
        <v>423739.51</v>
      </c>
    </row>
    <row r="71" spans="1:8" s="127" customFormat="1">
      <c r="A71" s="1134">
        <v>2700</v>
      </c>
      <c r="B71" s="300" t="s">
        <v>313</v>
      </c>
      <c r="C71" s="741">
        <f t="shared" ref="C71:H71" si="15">SUM(C72:C76)</f>
        <v>150485</v>
      </c>
      <c r="D71" s="972">
        <v>0</v>
      </c>
      <c r="E71" s="741">
        <f t="shared" si="15"/>
        <v>150485</v>
      </c>
      <c r="F71" s="741">
        <f t="shared" si="15"/>
        <v>0</v>
      </c>
      <c r="G71" s="741">
        <f t="shared" si="15"/>
        <v>0</v>
      </c>
      <c r="H71" s="1135">
        <f t="shared" si="15"/>
        <v>150485</v>
      </c>
    </row>
    <row r="72" spans="1:8" s="127" customFormat="1">
      <c r="A72" s="1122">
        <v>271</v>
      </c>
      <c r="B72" s="296" t="s">
        <v>899</v>
      </c>
      <c r="C72" s="742">
        <v>150485</v>
      </c>
      <c r="D72" s="973">
        <v>0</v>
      </c>
      <c r="E72" s="742">
        <f t="shared" si="3"/>
        <v>150485</v>
      </c>
      <c r="F72" s="742">
        <v>0</v>
      </c>
      <c r="G72" s="742">
        <v>0</v>
      </c>
      <c r="H72" s="1136">
        <f t="shared" si="4"/>
        <v>150485</v>
      </c>
    </row>
    <row r="73" spans="1:8" s="127" customFormat="1">
      <c r="A73" s="1122">
        <v>272</v>
      </c>
      <c r="B73" s="296" t="s">
        <v>900</v>
      </c>
      <c r="C73" s="742">
        <v>0</v>
      </c>
      <c r="D73" s="742">
        <v>0</v>
      </c>
      <c r="E73" s="742">
        <f t="shared" si="3"/>
        <v>0</v>
      </c>
      <c r="F73" s="742">
        <v>0</v>
      </c>
      <c r="G73" s="742">
        <v>0</v>
      </c>
      <c r="H73" s="1136">
        <f t="shared" si="4"/>
        <v>0</v>
      </c>
    </row>
    <row r="74" spans="1:8" s="127" customFormat="1">
      <c r="A74" s="1122">
        <v>273</v>
      </c>
      <c r="B74" s="296" t="s">
        <v>901</v>
      </c>
      <c r="C74" s="742">
        <v>0</v>
      </c>
      <c r="D74" s="742">
        <v>0</v>
      </c>
      <c r="E74" s="742">
        <f t="shared" si="3"/>
        <v>0</v>
      </c>
      <c r="F74" s="742">
        <v>0</v>
      </c>
      <c r="G74" s="742">
        <v>0</v>
      </c>
      <c r="H74" s="1136">
        <f t="shared" si="4"/>
        <v>0</v>
      </c>
    </row>
    <row r="75" spans="1:8" s="127" customFormat="1">
      <c r="A75" s="1122">
        <v>274</v>
      </c>
      <c r="B75" s="296" t="s">
        <v>902</v>
      </c>
      <c r="C75" s="742">
        <v>0</v>
      </c>
      <c r="D75" s="742">
        <v>0</v>
      </c>
      <c r="E75" s="742">
        <f t="shared" si="3"/>
        <v>0</v>
      </c>
      <c r="F75" s="742">
        <v>0</v>
      </c>
      <c r="G75" s="742">
        <v>0</v>
      </c>
      <c r="H75" s="1136">
        <f t="shared" si="4"/>
        <v>0</v>
      </c>
    </row>
    <row r="76" spans="1:8" s="127" customFormat="1">
      <c r="A76" s="1122">
        <v>275</v>
      </c>
      <c r="B76" s="296" t="s">
        <v>903</v>
      </c>
      <c r="C76" s="742">
        <v>0</v>
      </c>
      <c r="D76" s="742">
        <v>0</v>
      </c>
      <c r="E76" s="742">
        <f t="shared" si="3"/>
        <v>0</v>
      </c>
      <c r="F76" s="742">
        <v>0</v>
      </c>
      <c r="G76" s="742">
        <v>0</v>
      </c>
      <c r="H76" s="1136">
        <f t="shared" si="4"/>
        <v>0</v>
      </c>
    </row>
    <row r="77" spans="1:8" s="127" customFormat="1">
      <c r="A77" s="1134">
        <v>2800</v>
      </c>
      <c r="B77" s="300" t="s">
        <v>314</v>
      </c>
      <c r="C77" s="741">
        <v>0</v>
      </c>
      <c r="D77" s="741">
        <v>0</v>
      </c>
      <c r="E77" s="741">
        <v>0</v>
      </c>
      <c r="F77" s="741">
        <v>0</v>
      </c>
      <c r="G77" s="741">
        <v>0</v>
      </c>
      <c r="H77" s="1135">
        <v>0</v>
      </c>
    </row>
    <row r="78" spans="1:8" s="127" customFormat="1">
      <c r="A78" s="1134">
        <v>2900</v>
      </c>
      <c r="B78" s="300" t="s">
        <v>315</v>
      </c>
      <c r="C78" s="741">
        <f t="shared" ref="C78:H78" si="16">SUM(C79:C86)</f>
        <v>281626</v>
      </c>
      <c r="D78" s="972">
        <f t="shared" si="16"/>
        <v>0</v>
      </c>
      <c r="E78" s="741">
        <f t="shared" si="16"/>
        <v>281626</v>
      </c>
      <c r="F78" s="741">
        <f t="shared" si="16"/>
        <v>100342.71</v>
      </c>
      <c r="G78" s="741">
        <f t="shared" si="16"/>
        <v>100342.71</v>
      </c>
      <c r="H78" s="1135">
        <f t="shared" si="16"/>
        <v>181283.28999999998</v>
      </c>
    </row>
    <row r="79" spans="1:8" s="127" customFormat="1">
      <c r="A79" s="1122">
        <v>291</v>
      </c>
      <c r="B79" s="296" t="s">
        <v>904</v>
      </c>
      <c r="C79" s="742">
        <v>0</v>
      </c>
      <c r="D79" s="742">
        <v>0</v>
      </c>
      <c r="E79" s="742">
        <f t="shared" ref="E79:E140" si="17">C79+D79</f>
        <v>0</v>
      </c>
      <c r="F79" s="742">
        <v>0</v>
      </c>
      <c r="G79" s="742">
        <v>0</v>
      </c>
      <c r="H79" s="1136">
        <f t="shared" ref="H79:H140" si="18">E79-F79</f>
        <v>0</v>
      </c>
    </row>
    <row r="80" spans="1:8" s="127" customFormat="1">
      <c r="A80" s="1122">
        <v>292</v>
      </c>
      <c r="B80" s="296" t="s">
        <v>905</v>
      </c>
      <c r="C80" s="742">
        <v>0</v>
      </c>
      <c r="D80" s="742">
        <v>0</v>
      </c>
      <c r="E80" s="742">
        <f t="shared" si="17"/>
        <v>0</v>
      </c>
      <c r="F80" s="742">
        <v>0</v>
      </c>
      <c r="G80" s="742">
        <v>0</v>
      </c>
      <c r="H80" s="1136">
        <f t="shared" si="18"/>
        <v>0</v>
      </c>
    </row>
    <row r="81" spans="1:8" s="127" customFormat="1" ht="25.5">
      <c r="A81" s="1122">
        <v>293</v>
      </c>
      <c r="B81" s="296" t="s">
        <v>906</v>
      </c>
      <c r="C81" s="742">
        <v>0</v>
      </c>
      <c r="D81" s="742">
        <v>0</v>
      </c>
      <c r="E81" s="742">
        <f t="shared" si="17"/>
        <v>0</v>
      </c>
      <c r="F81" s="742">
        <v>0</v>
      </c>
      <c r="G81" s="742">
        <v>0</v>
      </c>
      <c r="H81" s="1136">
        <f t="shared" si="18"/>
        <v>0</v>
      </c>
    </row>
    <row r="82" spans="1:8" s="127" customFormat="1" ht="25.5">
      <c r="A82" s="1122">
        <v>294</v>
      </c>
      <c r="B82" s="296" t="s">
        <v>907</v>
      </c>
      <c r="C82" s="742">
        <v>0</v>
      </c>
      <c r="D82" s="742">
        <v>0</v>
      </c>
      <c r="E82" s="742">
        <f t="shared" si="17"/>
        <v>0</v>
      </c>
      <c r="F82" s="742">
        <v>0</v>
      </c>
      <c r="G82" s="742">
        <v>0</v>
      </c>
      <c r="H82" s="1136">
        <f t="shared" si="18"/>
        <v>0</v>
      </c>
    </row>
    <row r="83" spans="1:8" s="127" customFormat="1" ht="25.5">
      <c r="A83" s="1122">
        <v>295</v>
      </c>
      <c r="B83" s="296" t="s">
        <v>908</v>
      </c>
      <c r="C83" s="742">
        <v>0</v>
      </c>
      <c r="D83" s="742">
        <v>0</v>
      </c>
      <c r="E83" s="742">
        <f t="shared" si="17"/>
        <v>0</v>
      </c>
      <c r="F83" s="742">
        <v>0</v>
      </c>
      <c r="G83" s="742">
        <v>0</v>
      </c>
      <c r="H83" s="1136">
        <f t="shared" si="18"/>
        <v>0</v>
      </c>
    </row>
    <row r="84" spans="1:8" s="127" customFormat="1">
      <c r="A84" s="1122">
        <v>296</v>
      </c>
      <c r="B84" s="296" t="s">
        <v>909</v>
      </c>
      <c r="C84" s="742">
        <v>281626</v>
      </c>
      <c r="D84" s="973">
        <v>0</v>
      </c>
      <c r="E84" s="742">
        <f t="shared" si="17"/>
        <v>281626</v>
      </c>
      <c r="F84" s="742">
        <v>100342.71</v>
      </c>
      <c r="G84" s="742">
        <v>100342.71</v>
      </c>
      <c r="H84" s="1136">
        <f t="shared" si="18"/>
        <v>181283.28999999998</v>
      </c>
    </row>
    <row r="85" spans="1:8" s="127" customFormat="1">
      <c r="A85" s="1122">
        <v>298</v>
      </c>
      <c r="B85" s="296" t="s">
        <v>910</v>
      </c>
      <c r="C85" s="742">
        <v>0</v>
      </c>
      <c r="D85" s="742">
        <v>0</v>
      </c>
      <c r="E85" s="742">
        <f t="shared" si="17"/>
        <v>0</v>
      </c>
      <c r="F85" s="742">
        <v>0</v>
      </c>
      <c r="G85" s="742">
        <v>0</v>
      </c>
      <c r="H85" s="1136">
        <f t="shared" si="18"/>
        <v>0</v>
      </c>
    </row>
    <row r="86" spans="1:8" s="127" customFormat="1">
      <c r="A86" s="1122">
        <v>299</v>
      </c>
      <c r="B86" s="296" t="s">
        <v>911</v>
      </c>
      <c r="C86" s="742">
        <v>0</v>
      </c>
      <c r="D86" s="742">
        <v>0</v>
      </c>
      <c r="E86" s="742">
        <f t="shared" si="17"/>
        <v>0</v>
      </c>
      <c r="F86" s="742">
        <v>0</v>
      </c>
      <c r="G86" s="742">
        <v>0</v>
      </c>
      <c r="H86" s="1136">
        <f t="shared" si="18"/>
        <v>0</v>
      </c>
    </row>
    <row r="87" spans="1:8" s="127" customFormat="1">
      <c r="A87" s="1124">
        <v>3000</v>
      </c>
      <c r="B87" s="298" t="s">
        <v>168</v>
      </c>
      <c r="C87" s="740">
        <f t="shared" ref="C87:H87" si="19">C88+C97+C107+C114+C119+C128+C133+C137+C141</f>
        <v>4086112</v>
      </c>
      <c r="D87" s="740">
        <f>D88+D97+D107+D114+D119+D128+D133+D137+D141</f>
        <v>0</v>
      </c>
      <c r="E87" s="740">
        <f t="shared" si="19"/>
        <v>4086112</v>
      </c>
      <c r="F87" s="740">
        <f t="shared" si="19"/>
        <v>1850769.3800000001</v>
      </c>
      <c r="G87" s="740">
        <f t="shared" si="19"/>
        <v>1850769.3800000001</v>
      </c>
      <c r="H87" s="1138">
        <f t="shared" si="19"/>
        <v>2235342.62</v>
      </c>
    </row>
    <row r="88" spans="1:8" s="127" customFormat="1">
      <c r="A88" s="1134">
        <v>3100</v>
      </c>
      <c r="B88" s="300" t="s">
        <v>316</v>
      </c>
      <c r="C88" s="741">
        <f t="shared" ref="C88:H88" si="20">SUM(C89:C96)</f>
        <v>2839715</v>
      </c>
      <c r="D88" s="741">
        <f>D89+D91+D95</f>
        <v>0</v>
      </c>
      <c r="E88" s="741">
        <f t="shared" si="20"/>
        <v>2839715</v>
      </c>
      <c r="F88" s="741">
        <f t="shared" si="20"/>
        <v>1070446.6599999999</v>
      </c>
      <c r="G88" s="741">
        <f t="shared" si="20"/>
        <v>1070446.6599999999</v>
      </c>
      <c r="H88" s="1135">
        <f t="shared" si="20"/>
        <v>1769268.34</v>
      </c>
    </row>
    <row r="89" spans="1:8" s="127" customFormat="1">
      <c r="A89" s="1122">
        <v>311</v>
      </c>
      <c r="B89" s="296" t="s">
        <v>912</v>
      </c>
      <c r="C89" s="742">
        <v>2770815</v>
      </c>
      <c r="D89" s="973">
        <v>0</v>
      </c>
      <c r="E89" s="742">
        <f t="shared" si="17"/>
        <v>2770815</v>
      </c>
      <c r="F89" s="742">
        <v>1055885.1499999999</v>
      </c>
      <c r="G89" s="742">
        <v>1055885.1499999999</v>
      </c>
      <c r="H89" s="1136">
        <f t="shared" si="18"/>
        <v>1714929.85</v>
      </c>
    </row>
    <row r="90" spans="1:8" s="127" customFormat="1">
      <c r="A90" s="1122">
        <v>313</v>
      </c>
      <c r="B90" s="296" t="s">
        <v>913</v>
      </c>
      <c r="C90" s="742">
        <v>0</v>
      </c>
      <c r="D90" s="742">
        <v>0</v>
      </c>
      <c r="E90" s="742">
        <f t="shared" si="17"/>
        <v>0</v>
      </c>
      <c r="F90" s="742">
        <v>0</v>
      </c>
      <c r="G90" s="742">
        <v>0</v>
      </c>
      <c r="H90" s="1136">
        <f t="shared" si="18"/>
        <v>0</v>
      </c>
    </row>
    <row r="91" spans="1:8" s="127" customFormat="1">
      <c r="A91" s="1122">
        <v>314</v>
      </c>
      <c r="B91" s="296" t="s">
        <v>914</v>
      </c>
      <c r="C91" s="742">
        <v>68900</v>
      </c>
      <c r="D91" s="973"/>
      <c r="E91" s="742">
        <f t="shared" si="17"/>
        <v>68900</v>
      </c>
      <c r="F91" s="742">
        <v>13238.44</v>
      </c>
      <c r="G91" s="742">
        <v>13238.44</v>
      </c>
      <c r="H91" s="1136">
        <f t="shared" si="18"/>
        <v>55661.56</v>
      </c>
    </row>
    <row r="92" spans="1:8" s="127" customFormat="1">
      <c r="A92" s="1122">
        <v>315</v>
      </c>
      <c r="B92" s="296" t="s">
        <v>915</v>
      </c>
      <c r="C92" s="742">
        <v>0</v>
      </c>
      <c r="D92" s="742">
        <v>0</v>
      </c>
      <c r="E92" s="742">
        <f t="shared" si="17"/>
        <v>0</v>
      </c>
      <c r="F92" s="742">
        <v>0</v>
      </c>
      <c r="G92" s="742">
        <v>0</v>
      </c>
      <c r="H92" s="1136">
        <f t="shared" si="18"/>
        <v>0</v>
      </c>
    </row>
    <row r="93" spans="1:8" s="127" customFormat="1">
      <c r="A93" s="1122">
        <v>316</v>
      </c>
      <c r="B93" s="296" t="s">
        <v>916</v>
      </c>
      <c r="C93" s="742">
        <v>0</v>
      </c>
      <c r="D93" s="742">
        <v>0</v>
      </c>
      <c r="E93" s="742">
        <f t="shared" si="17"/>
        <v>0</v>
      </c>
      <c r="F93" s="742">
        <v>0</v>
      </c>
      <c r="G93" s="742">
        <v>0</v>
      </c>
      <c r="H93" s="1136">
        <f t="shared" si="18"/>
        <v>0</v>
      </c>
    </row>
    <row r="94" spans="1:8" s="127" customFormat="1">
      <c r="A94" s="1122">
        <v>317</v>
      </c>
      <c r="B94" s="296" t="s">
        <v>917</v>
      </c>
      <c r="C94" s="742">
        <v>0</v>
      </c>
      <c r="D94" s="742">
        <v>0</v>
      </c>
      <c r="E94" s="742">
        <f t="shared" si="17"/>
        <v>0</v>
      </c>
      <c r="F94" s="742">
        <v>0</v>
      </c>
      <c r="G94" s="742">
        <v>0</v>
      </c>
      <c r="H94" s="1136">
        <f t="shared" si="18"/>
        <v>0</v>
      </c>
    </row>
    <row r="95" spans="1:8" s="127" customFormat="1">
      <c r="A95" s="1122">
        <v>318</v>
      </c>
      <c r="B95" s="296" t="s">
        <v>918</v>
      </c>
      <c r="C95" s="742">
        <v>0</v>
      </c>
      <c r="D95" s="742"/>
      <c r="E95" s="742">
        <f t="shared" si="17"/>
        <v>0</v>
      </c>
      <c r="F95" s="742">
        <v>1323.07</v>
      </c>
      <c r="G95" s="742">
        <v>1323.07</v>
      </c>
      <c r="H95" s="1136">
        <f t="shared" si="18"/>
        <v>-1323.07</v>
      </c>
    </row>
    <row r="96" spans="1:8" s="127" customFormat="1">
      <c r="A96" s="1122">
        <v>319</v>
      </c>
      <c r="B96" s="296" t="s">
        <v>919</v>
      </c>
      <c r="C96" s="742">
        <v>0</v>
      </c>
      <c r="D96" s="742">
        <v>0</v>
      </c>
      <c r="E96" s="742">
        <f t="shared" si="17"/>
        <v>0</v>
      </c>
      <c r="F96" s="742">
        <v>0</v>
      </c>
      <c r="G96" s="742">
        <v>0</v>
      </c>
      <c r="H96" s="1136">
        <f t="shared" si="18"/>
        <v>0</v>
      </c>
    </row>
    <row r="97" spans="1:8" s="127" customFormat="1">
      <c r="A97" s="1134">
        <v>3200</v>
      </c>
      <c r="B97" s="300" t="s">
        <v>317</v>
      </c>
      <c r="C97" s="741">
        <f t="shared" ref="C97:H97" si="21">SUM(C98:C106)</f>
        <v>94897</v>
      </c>
      <c r="D97" s="741">
        <f t="shared" si="21"/>
        <v>0</v>
      </c>
      <c r="E97" s="741">
        <f t="shared" si="21"/>
        <v>94897</v>
      </c>
      <c r="F97" s="741">
        <f t="shared" si="21"/>
        <v>0</v>
      </c>
      <c r="G97" s="741">
        <f t="shared" si="21"/>
        <v>0</v>
      </c>
      <c r="H97" s="1135">
        <f t="shared" si="21"/>
        <v>94897</v>
      </c>
    </row>
    <row r="98" spans="1:8" s="127" customFormat="1" ht="13.5" thickBot="1">
      <c r="A98" s="1140">
        <v>321</v>
      </c>
      <c r="B98" s="1141" t="s">
        <v>920</v>
      </c>
      <c r="C98" s="1142">
        <v>0</v>
      </c>
      <c r="D98" s="1142">
        <v>0</v>
      </c>
      <c r="E98" s="1142">
        <f t="shared" si="17"/>
        <v>0</v>
      </c>
      <c r="F98" s="1142">
        <v>0</v>
      </c>
      <c r="G98" s="1142">
        <v>0</v>
      </c>
      <c r="H98" s="1143">
        <f t="shared" si="18"/>
        <v>0</v>
      </c>
    </row>
    <row r="99" spans="1:8" s="127" customFormat="1">
      <c r="A99" s="1118">
        <v>322</v>
      </c>
      <c r="B99" s="1144" t="s">
        <v>921</v>
      </c>
      <c r="C99" s="1145">
        <v>62524</v>
      </c>
      <c r="D99" s="1145">
        <v>0</v>
      </c>
      <c r="E99" s="1145">
        <f t="shared" si="17"/>
        <v>62524</v>
      </c>
      <c r="F99" s="1145">
        <v>0</v>
      </c>
      <c r="G99" s="1145">
        <v>0</v>
      </c>
      <c r="H99" s="1146">
        <f t="shared" si="18"/>
        <v>62524</v>
      </c>
    </row>
    <row r="100" spans="1:8" s="127" customFormat="1" ht="25.5">
      <c r="A100" s="1122">
        <v>323</v>
      </c>
      <c r="B100" s="296" t="s">
        <v>922</v>
      </c>
      <c r="C100" s="742">
        <v>0</v>
      </c>
      <c r="D100" s="742">
        <v>0</v>
      </c>
      <c r="E100" s="742">
        <f t="shared" si="17"/>
        <v>0</v>
      </c>
      <c r="F100" s="742">
        <v>0</v>
      </c>
      <c r="G100" s="742">
        <v>0</v>
      </c>
      <c r="H100" s="1136">
        <f t="shared" si="18"/>
        <v>0</v>
      </c>
    </row>
    <row r="101" spans="1:8" s="127" customFormat="1">
      <c r="A101" s="1122">
        <v>324</v>
      </c>
      <c r="B101" s="296" t="s">
        <v>923</v>
      </c>
      <c r="C101" s="742">
        <v>0</v>
      </c>
      <c r="D101" s="742">
        <v>0</v>
      </c>
      <c r="E101" s="742">
        <f t="shared" si="17"/>
        <v>0</v>
      </c>
      <c r="F101" s="742">
        <v>0</v>
      </c>
      <c r="G101" s="742">
        <v>0</v>
      </c>
      <c r="H101" s="1136">
        <f t="shared" si="18"/>
        <v>0</v>
      </c>
    </row>
    <row r="102" spans="1:8" s="127" customFormat="1">
      <c r="A102" s="1122">
        <v>325</v>
      </c>
      <c r="B102" s="296" t="s">
        <v>924</v>
      </c>
      <c r="C102" s="742">
        <v>0</v>
      </c>
      <c r="D102" s="742">
        <v>0</v>
      </c>
      <c r="E102" s="742">
        <f t="shared" si="17"/>
        <v>0</v>
      </c>
      <c r="F102" s="742">
        <v>0</v>
      </c>
      <c r="G102" s="742">
        <v>0</v>
      </c>
      <c r="H102" s="1136">
        <f t="shared" si="18"/>
        <v>0</v>
      </c>
    </row>
    <row r="103" spans="1:8" s="127" customFormat="1">
      <c r="A103" s="1122">
        <v>326</v>
      </c>
      <c r="B103" s="296" t="s">
        <v>925</v>
      </c>
      <c r="C103" s="742">
        <v>32373</v>
      </c>
      <c r="D103" s="742">
        <v>0</v>
      </c>
      <c r="E103" s="742">
        <f t="shared" si="17"/>
        <v>32373</v>
      </c>
      <c r="F103" s="742">
        <v>0</v>
      </c>
      <c r="G103" s="742">
        <v>0</v>
      </c>
      <c r="H103" s="1136">
        <f t="shared" si="18"/>
        <v>32373</v>
      </c>
    </row>
    <row r="104" spans="1:8" s="127" customFormat="1">
      <c r="A104" s="1122">
        <v>327</v>
      </c>
      <c r="B104" s="296" t="s">
        <v>926</v>
      </c>
      <c r="C104" s="742">
        <v>0</v>
      </c>
      <c r="D104" s="742">
        <v>0</v>
      </c>
      <c r="E104" s="742">
        <f t="shared" si="17"/>
        <v>0</v>
      </c>
      <c r="F104" s="742">
        <v>0</v>
      </c>
      <c r="G104" s="742">
        <v>0</v>
      </c>
      <c r="H104" s="1136">
        <f t="shared" si="18"/>
        <v>0</v>
      </c>
    </row>
    <row r="105" spans="1:8" s="127" customFormat="1">
      <c r="A105" s="1122">
        <v>328</v>
      </c>
      <c r="B105" s="296" t="s">
        <v>927</v>
      </c>
      <c r="C105" s="742">
        <v>0</v>
      </c>
      <c r="D105" s="742">
        <v>0</v>
      </c>
      <c r="E105" s="742">
        <f t="shared" si="17"/>
        <v>0</v>
      </c>
      <c r="F105" s="742">
        <v>0</v>
      </c>
      <c r="G105" s="742">
        <v>0</v>
      </c>
      <c r="H105" s="1136">
        <f t="shared" si="18"/>
        <v>0</v>
      </c>
    </row>
    <row r="106" spans="1:8" s="127" customFormat="1">
      <c r="A106" s="1122">
        <v>329</v>
      </c>
      <c r="B106" s="296" t="s">
        <v>928</v>
      </c>
      <c r="C106" s="742">
        <v>0</v>
      </c>
      <c r="D106" s="742">
        <v>0</v>
      </c>
      <c r="E106" s="742">
        <f t="shared" si="17"/>
        <v>0</v>
      </c>
      <c r="F106" s="742">
        <v>0</v>
      </c>
      <c r="G106" s="742">
        <v>0</v>
      </c>
      <c r="H106" s="1136">
        <f t="shared" si="18"/>
        <v>0</v>
      </c>
    </row>
    <row r="107" spans="1:8" s="127" customFormat="1">
      <c r="A107" s="1134">
        <v>3300</v>
      </c>
      <c r="B107" s="300" t="s">
        <v>318</v>
      </c>
      <c r="C107" s="741">
        <f t="shared" ref="C107:H107" si="22">SUM(C108:C113)</f>
        <v>231068</v>
      </c>
      <c r="D107" s="972">
        <f t="shared" si="22"/>
        <v>0</v>
      </c>
      <c r="E107" s="741">
        <f t="shared" si="22"/>
        <v>231068</v>
      </c>
      <c r="F107" s="741">
        <f t="shared" si="22"/>
        <v>236689.24</v>
      </c>
      <c r="G107" s="741">
        <f t="shared" si="22"/>
        <v>236689.24</v>
      </c>
      <c r="H107" s="1135">
        <f t="shared" si="22"/>
        <v>-5621.2399999999907</v>
      </c>
    </row>
    <row r="108" spans="1:8" s="127" customFormat="1">
      <c r="A108" s="1122">
        <v>331</v>
      </c>
      <c r="B108" s="296" t="s">
        <v>929</v>
      </c>
      <c r="C108" s="742">
        <v>231068</v>
      </c>
      <c r="D108" s="973"/>
      <c r="E108" s="742">
        <f t="shared" si="17"/>
        <v>231068</v>
      </c>
      <c r="F108" s="742">
        <v>236689.24</v>
      </c>
      <c r="G108" s="742">
        <v>236689.24</v>
      </c>
      <c r="H108" s="1136">
        <f t="shared" si="18"/>
        <v>-5621.2399999999907</v>
      </c>
    </row>
    <row r="109" spans="1:8" s="127" customFormat="1">
      <c r="A109" s="1122">
        <v>332</v>
      </c>
      <c r="B109" s="296" t="s">
        <v>930</v>
      </c>
      <c r="C109" s="742">
        <v>0</v>
      </c>
      <c r="D109" s="742">
        <v>0</v>
      </c>
      <c r="E109" s="742">
        <f t="shared" si="17"/>
        <v>0</v>
      </c>
      <c r="F109" s="742">
        <v>0</v>
      </c>
      <c r="G109" s="742">
        <v>0</v>
      </c>
      <c r="H109" s="1136">
        <f t="shared" si="18"/>
        <v>0</v>
      </c>
    </row>
    <row r="110" spans="1:8" s="127" customFormat="1" ht="25.5">
      <c r="A110" s="1122">
        <v>333</v>
      </c>
      <c r="B110" s="296" t="s">
        <v>931</v>
      </c>
      <c r="C110" s="742">
        <v>0</v>
      </c>
      <c r="D110" s="742">
        <v>0</v>
      </c>
      <c r="E110" s="742">
        <f t="shared" si="17"/>
        <v>0</v>
      </c>
      <c r="F110" s="742">
        <v>0</v>
      </c>
      <c r="G110" s="742">
        <v>0</v>
      </c>
      <c r="H110" s="1136">
        <f t="shared" si="18"/>
        <v>0</v>
      </c>
    </row>
    <row r="111" spans="1:8" s="127" customFormat="1">
      <c r="A111" s="1122">
        <v>335</v>
      </c>
      <c r="B111" s="296" t="s">
        <v>932</v>
      </c>
      <c r="C111" s="742">
        <v>0</v>
      </c>
      <c r="D111" s="742">
        <v>0</v>
      </c>
      <c r="E111" s="742">
        <f t="shared" si="17"/>
        <v>0</v>
      </c>
      <c r="F111" s="742">
        <v>0</v>
      </c>
      <c r="G111" s="742">
        <v>0</v>
      </c>
      <c r="H111" s="1136">
        <f t="shared" si="18"/>
        <v>0</v>
      </c>
    </row>
    <row r="112" spans="1:8" s="127" customFormat="1">
      <c r="A112" s="1122">
        <v>336</v>
      </c>
      <c r="B112" s="296" t="s">
        <v>933</v>
      </c>
      <c r="C112" s="742">
        <v>0</v>
      </c>
      <c r="D112" s="742">
        <v>0</v>
      </c>
      <c r="E112" s="742">
        <f t="shared" si="17"/>
        <v>0</v>
      </c>
      <c r="F112" s="742">
        <v>0</v>
      </c>
      <c r="G112" s="742">
        <v>0</v>
      </c>
      <c r="H112" s="1136">
        <f t="shared" si="18"/>
        <v>0</v>
      </c>
    </row>
    <row r="113" spans="1:8" s="127" customFormat="1">
      <c r="A113" s="1122">
        <v>338</v>
      </c>
      <c r="B113" s="296" t="s">
        <v>934</v>
      </c>
      <c r="C113" s="742">
        <v>0</v>
      </c>
      <c r="D113" s="742">
        <v>0</v>
      </c>
      <c r="E113" s="742">
        <f t="shared" si="17"/>
        <v>0</v>
      </c>
      <c r="F113" s="742">
        <v>0</v>
      </c>
      <c r="G113" s="742">
        <v>0</v>
      </c>
      <c r="H113" s="1136">
        <f t="shared" si="18"/>
        <v>0</v>
      </c>
    </row>
    <row r="114" spans="1:8" s="127" customFormat="1">
      <c r="A114" s="1134">
        <v>3400</v>
      </c>
      <c r="B114" s="300" t="s">
        <v>319</v>
      </c>
      <c r="C114" s="741">
        <f t="shared" ref="C114:H114" si="23">SUM(C115:C118)</f>
        <v>102583</v>
      </c>
      <c r="D114" s="741">
        <f t="shared" si="23"/>
        <v>0</v>
      </c>
      <c r="E114" s="741">
        <f t="shared" si="23"/>
        <v>102583</v>
      </c>
      <c r="F114" s="741">
        <f t="shared" si="23"/>
        <v>128864.35</v>
      </c>
      <c r="G114" s="741">
        <f t="shared" si="23"/>
        <v>128864.35</v>
      </c>
      <c r="H114" s="1135">
        <f t="shared" si="23"/>
        <v>-26281.350000000006</v>
      </c>
    </row>
    <row r="115" spans="1:8" s="127" customFormat="1">
      <c r="A115" s="1122">
        <v>341</v>
      </c>
      <c r="B115" s="296" t="s">
        <v>935</v>
      </c>
      <c r="C115" s="742">
        <v>20000</v>
      </c>
      <c r="D115" s="742">
        <v>0</v>
      </c>
      <c r="E115" s="742">
        <f t="shared" si="17"/>
        <v>20000</v>
      </c>
      <c r="F115" s="742">
        <v>70641.710000000006</v>
      </c>
      <c r="G115" s="742">
        <v>70641.710000000006</v>
      </c>
      <c r="H115" s="1136">
        <f t="shared" si="18"/>
        <v>-50641.710000000006</v>
      </c>
    </row>
    <row r="116" spans="1:8" s="127" customFormat="1">
      <c r="A116" s="1122">
        <v>345</v>
      </c>
      <c r="B116" s="296" t="s">
        <v>936</v>
      </c>
      <c r="C116" s="742">
        <v>11248</v>
      </c>
      <c r="D116" s="973">
        <v>0</v>
      </c>
      <c r="E116" s="742">
        <f t="shared" si="17"/>
        <v>11248</v>
      </c>
      <c r="F116" s="742">
        <v>272.64</v>
      </c>
      <c r="G116" s="742">
        <v>272.64</v>
      </c>
      <c r="H116" s="1136">
        <f t="shared" si="18"/>
        <v>10975.36</v>
      </c>
    </row>
    <row r="117" spans="1:8" s="127" customFormat="1">
      <c r="A117" s="1122">
        <v>347</v>
      </c>
      <c r="B117" s="296" t="s">
        <v>937</v>
      </c>
      <c r="C117" s="742">
        <v>71335</v>
      </c>
      <c r="D117" s="973">
        <v>0</v>
      </c>
      <c r="E117" s="742">
        <f t="shared" si="17"/>
        <v>71335</v>
      </c>
      <c r="F117" s="742">
        <v>57950</v>
      </c>
      <c r="G117" s="742">
        <v>57950</v>
      </c>
      <c r="H117" s="1136">
        <f t="shared" si="18"/>
        <v>13385</v>
      </c>
    </row>
    <row r="118" spans="1:8" s="127" customFormat="1">
      <c r="A118" s="1122">
        <v>349</v>
      </c>
      <c r="B118" s="296" t="s">
        <v>938</v>
      </c>
      <c r="C118" s="742">
        <v>0</v>
      </c>
      <c r="D118" s="742"/>
      <c r="E118" s="742">
        <f t="shared" si="17"/>
        <v>0</v>
      </c>
      <c r="F118" s="742">
        <v>0</v>
      </c>
      <c r="G118" s="742">
        <v>0</v>
      </c>
      <c r="H118" s="1136">
        <f t="shared" si="18"/>
        <v>0</v>
      </c>
    </row>
    <row r="119" spans="1:8" s="127" customFormat="1">
      <c r="A119" s="1134">
        <v>3500</v>
      </c>
      <c r="B119" s="300" t="s">
        <v>320</v>
      </c>
      <c r="C119" s="741">
        <f t="shared" ref="C119:H119" si="24">SUM(C120:C127)</f>
        <v>447055</v>
      </c>
      <c r="D119" s="741">
        <f t="shared" si="24"/>
        <v>0</v>
      </c>
      <c r="E119" s="741">
        <f t="shared" si="24"/>
        <v>447055</v>
      </c>
      <c r="F119" s="741">
        <f t="shared" si="24"/>
        <v>297074.48</v>
      </c>
      <c r="G119" s="741">
        <f t="shared" si="24"/>
        <v>297074.48</v>
      </c>
      <c r="H119" s="1135">
        <f t="shared" si="24"/>
        <v>149980.52000000002</v>
      </c>
    </row>
    <row r="120" spans="1:8" s="127" customFormat="1">
      <c r="A120" s="1122">
        <v>351</v>
      </c>
      <c r="B120" s="296" t="s">
        <v>939</v>
      </c>
      <c r="C120" s="742">
        <v>256888</v>
      </c>
      <c r="D120" s="742">
        <v>0</v>
      </c>
      <c r="E120" s="742">
        <f t="shared" si="17"/>
        <v>256888</v>
      </c>
      <c r="F120" s="742">
        <v>137697.24</v>
      </c>
      <c r="G120" s="742">
        <v>137697.24</v>
      </c>
      <c r="H120" s="1137">
        <f t="shared" si="18"/>
        <v>119190.76000000001</v>
      </c>
    </row>
    <row r="121" spans="1:8" s="127" customFormat="1" ht="25.5">
      <c r="A121" s="1122">
        <v>352</v>
      </c>
      <c r="B121" s="296" t="s">
        <v>940</v>
      </c>
      <c r="C121" s="742">
        <v>0</v>
      </c>
      <c r="D121" s="742">
        <v>0</v>
      </c>
      <c r="E121" s="742">
        <f t="shared" si="17"/>
        <v>0</v>
      </c>
      <c r="F121" s="742">
        <v>0</v>
      </c>
      <c r="G121" s="742">
        <v>0</v>
      </c>
      <c r="H121" s="1136">
        <f t="shared" si="18"/>
        <v>0</v>
      </c>
    </row>
    <row r="122" spans="1:8" s="127" customFormat="1" ht="25.5">
      <c r="A122" s="1122">
        <v>353</v>
      </c>
      <c r="B122" s="296" t="s">
        <v>941</v>
      </c>
      <c r="C122" s="742">
        <v>0</v>
      </c>
      <c r="D122" s="742">
        <v>0</v>
      </c>
      <c r="E122" s="742">
        <f t="shared" si="17"/>
        <v>0</v>
      </c>
      <c r="F122" s="742">
        <v>18867.240000000002</v>
      </c>
      <c r="G122" s="742">
        <v>18867.240000000002</v>
      </c>
      <c r="H122" s="1137">
        <f t="shared" si="18"/>
        <v>-18867.240000000002</v>
      </c>
    </row>
    <row r="123" spans="1:8" s="127" customFormat="1">
      <c r="A123" s="1122">
        <v>355</v>
      </c>
      <c r="B123" s="296" t="s">
        <v>942</v>
      </c>
      <c r="C123" s="742">
        <v>83402</v>
      </c>
      <c r="D123" s="742">
        <v>0</v>
      </c>
      <c r="E123" s="742">
        <f t="shared" si="17"/>
        <v>83402</v>
      </c>
      <c r="F123" s="742">
        <v>91010</v>
      </c>
      <c r="G123" s="742">
        <v>91010</v>
      </c>
      <c r="H123" s="1137">
        <f t="shared" si="18"/>
        <v>-7608</v>
      </c>
    </row>
    <row r="124" spans="1:8" s="127" customFormat="1">
      <c r="A124" s="1122">
        <v>356</v>
      </c>
      <c r="B124" s="296" t="s">
        <v>943</v>
      </c>
      <c r="C124" s="742">
        <v>0</v>
      </c>
      <c r="D124" s="742">
        <v>0</v>
      </c>
      <c r="E124" s="742">
        <f t="shared" si="17"/>
        <v>0</v>
      </c>
      <c r="F124" s="742">
        <v>0</v>
      </c>
      <c r="G124" s="742">
        <v>0</v>
      </c>
      <c r="H124" s="1136">
        <f t="shared" si="18"/>
        <v>0</v>
      </c>
    </row>
    <row r="125" spans="1:8" s="127" customFormat="1" ht="25.5">
      <c r="A125" s="1122">
        <v>357</v>
      </c>
      <c r="B125" s="296" t="s">
        <v>944</v>
      </c>
      <c r="C125" s="742">
        <v>106765</v>
      </c>
      <c r="D125" s="742">
        <v>0</v>
      </c>
      <c r="E125" s="742">
        <f t="shared" si="17"/>
        <v>106765</v>
      </c>
      <c r="F125" s="742">
        <v>49500</v>
      </c>
      <c r="G125" s="742">
        <v>49500</v>
      </c>
      <c r="H125" s="1136">
        <f t="shared" si="18"/>
        <v>57265</v>
      </c>
    </row>
    <row r="126" spans="1:8" s="127" customFormat="1">
      <c r="A126" s="1122">
        <v>358</v>
      </c>
      <c r="B126" s="296" t="s">
        <v>945</v>
      </c>
      <c r="C126" s="742">
        <v>0</v>
      </c>
      <c r="D126" s="742">
        <v>0</v>
      </c>
      <c r="E126" s="742">
        <f t="shared" si="17"/>
        <v>0</v>
      </c>
      <c r="F126" s="742">
        <v>0</v>
      </c>
      <c r="G126" s="742">
        <v>0</v>
      </c>
      <c r="H126" s="1136">
        <f t="shared" si="18"/>
        <v>0</v>
      </c>
    </row>
    <row r="127" spans="1:8" s="127" customFormat="1">
      <c r="A127" s="1122">
        <v>359</v>
      </c>
      <c r="B127" s="296" t="s">
        <v>946</v>
      </c>
      <c r="C127" s="742">
        <v>0</v>
      </c>
      <c r="D127" s="742">
        <v>0</v>
      </c>
      <c r="E127" s="742">
        <f t="shared" si="17"/>
        <v>0</v>
      </c>
      <c r="F127" s="742">
        <v>0</v>
      </c>
      <c r="G127" s="742">
        <v>0</v>
      </c>
      <c r="H127" s="1136">
        <f t="shared" si="18"/>
        <v>0</v>
      </c>
    </row>
    <row r="128" spans="1:8" s="127" customFormat="1">
      <c r="A128" s="1134">
        <v>3600</v>
      </c>
      <c r="B128" s="300" t="s">
        <v>321</v>
      </c>
      <c r="C128" s="741">
        <f t="shared" ref="C128:H128" si="25">SUM(C129:C132)</f>
        <v>0</v>
      </c>
      <c r="D128" s="972">
        <f t="shared" si="25"/>
        <v>0</v>
      </c>
      <c r="E128" s="741">
        <f t="shared" si="25"/>
        <v>0</v>
      </c>
      <c r="F128" s="741">
        <f t="shared" si="25"/>
        <v>0</v>
      </c>
      <c r="G128" s="741">
        <f t="shared" si="25"/>
        <v>0</v>
      </c>
      <c r="H128" s="1135">
        <f t="shared" si="25"/>
        <v>0</v>
      </c>
    </row>
    <row r="129" spans="1:8" s="127" customFormat="1" ht="25.5">
      <c r="A129" s="1122">
        <v>361</v>
      </c>
      <c r="B129" s="296" t="s">
        <v>947</v>
      </c>
      <c r="C129" s="742">
        <v>0</v>
      </c>
      <c r="D129" s="973"/>
      <c r="E129" s="742">
        <f t="shared" si="17"/>
        <v>0</v>
      </c>
      <c r="F129" s="742"/>
      <c r="G129" s="742"/>
      <c r="H129" s="1136">
        <f t="shared" si="18"/>
        <v>0</v>
      </c>
    </row>
    <row r="130" spans="1:8" s="127" customFormat="1" ht="25.5">
      <c r="A130" s="1122">
        <v>362</v>
      </c>
      <c r="B130" s="296" t="s">
        <v>948</v>
      </c>
      <c r="C130" s="742">
        <v>0</v>
      </c>
      <c r="D130" s="742">
        <v>0</v>
      </c>
      <c r="E130" s="742">
        <f t="shared" si="17"/>
        <v>0</v>
      </c>
      <c r="F130" s="742">
        <v>0</v>
      </c>
      <c r="G130" s="742">
        <v>0</v>
      </c>
      <c r="H130" s="1136">
        <f t="shared" si="18"/>
        <v>0</v>
      </c>
    </row>
    <row r="131" spans="1:8" s="127" customFormat="1" ht="25.5">
      <c r="A131" s="1122">
        <v>363</v>
      </c>
      <c r="B131" s="296" t="s">
        <v>949</v>
      </c>
      <c r="C131" s="742">
        <v>0</v>
      </c>
      <c r="D131" s="742">
        <v>0</v>
      </c>
      <c r="E131" s="742">
        <f t="shared" si="17"/>
        <v>0</v>
      </c>
      <c r="F131" s="742">
        <v>0</v>
      </c>
      <c r="G131" s="742">
        <v>0</v>
      </c>
      <c r="H131" s="1136">
        <f t="shared" si="18"/>
        <v>0</v>
      </c>
    </row>
    <row r="132" spans="1:8" s="127" customFormat="1">
      <c r="A132" s="1122">
        <v>369</v>
      </c>
      <c r="B132" s="296" t="s">
        <v>950</v>
      </c>
      <c r="C132" s="742">
        <v>0</v>
      </c>
      <c r="D132" s="742">
        <v>0</v>
      </c>
      <c r="E132" s="742">
        <f t="shared" si="17"/>
        <v>0</v>
      </c>
      <c r="F132" s="742">
        <v>0</v>
      </c>
      <c r="G132" s="742">
        <v>0</v>
      </c>
      <c r="H132" s="1136">
        <f t="shared" si="18"/>
        <v>0</v>
      </c>
    </row>
    <row r="133" spans="1:8" s="127" customFormat="1">
      <c r="A133" s="1134">
        <v>3700</v>
      </c>
      <c r="B133" s="300" t="s">
        <v>322</v>
      </c>
      <c r="C133" s="741">
        <f t="shared" ref="C133:H133" si="26">SUM(C134:C136)</f>
        <v>140321</v>
      </c>
      <c r="D133" s="741">
        <f t="shared" si="26"/>
        <v>0</v>
      </c>
      <c r="E133" s="741">
        <f t="shared" si="26"/>
        <v>140321</v>
      </c>
      <c r="F133" s="741">
        <f t="shared" si="26"/>
        <v>34963.06</v>
      </c>
      <c r="G133" s="741">
        <f t="shared" si="26"/>
        <v>34963.06</v>
      </c>
      <c r="H133" s="1135">
        <f t="shared" si="26"/>
        <v>105357.94</v>
      </c>
    </row>
    <row r="134" spans="1:8" s="127" customFormat="1">
      <c r="A134" s="1122">
        <v>371</v>
      </c>
      <c r="B134" s="296" t="s">
        <v>951</v>
      </c>
      <c r="C134" s="742">
        <v>30000</v>
      </c>
      <c r="D134" s="742">
        <v>0</v>
      </c>
      <c r="E134" s="742">
        <f t="shared" si="17"/>
        <v>30000</v>
      </c>
      <c r="F134" s="742">
        <v>0</v>
      </c>
      <c r="G134" s="742">
        <v>0</v>
      </c>
      <c r="H134" s="1136">
        <f t="shared" si="18"/>
        <v>30000</v>
      </c>
    </row>
    <row r="135" spans="1:8" s="127" customFormat="1">
      <c r="A135" s="1122">
        <v>372</v>
      </c>
      <c r="B135" s="296" t="s">
        <v>952</v>
      </c>
      <c r="C135" s="742">
        <v>0</v>
      </c>
      <c r="D135" s="742">
        <v>0</v>
      </c>
      <c r="E135" s="742">
        <f t="shared" si="17"/>
        <v>0</v>
      </c>
      <c r="F135" s="742">
        <v>0</v>
      </c>
      <c r="G135" s="742">
        <v>0</v>
      </c>
      <c r="H135" s="1136">
        <f t="shared" si="18"/>
        <v>0</v>
      </c>
    </row>
    <row r="136" spans="1:8" s="127" customFormat="1">
      <c r="A136" s="1122">
        <v>375</v>
      </c>
      <c r="B136" s="296" t="s">
        <v>953</v>
      </c>
      <c r="C136" s="742">
        <v>110321</v>
      </c>
      <c r="D136" s="742">
        <v>0</v>
      </c>
      <c r="E136" s="742">
        <f t="shared" si="17"/>
        <v>110321</v>
      </c>
      <c r="F136" s="742">
        <v>34963.06</v>
      </c>
      <c r="G136" s="742">
        <v>34963.06</v>
      </c>
      <c r="H136" s="1136">
        <f t="shared" si="18"/>
        <v>75357.94</v>
      </c>
    </row>
    <row r="137" spans="1:8" s="127" customFormat="1" ht="13.5" thickBot="1">
      <c r="A137" s="1147">
        <v>3800</v>
      </c>
      <c r="B137" s="1148" t="s">
        <v>323</v>
      </c>
      <c r="C137" s="1149">
        <f t="shared" ref="C137:H137" si="27">SUM(C138:C140)</f>
        <v>99362</v>
      </c>
      <c r="D137" s="1149">
        <f t="shared" si="27"/>
        <v>0</v>
      </c>
      <c r="E137" s="1149">
        <f t="shared" si="27"/>
        <v>99362</v>
      </c>
      <c r="F137" s="1149">
        <f t="shared" si="27"/>
        <v>40192</v>
      </c>
      <c r="G137" s="1149">
        <f t="shared" si="27"/>
        <v>40192</v>
      </c>
      <c r="H137" s="1150">
        <f t="shared" si="27"/>
        <v>59170</v>
      </c>
    </row>
    <row r="138" spans="1:8" s="127" customFormat="1">
      <c r="A138" s="1118">
        <v>382</v>
      </c>
      <c r="B138" s="1144" t="s">
        <v>954</v>
      </c>
      <c r="C138" s="1145">
        <v>0</v>
      </c>
      <c r="D138" s="1145">
        <v>0</v>
      </c>
      <c r="E138" s="1145">
        <f t="shared" si="17"/>
        <v>0</v>
      </c>
      <c r="F138" s="1145">
        <v>0</v>
      </c>
      <c r="G138" s="1145">
        <v>0</v>
      </c>
      <c r="H138" s="1146">
        <f t="shared" si="18"/>
        <v>0</v>
      </c>
    </row>
    <row r="139" spans="1:8" s="127" customFormat="1">
      <c r="A139" s="1122">
        <v>383</v>
      </c>
      <c r="B139" s="296" t="s">
        <v>955</v>
      </c>
      <c r="C139" s="742">
        <v>99362</v>
      </c>
      <c r="D139" s="742"/>
      <c r="E139" s="742">
        <f t="shared" si="17"/>
        <v>99362</v>
      </c>
      <c r="F139" s="742">
        <v>40192</v>
      </c>
      <c r="G139" s="742">
        <v>40192</v>
      </c>
      <c r="H139" s="1136">
        <f t="shared" si="18"/>
        <v>59170</v>
      </c>
    </row>
    <row r="140" spans="1:8" s="127" customFormat="1">
      <c r="A140" s="1122">
        <v>385</v>
      </c>
      <c r="B140" s="296" t="s">
        <v>956</v>
      </c>
      <c r="C140" s="742">
        <v>0</v>
      </c>
      <c r="D140" s="742">
        <v>0</v>
      </c>
      <c r="E140" s="742">
        <f t="shared" si="17"/>
        <v>0</v>
      </c>
      <c r="F140" s="742">
        <v>0</v>
      </c>
      <c r="G140" s="742">
        <v>0</v>
      </c>
      <c r="H140" s="1136">
        <f t="shared" si="18"/>
        <v>0</v>
      </c>
    </row>
    <row r="141" spans="1:8" s="127" customFormat="1">
      <c r="A141" s="1134">
        <v>3900</v>
      </c>
      <c r="B141" s="300" t="s">
        <v>324</v>
      </c>
      <c r="C141" s="741">
        <f t="shared" ref="C141:H141" si="28">SUM(C142:C146)</f>
        <v>131111</v>
      </c>
      <c r="D141" s="741">
        <f>D142+D143+D146</f>
        <v>0</v>
      </c>
      <c r="E141" s="741">
        <f t="shared" si="28"/>
        <v>131111</v>
      </c>
      <c r="F141" s="741">
        <f t="shared" si="28"/>
        <v>42539.59</v>
      </c>
      <c r="G141" s="741">
        <f t="shared" si="28"/>
        <v>42539.59</v>
      </c>
      <c r="H141" s="1151">
        <f t="shared" si="28"/>
        <v>88571.41</v>
      </c>
    </row>
    <row r="142" spans="1:8" s="127" customFormat="1">
      <c r="A142" s="1122">
        <v>392</v>
      </c>
      <c r="B142" s="296" t="s">
        <v>957</v>
      </c>
      <c r="C142" s="742">
        <v>0</v>
      </c>
      <c r="D142" s="742">
        <v>0</v>
      </c>
      <c r="E142" s="742">
        <f t="shared" ref="E142:E205" si="29">C142+D142</f>
        <v>0</v>
      </c>
      <c r="F142" s="742">
        <v>2568</v>
      </c>
      <c r="G142" s="742">
        <v>2568</v>
      </c>
      <c r="H142" s="1136">
        <f t="shared" ref="H142:H205" si="30">E142-F142</f>
        <v>-2568</v>
      </c>
    </row>
    <row r="143" spans="1:8" s="127" customFormat="1">
      <c r="A143" s="1122">
        <v>395</v>
      </c>
      <c r="B143" s="296" t="s">
        <v>958</v>
      </c>
      <c r="C143" s="742">
        <v>97160</v>
      </c>
      <c r="D143" s="742">
        <v>0</v>
      </c>
      <c r="E143" s="742">
        <f t="shared" si="29"/>
        <v>97160</v>
      </c>
      <c r="F143" s="742">
        <v>22706.59</v>
      </c>
      <c r="G143" s="742">
        <v>22706.59</v>
      </c>
      <c r="H143" s="1137">
        <f t="shared" si="30"/>
        <v>74453.41</v>
      </c>
    </row>
    <row r="144" spans="1:8" s="127" customFormat="1">
      <c r="A144" s="1122">
        <v>396</v>
      </c>
      <c r="B144" s="296" t="s">
        <v>959</v>
      </c>
      <c r="C144" s="742">
        <v>0</v>
      </c>
      <c r="D144" s="742">
        <v>0</v>
      </c>
      <c r="E144" s="742">
        <f t="shared" si="29"/>
        <v>0</v>
      </c>
      <c r="F144" s="742">
        <v>0</v>
      </c>
      <c r="G144" s="742">
        <v>0</v>
      </c>
      <c r="H144" s="1136">
        <f t="shared" si="30"/>
        <v>0</v>
      </c>
    </row>
    <row r="145" spans="1:8" s="127" customFormat="1">
      <c r="A145" s="1122">
        <v>398</v>
      </c>
      <c r="B145" s="296" t="s">
        <v>960</v>
      </c>
      <c r="C145" s="742">
        <v>0</v>
      </c>
      <c r="D145" s="742">
        <v>0</v>
      </c>
      <c r="E145" s="742">
        <f t="shared" si="29"/>
        <v>0</v>
      </c>
      <c r="F145" s="742">
        <v>0</v>
      </c>
      <c r="G145" s="742">
        <v>0</v>
      </c>
      <c r="H145" s="1136">
        <f t="shared" si="30"/>
        <v>0</v>
      </c>
    </row>
    <row r="146" spans="1:8" s="127" customFormat="1">
      <c r="A146" s="1122">
        <v>399</v>
      </c>
      <c r="B146" s="296" t="s">
        <v>693</v>
      </c>
      <c r="C146" s="742">
        <v>33951</v>
      </c>
      <c r="D146" s="973">
        <v>0</v>
      </c>
      <c r="E146" s="742">
        <f t="shared" si="29"/>
        <v>33951</v>
      </c>
      <c r="F146" s="742">
        <v>17265</v>
      </c>
      <c r="G146" s="742">
        <v>17265</v>
      </c>
      <c r="H146" s="1136">
        <f t="shared" si="30"/>
        <v>16686</v>
      </c>
    </row>
    <row r="147" spans="1:8" s="127" customFormat="1">
      <c r="A147" s="1124">
        <v>4000</v>
      </c>
      <c r="B147" s="298" t="s">
        <v>169</v>
      </c>
      <c r="C147" s="740">
        <f t="shared" ref="C147:H147" si="31">C148+C150+C151+C152+C156+C157+C158+C159+C160</f>
        <v>50573</v>
      </c>
      <c r="D147" s="971">
        <f t="shared" si="31"/>
        <v>0</v>
      </c>
      <c r="E147" s="740">
        <f t="shared" si="31"/>
        <v>50573</v>
      </c>
      <c r="F147" s="740">
        <f t="shared" si="31"/>
        <v>0</v>
      </c>
      <c r="G147" s="740">
        <f t="shared" si="31"/>
        <v>0</v>
      </c>
      <c r="H147" s="1138">
        <f t="shared" si="31"/>
        <v>50573</v>
      </c>
    </row>
    <row r="148" spans="1:8" s="127" customFormat="1">
      <c r="A148" s="1134">
        <v>4100</v>
      </c>
      <c r="B148" s="300" t="s">
        <v>171</v>
      </c>
      <c r="C148" s="741">
        <f t="shared" ref="C148:H148" si="32">SUM(C149)</f>
        <v>0</v>
      </c>
      <c r="D148" s="741">
        <f t="shared" si="32"/>
        <v>0</v>
      </c>
      <c r="E148" s="741">
        <f t="shared" si="32"/>
        <v>0</v>
      </c>
      <c r="F148" s="741">
        <f t="shared" si="32"/>
        <v>0</v>
      </c>
      <c r="G148" s="741">
        <f t="shared" si="32"/>
        <v>0</v>
      </c>
      <c r="H148" s="1135">
        <f t="shared" si="32"/>
        <v>0</v>
      </c>
    </row>
    <row r="149" spans="1:8" s="127" customFormat="1" ht="25.5">
      <c r="A149" s="1122">
        <v>415</v>
      </c>
      <c r="B149" s="296" t="s">
        <v>961</v>
      </c>
      <c r="C149" s="742">
        <v>0</v>
      </c>
      <c r="D149" s="742">
        <v>0</v>
      </c>
      <c r="E149" s="742">
        <f t="shared" si="29"/>
        <v>0</v>
      </c>
      <c r="F149" s="742">
        <v>0</v>
      </c>
      <c r="G149" s="742">
        <v>0</v>
      </c>
      <c r="H149" s="1136">
        <f t="shared" si="30"/>
        <v>0</v>
      </c>
    </row>
    <row r="150" spans="1:8" s="127" customFormat="1">
      <c r="A150" s="1134">
        <v>4200</v>
      </c>
      <c r="B150" s="300" t="s">
        <v>173</v>
      </c>
      <c r="C150" s="741">
        <v>0</v>
      </c>
      <c r="D150" s="741">
        <v>0</v>
      </c>
      <c r="E150" s="741">
        <v>0</v>
      </c>
      <c r="F150" s="741">
        <v>0</v>
      </c>
      <c r="G150" s="741">
        <v>0</v>
      </c>
      <c r="H150" s="1135">
        <v>0</v>
      </c>
    </row>
    <row r="151" spans="1:8" s="127" customFormat="1">
      <c r="A151" s="1134">
        <v>4300</v>
      </c>
      <c r="B151" s="300" t="s">
        <v>175</v>
      </c>
      <c r="C151" s="741">
        <v>0</v>
      </c>
      <c r="D151" s="741">
        <v>0</v>
      </c>
      <c r="E151" s="741">
        <v>0</v>
      </c>
      <c r="F151" s="741">
        <v>0</v>
      </c>
      <c r="G151" s="741">
        <v>0</v>
      </c>
      <c r="H151" s="1135">
        <v>0</v>
      </c>
    </row>
    <row r="152" spans="1:8" s="127" customFormat="1">
      <c r="A152" s="1134">
        <v>4400</v>
      </c>
      <c r="B152" s="300" t="s">
        <v>325</v>
      </c>
      <c r="C152" s="741">
        <f t="shared" ref="C152:H152" si="33">SUM(C153:C155)</f>
        <v>50573</v>
      </c>
      <c r="D152" s="741">
        <f t="shared" si="33"/>
        <v>0</v>
      </c>
      <c r="E152" s="741">
        <f t="shared" si="33"/>
        <v>50573</v>
      </c>
      <c r="F152" s="741">
        <f t="shared" si="33"/>
        <v>0</v>
      </c>
      <c r="G152" s="741">
        <f t="shared" si="33"/>
        <v>0</v>
      </c>
      <c r="H152" s="1135">
        <f t="shared" si="33"/>
        <v>50573</v>
      </c>
    </row>
    <row r="153" spans="1:8" s="127" customFormat="1">
      <c r="A153" s="1122">
        <v>441</v>
      </c>
      <c r="B153" s="296" t="s">
        <v>718</v>
      </c>
      <c r="C153" s="742">
        <v>50573</v>
      </c>
      <c r="D153" s="973"/>
      <c r="E153" s="742">
        <f t="shared" si="29"/>
        <v>50573</v>
      </c>
      <c r="F153" s="742">
        <v>0</v>
      </c>
      <c r="G153" s="742">
        <v>0</v>
      </c>
      <c r="H153" s="1136">
        <f t="shared" si="30"/>
        <v>50573</v>
      </c>
    </row>
    <row r="154" spans="1:8" s="127" customFormat="1">
      <c r="A154" s="1122">
        <v>442</v>
      </c>
      <c r="B154" s="296" t="s">
        <v>962</v>
      </c>
      <c r="C154" s="742">
        <v>0</v>
      </c>
      <c r="D154" s="742"/>
      <c r="E154" s="742">
        <f t="shared" si="29"/>
        <v>0</v>
      </c>
      <c r="F154" s="742">
        <v>0</v>
      </c>
      <c r="G154" s="742">
        <v>0</v>
      </c>
      <c r="H154" s="1136">
        <f t="shared" si="30"/>
        <v>0</v>
      </c>
    </row>
    <row r="155" spans="1:8" s="127" customFormat="1">
      <c r="A155" s="1122">
        <v>445</v>
      </c>
      <c r="B155" s="296" t="s">
        <v>963</v>
      </c>
      <c r="C155" s="742">
        <v>0</v>
      </c>
      <c r="D155" s="742">
        <v>0</v>
      </c>
      <c r="E155" s="742">
        <f t="shared" si="29"/>
        <v>0</v>
      </c>
      <c r="F155" s="742">
        <v>0</v>
      </c>
      <c r="G155" s="742">
        <v>0</v>
      </c>
      <c r="H155" s="1136">
        <f t="shared" si="30"/>
        <v>0</v>
      </c>
    </row>
    <row r="156" spans="1:8" s="127" customFormat="1">
      <c r="A156" s="1134">
        <v>4500</v>
      </c>
      <c r="B156" s="300" t="s">
        <v>179</v>
      </c>
      <c r="C156" s="741"/>
      <c r="D156" s="741"/>
      <c r="E156" s="741">
        <f t="shared" si="29"/>
        <v>0</v>
      </c>
      <c r="F156" s="741">
        <v>0</v>
      </c>
      <c r="G156" s="741">
        <v>0</v>
      </c>
      <c r="H156" s="1135">
        <f t="shared" si="30"/>
        <v>0</v>
      </c>
    </row>
    <row r="157" spans="1:8" s="127" customFormat="1">
      <c r="A157" s="1134">
        <v>4600</v>
      </c>
      <c r="B157" s="300" t="s">
        <v>326</v>
      </c>
      <c r="C157" s="741"/>
      <c r="D157" s="741"/>
      <c r="E157" s="741">
        <f t="shared" si="29"/>
        <v>0</v>
      </c>
      <c r="F157" s="741">
        <v>0</v>
      </c>
      <c r="G157" s="741">
        <v>0</v>
      </c>
      <c r="H157" s="1135">
        <f t="shared" si="30"/>
        <v>0</v>
      </c>
    </row>
    <row r="158" spans="1:8" s="127" customFormat="1">
      <c r="A158" s="1134">
        <v>4700</v>
      </c>
      <c r="B158" s="300" t="s">
        <v>183</v>
      </c>
      <c r="C158" s="741"/>
      <c r="D158" s="741"/>
      <c r="E158" s="741">
        <f t="shared" si="29"/>
        <v>0</v>
      </c>
      <c r="F158" s="741">
        <v>0</v>
      </c>
      <c r="G158" s="741">
        <v>0</v>
      </c>
      <c r="H158" s="1135">
        <f t="shared" si="30"/>
        <v>0</v>
      </c>
    </row>
    <row r="159" spans="1:8" s="127" customFormat="1">
      <c r="A159" s="1134">
        <v>4800</v>
      </c>
      <c r="B159" s="300" t="s">
        <v>185</v>
      </c>
      <c r="C159" s="741"/>
      <c r="D159" s="741"/>
      <c r="E159" s="741">
        <f t="shared" si="29"/>
        <v>0</v>
      </c>
      <c r="F159" s="741">
        <v>0</v>
      </c>
      <c r="G159" s="741">
        <v>0</v>
      </c>
      <c r="H159" s="1135">
        <f t="shared" si="30"/>
        <v>0</v>
      </c>
    </row>
    <row r="160" spans="1:8" s="127" customFormat="1">
      <c r="A160" s="1134">
        <v>4900</v>
      </c>
      <c r="B160" s="300" t="s">
        <v>327</v>
      </c>
      <c r="C160" s="741"/>
      <c r="D160" s="741"/>
      <c r="E160" s="741">
        <f t="shared" si="29"/>
        <v>0</v>
      </c>
      <c r="F160" s="741">
        <v>0</v>
      </c>
      <c r="G160" s="741">
        <v>0</v>
      </c>
      <c r="H160" s="1135">
        <f t="shared" si="30"/>
        <v>0</v>
      </c>
    </row>
    <row r="161" spans="1:8" s="127" customFormat="1">
      <c r="A161" s="1124">
        <v>5000</v>
      </c>
      <c r="B161" s="298" t="s">
        <v>328</v>
      </c>
      <c r="C161" s="740">
        <f t="shared" ref="C161:H161" si="34">C162+C167+C172+C175+C178+C179+C188+C189+C193</f>
        <v>389142</v>
      </c>
      <c r="D161" s="740">
        <f t="shared" si="34"/>
        <v>0</v>
      </c>
      <c r="E161" s="740">
        <f t="shared" si="34"/>
        <v>389142</v>
      </c>
      <c r="F161" s="740">
        <f t="shared" si="34"/>
        <v>0</v>
      </c>
      <c r="G161" s="740">
        <f t="shared" si="34"/>
        <v>0</v>
      </c>
      <c r="H161" s="1138">
        <f t="shared" si="34"/>
        <v>389142</v>
      </c>
    </row>
    <row r="162" spans="1:8" s="127" customFormat="1">
      <c r="A162" s="1134">
        <v>5100</v>
      </c>
      <c r="B162" s="300" t="s">
        <v>329</v>
      </c>
      <c r="C162" s="741">
        <f t="shared" ref="C162:H162" si="35">SUM(C163:C166)</f>
        <v>35185</v>
      </c>
      <c r="D162" s="741">
        <f t="shared" si="35"/>
        <v>0</v>
      </c>
      <c r="E162" s="741">
        <f t="shared" si="35"/>
        <v>35185</v>
      </c>
      <c r="F162" s="741">
        <f t="shared" si="35"/>
        <v>0</v>
      </c>
      <c r="G162" s="741">
        <f t="shared" si="35"/>
        <v>0</v>
      </c>
      <c r="H162" s="1135">
        <f t="shared" si="35"/>
        <v>35185</v>
      </c>
    </row>
    <row r="163" spans="1:8" s="127" customFormat="1">
      <c r="A163" s="1122">
        <v>511</v>
      </c>
      <c r="B163" s="296" t="s">
        <v>964</v>
      </c>
      <c r="C163" s="742">
        <v>0</v>
      </c>
      <c r="D163" s="742">
        <v>0</v>
      </c>
      <c r="E163" s="742">
        <f t="shared" si="29"/>
        <v>0</v>
      </c>
      <c r="F163" s="742">
        <v>0</v>
      </c>
      <c r="G163" s="742">
        <v>0</v>
      </c>
      <c r="H163" s="1136">
        <f t="shared" si="30"/>
        <v>0</v>
      </c>
    </row>
    <row r="164" spans="1:8" s="127" customFormat="1">
      <c r="A164" s="1122">
        <v>512</v>
      </c>
      <c r="B164" s="296" t="s">
        <v>965</v>
      </c>
      <c r="C164" s="742">
        <v>0</v>
      </c>
      <c r="D164" s="742">
        <v>0</v>
      </c>
      <c r="E164" s="742">
        <f t="shared" si="29"/>
        <v>0</v>
      </c>
      <c r="F164" s="742">
        <v>0</v>
      </c>
      <c r="G164" s="742">
        <v>0</v>
      </c>
      <c r="H164" s="1136">
        <f t="shared" si="30"/>
        <v>0</v>
      </c>
    </row>
    <row r="165" spans="1:8" s="127" customFormat="1">
      <c r="A165" s="1122">
        <v>515</v>
      </c>
      <c r="B165" s="296" t="s">
        <v>966</v>
      </c>
      <c r="C165" s="742">
        <v>35185</v>
      </c>
      <c r="D165" s="742">
        <v>0</v>
      </c>
      <c r="E165" s="742">
        <f t="shared" si="29"/>
        <v>35185</v>
      </c>
      <c r="F165" s="742">
        <v>0</v>
      </c>
      <c r="G165" s="742">
        <v>0</v>
      </c>
      <c r="H165" s="1136">
        <f t="shared" si="30"/>
        <v>35185</v>
      </c>
    </row>
    <row r="166" spans="1:8" s="127" customFormat="1">
      <c r="A166" s="1122">
        <v>519</v>
      </c>
      <c r="B166" s="296" t="s">
        <v>967</v>
      </c>
      <c r="C166" s="742">
        <v>0</v>
      </c>
      <c r="D166" s="742">
        <v>0</v>
      </c>
      <c r="E166" s="742">
        <f t="shared" si="29"/>
        <v>0</v>
      </c>
      <c r="F166" s="742">
        <v>0</v>
      </c>
      <c r="G166" s="742">
        <v>0</v>
      </c>
      <c r="H166" s="1136">
        <f t="shared" si="30"/>
        <v>0</v>
      </c>
    </row>
    <row r="167" spans="1:8" s="127" customFormat="1">
      <c r="A167" s="1134">
        <v>5200</v>
      </c>
      <c r="B167" s="300" t="s">
        <v>330</v>
      </c>
      <c r="C167" s="741">
        <f t="shared" ref="C167:H167" si="36">SUM(C168:C171)</f>
        <v>0</v>
      </c>
      <c r="D167" s="741">
        <f t="shared" si="36"/>
        <v>0</v>
      </c>
      <c r="E167" s="741">
        <f t="shared" si="36"/>
        <v>0</v>
      </c>
      <c r="F167" s="741">
        <f t="shared" si="36"/>
        <v>0</v>
      </c>
      <c r="G167" s="741">
        <f t="shared" si="36"/>
        <v>0</v>
      </c>
      <c r="H167" s="1135">
        <f t="shared" si="36"/>
        <v>0</v>
      </c>
    </row>
    <row r="168" spans="1:8" s="127" customFormat="1">
      <c r="A168" s="1122">
        <v>521</v>
      </c>
      <c r="B168" s="296" t="s">
        <v>968</v>
      </c>
      <c r="C168" s="742">
        <v>0</v>
      </c>
      <c r="D168" s="742">
        <v>0</v>
      </c>
      <c r="E168" s="742">
        <f t="shared" si="29"/>
        <v>0</v>
      </c>
      <c r="F168" s="742">
        <v>0</v>
      </c>
      <c r="G168" s="742">
        <v>0</v>
      </c>
      <c r="H168" s="1136">
        <f t="shared" si="30"/>
        <v>0</v>
      </c>
    </row>
    <row r="169" spans="1:8" s="127" customFormat="1">
      <c r="A169" s="1122">
        <v>522</v>
      </c>
      <c r="B169" s="296" t="s">
        <v>969</v>
      </c>
      <c r="C169" s="742">
        <v>0</v>
      </c>
      <c r="D169" s="742">
        <v>0</v>
      </c>
      <c r="E169" s="742">
        <f t="shared" si="29"/>
        <v>0</v>
      </c>
      <c r="F169" s="742">
        <v>0</v>
      </c>
      <c r="G169" s="742">
        <v>0</v>
      </c>
      <c r="H169" s="1136">
        <f t="shared" si="30"/>
        <v>0</v>
      </c>
    </row>
    <row r="170" spans="1:8" s="127" customFormat="1">
      <c r="A170" s="1122">
        <v>523</v>
      </c>
      <c r="B170" s="296" t="s">
        <v>970</v>
      </c>
      <c r="C170" s="742">
        <v>0</v>
      </c>
      <c r="D170" s="742">
        <v>0</v>
      </c>
      <c r="E170" s="742">
        <f t="shared" si="29"/>
        <v>0</v>
      </c>
      <c r="F170" s="742">
        <v>0</v>
      </c>
      <c r="G170" s="742">
        <v>0</v>
      </c>
      <c r="H170" s="1136">
        <f t="shared" si="30"/>
        <v>0</v>
      </c>
    </row>
    <row r="171" spans="1:8" s="127" customFormat="1">
      <c r="A171" s="1122">
        <v>529</v>
      </c>
      <c r="B171" s="296" t="s">
        <v>971</v>
      </c>
      <c r="C171" s="742">
        <v>0</v>
      </c>
      <c r="D171" s="742">
        <v>0</v>
      </c>
      <c r="E171" s="742">
        <f t="shared" si="29"/>
        <v>0</v>
      </c>
      <c r="F171" s="742">
        <v>0</v>
      </c>
      <c r="G171" s="742">
        <v>0</v>
      </c>
      <c r="H171" s="1136">
        <f t="shared" si="30"/>
        <v>0</v>
      </c>
    </row>
    <row r="172" spans="1:8" s="127" customFormat="1">
      <c r="A172" s="1134">
        <v>5300</v>
      </c>
      <c r="B172" s="300" t="s">
        <v>331</v>
      </c>
      <c r="C172" s="741">
        <f t="shared" ref="C172:H172" si="37">SUM(C173:C174)</f>
        <v>0</v>
      </c>
      <c r="D172" s="741">
        <f t="shared" si="37"/>
        <v>0</v>
      </c>
      <c r="E172" s="741">
        <f t="shared" si="37"/>
        <v>0</v>
      </c>
      <c r="F172" s="741">
        <f t="shared" si="37"/>
        <v>0</v>
      </c>
      <c r="G172" s="741">
        <f t="shared" si="37"/>
        <v>0</v>
      </c>
      <c r="H172" s="1135">
        <f t="shared" si="37"/>
        <v>0</v>
      </c>
    </row>
    <row r="173" spans="1:8" s="127" customFormat="1">
      <c r="A173" s="1122">
        <v>531</v>
      </c>
      <c r="B173" s="296" t="s">
        <v>972</v>
      </c>
      <c r="C173" s="742">
        <v>0</v>
      </c>
      <c r="D173" s="742">
        <v>0</v>
      </c>
      <c r="E173" s="742">
        <f t="shared" si="29"/>
        <v>0</v>
      </c>
      <c r="F173" s="742">
        <v>0</v>
      </c>
      <c r="G173" s="742">
        <v>0</v>
      </c>
      <c r="H173" s="1136">
        <f t="shared" si="30"/>
        <v>0</v>
      </c>
    </row>
    <row r="174" spans="1:8" s="127" customFormat="1">
      <c r="A174" s="1122">
        <v>532</v>
      </c>
      <c r="B174" s="296" t="s">
        <v>973</v>
      </c>
      <c r="C174" s="742">
        <v>0</v>
      </c>
      <c r="D174" s="742">
        <v>0</v>
      </c>
      <c r="E174" s="742">
        <f t="shared" si="29"/>
        <v>0</v>
      </c>
      <c r="F174" s="742">
        <v>0</v>
      </c>
      <c r="G174" s="742">
        <v>0</v>
      </c>
      <c r="H174" s="1136">
        <f t="shared" si="30"/>
        <v>0</v>
      </c>
    </row>
    <row r="175" spans="1:8" s="127" customFormat="1">
      <c r="A175" s="1134">
        <v>5400</v>
      </c>
      <c r="B175" s="300" t="s">
        <v>332</v>
      </c>
      <c r="C175" s="741">
        <f t="shared" ref="C175:H175" si="38">SUM(C176:C177)</f>
        <v>275072</v>
      </c>
      <c r="D175" s="741">
        <f t="shared" si="38"/>
        <v>0</v>
      </c>
      <c r="E175" s="741">
        <f t="shared" si="38"/>
        <v>275072</v>
      </c>
      <c r="F175" s="741">
        <f t="shared" si="38"/>
        <v>0</v>
      </c>
      <c r="G175" s="741">
        <f t="shared" si="38"/>
        <v>0</v>
      </c>
      <c r="H175" s="1135">
        <f t="shared" si="38"/>
        <v>275072</v>
      </c>
    </row>
    <row r="176" spans="1:8" s="127" customFormat="1">
      <c r="A176" s="1122">
        <v>541</v>
      </c>
      <c r="B176" s="296" t="s">
        <v>413</v>
      </c>
      <c r="C176" s="742">
        <v>275072</v>
      </c>
      <c r="D176" s="742">
        <v>0</v>
      </c>
      <c r="E176" s="742">
        <f t="shared" si="29"/>
        <v>275072</v>
      </c>
      <c r="F176" s="742">
        <v>0</v>
      </c>
      <c r="G176" s="742">
        <v>0</v>
      </c>
      <c r="H176" s="1136">
        <f t="shared" si="30"/>
        <v>275072</v>
      </c>
    </row>
    <row r="177" spans="1:8" s="127" customFormat="1">
      <c r="A177" s="1122">
        <v>543</v>
      </c>
      <c r="B177" s="296" t="s">
        <v>974</v>
      </c>
      <c r="C177" s="742">
        <v>0</v>
      </c>
      <c r="D177" s="742">
        <v>0</v>
      </c>
      <c r="E177" s="742">
        <f t="shared" si="29"/>
        <v>0</v>
      </c>
      <c r="F177" s="742">
        <v>0</v>
      </c>
      <c r="G177" s="742">
        <v>0</v>
      </c>
      <c r="H177" s="1136">
        <f t="shared" si="30"/>
        <v>0</v>
      </c>
    </row>
    <row r="178" spans="1:8" s="127" customFormat="1">
      <c r="A178" s="1134">
        <v>5500</v>
      </c>
      <c r="B178" s="300" t="s">
        <v>333</v>
      </c>
      <c r="C178" s="741">
        <v>0</v>
      </c>
      <c r="D178" s="741">
        <v>0</v>
      </c>
      <c r="E178" s="741">
        <f t="shared" si="29"/>
        <v>0</v>
      </c>
      <c r="F178" s="741"/>
      <c r="G178" s="741"/>
      <c r="H178" s="1135">
        <f t="shared" si="30"/>
        <v>0</v>
      </c>
    </row>
    <row r="179" spans="1:8" s="127" customFormat="1">
      <c r="A179" s="1134">
        <v>5600</v>
      </c>
      <c r="B179" s="300" t="s">
        <v>334</v>
      </c>
      <c r="C179" s="741">
        <f t="shared" ref="C179:H179" si="39">SUM(C180:C187)</f>
        <v>56545</v>
      </c>
      <c r="D179" s="741">
        <f t="shared" si="39"/>
        <v>0</v>
      </c>
      <c r="E179" s="741">
        <f t="shared" si="39"/>
        <v>56545</v>
      </c>
      <c r="F179" s="741">
        <f t="shared" si="39"/>
        <v>0</v>
      </c>
      <c r="G179" s="741">
        <f t="shared" si="39"/>
        <v>0</v>
      </c>
      <c r="H179" s="1135">
        <f t="shared" si="39"/>
        <v>56545</v>
      </c>
    </row>
    <row r="180" spans="1:8" s="127" customFormat="1">
      <c r="A180" s="1122">
        <v>561</v>
      </c>
      <c r="B180" s="296" t="s">
        <v>975</v>
      </c>
      <c r="C180" s="742">
        <v>0</v>
      </c>
      <c r="D180" s="742">
        <v>0</v>
      </c>
      <c r="E180" s="742">
        <f t="shared" si="29"/>
        <v>0</v>
      </c>
      <c r="F180" s="742">
        <v>0</v>
      </c>
      <c r="G180" s="742">
        <v>0</v>
      </c>
      <c r="H180" s="1136">
        <f t="shared" si="30"/>
        <v>0</v>
      </c>
    </row>
    <row r="181" spans="1:8" s="127" customFormat="1">
      <c r="A181" s="1122">
        <v>562</v>
      </c>
      <c r="B181" s="296" t="s">
        <v>976</v>
      </c>
      <c r="C181" s="742">
        <v>56545</v>
      </c>
      <c r="D181" s="742">
        <v>0</v>
      </c>
      <c r="E181" s="742">
        <f t="shared" si="29"/>
        <v>56545</v>
      </c>
      <c r="F181" s="742">
        <v>0</v>
      </c>
      <c r="G181" s="742">
        <v>0</v>
      </c>
      <c r="H181" s="1136">
        <f t="shared" si="30"/>
        <v>56545</v>
      </c>
    </row>
    <row r="182" spans="1:8" s="127" customFormat="1" ht="13.5" thickBot="1">
      <c r="A182" s="1140">
        <v>563</v>
      </c>
      <c r="B182" s="1141" t="s">
        <v>977</v>
      </c>
      <c r="C182" s="1142">
        <v>0</v>
      </c>
      <c r="D182" s="1142">
        <v>0</v>
      </c>
      <c r="E182" s="1142">
        <f t="shared" si="29"/>
        <v>0</v>
      </c>
      <c r="F182" s="1142">
        <v>0</v>
      </c>
      <c r="G182" s="1142">
        <v>0</v>
      </c>
      <c r="H182" s="1143">
        <f t="shared" si="30"/>
        <v>0</v>
      </c>
    </row>
    <row r="183" spans="1:8" s="127" customFormat="1" ht="25.5">
      <c r="A183" s="1118">
        <v>564</v>
      </c>
      <c r="B183" s="1144" t="s">
        <v>978</v>
      </c>
      <c r="C183" s="1145">
        <v>0</v>
      </c>
      <c r="D183" s="1145">
        <v>0</v>
      </c>
      <c r="E183" s="1145">
        <f t="shared" si="29"/>
        <v>0</v>
      </c>
      <c r="F183" s="1145">
        <v>0</v>
      </c>
      <c r="G183" s="1145">
        <v>0</v>
      </c>
      <c r="H183" s="1146">
        <f t="shared" si="30"/>
        <v>0</v>
      </c>
    </row>
    <row r="184" spans="1:8" s="127" customFormat="1">
      <c r="A184" s="1122">
        <v>565</v>
      </c>
      <c r="B184" s="296" t="s">
        <v>979</v>
      </c>
      <c r="C184" s="742">
        <v>0</v>
      </c>
      <c r="D184" s="742">
        <v>0</v>
      </c>
      <c r="E184" s="742">
        <f t="shared" si="29"/>
        <v>0</v>
      </c>
      <c r="F184" s="742">
        <v>0</v>
      </c>
      <c r="G184" s="742">
        <v>0</v>
      </c>
      <c r="H184" s="1136">
        <f t="shared" si="30"/>
        <v>0</v>
      </c>
    </row>
    <row r="185" spans="1:8" s="127" customFormat="1">
      <c r="A185" s="1122">
        <v>566</v>
      </c>
      <c r="B185" s="296" t="s">
        <v>980</v>
      </c>
      <c r="C185" s="742">
        <v>0</v>
      </c>
      <c r="D185" s="742">
        <v>0</v>
      </c>
      <c r="E185" s="742">
        <f t="shared" si="29"/>
        <v>0</v>
      </c>
      <c r="F185" s="742">
        <v>0</v>
      </c>
      <c r="G185" s="742">
        <v>0</v>
      </c>
      <c r="H185" s="1136">
        <f t="shared" si="30"/>
        <v>0</v>
      </c>
    </row>
    <row r="186" spans="1:8" s="127" customFormat="1">
      <c r="A186" s="1122">
        <v>567</v>
      </c>
      <c r="B186" s="296" t="s">
        <v>981</v>
      </c>
      <c r="C186" s="742">
        <v>0</v>
      </c>
      <c r="D186" s="742">
        <v>0</v>
      </c>
      <c r="E186" s="742">
        <f t="shared" si="29"/>
        <v>0</v>
      </c>
      <c r="F186" s="742">
        <v>0</v>
      </c>
      <c r="G186" s="742">
        <v>0</v>
      </c>
      <c r="H186" s="1136">
        <f t="shared" si="30"/>
        <v>0</v>
      </c>
    </row>
    <row r="187" spans="1:8" s="127" customFormat="1">
      <c r="A187" s="1122">
        <v>569</v>
      </c>
      <c r="B187" s="296" t="s">
        <v>982</v>
      </c>
      <c r="C187" s="742">
        <v>0</v>
      </c>
      <c r="D187" s="742">
        <v>0</v>
      </c>
      <c r="E187" s="742">
        <f t="shared" si="29"/>
        <v>0</v>
      </c>
      <c r="F187" s="742">
        <v>0</v>
      </c>
      <c r="G187" s="742">
        <v>0</v>
      </c>
      <c r="H187" s="1136">
        <f t="shared" si="30"/>
        <v>0</v>
      </c>
    </row>
    <row r="188" spans="1:8" s="127" customFormat="1">
      <c r="A188" s="1134">
        <v>5700</v>
      </c>
      <c r="B188" s="300" t="s">
        <v>335</v>
      </c>
      <c r="C188" s="741">
        <v>0</v>
      </c>
      <c r="D188" s="741">
        <v>0</v>
      </c>
      <c r="E188" s="741">
        <f t="shared" si="29"/>
        <v>0</v>
      </c>
      <c r="F188" s="741"/>
      <c r="G188" s="741"/>
      <c r="H188" s="1135">
        <f t="shared" si="30"/>
        <v>0</v>
      </c>
    </row>
    <row r="189" spans="1:8" s="127" customFormat="1">
      <c r="A189" s="1134">
        <v>5800</v>
      </c>
      <c r="B189" s="300" t="s">
        <v>336</v>
      </c>
      <c r="C189" s="741">
        <f t="shared" ref="C189:H189" si="40">SUM(C190:C192)</f>
        <v>0</v>
      </c>
      <c r="D189" s="741">
        <f t="shared" si="40"/>
        <v>0</v>
      </c>
      <c r="E189" s="741">
        <f t="shared" si="40"/>
        <v>0</v>
      </c>
      <c r="F189" s="741">
        <f t="shared" si="40"/>
        <v>0</v>
      </c>
      <c r="G189" s="741">
        <f t="shared" si="40"/>
        <v>0</v>
      </c>
      <c r="H189" s="1135">
        <f t="shared" si="40"/>
        <v>0</v>
      </c>
    </row>
    <row r="190" spans="1:8" s="127" customFormat="1">
      <c r="A190" s="1122">
        <v>581</v>
      </c>
      <c r="B190" s="296" t="s">
        <v>983</v>
      </c>
      <c r="C190" s="742">
        <v>0</v>
      </c>
      <c r="D190" s="742">
        <v>0</v>
      </c>
      <c r="E190" s="742">
        <f t="shared" si="29"/>
        <v>0</v>
      </c>
      <c r="F190" s="742">
        <v>0</v>
      </c>
      <c r="G190" s="742">
        <v>0</v>
      </c>
      <c r="H190" s="1136">
        <f t="shared" si="30"/>
        <v>0</v>
      </c>
    </row>
    <row r="191" spans="1:8" s="127" customFormat="1">
      <c r="A191" s="1122">
        <v>583</v>
      </c>
      <c r="B191" s="296" t="s">
        <v>984</v>
      </c>
      <c r="C191" s="742">
        <v>0</v>
      </c>
      <c r="D191" s="742">
        <v>0</v>
      </c>
      <c r="E191" s="742">
        <f t="shared" si="29"/>
        <v>0</v>
      </c>
      <c r="F191" s="742">
        <v>0</v>
      </c>
      <c r="G191" s="742">
        <v>0</v>
      </c>
      <c r="H191" s="1136">
        <f t="shared" si="30"/>
        <v>0</v>
      </c>
    </row>
    <row r="192" spans="1:8" s="127" customFormat="1">
      <c r="A192" s="1122">
        <v>589</v>
      </c>
      <c r="B192" s="296" t="s">
        <v>985</v>
      </c>
      <c r="C192" s="742">
        <v>0</v>
      </c>
      <c r="D192" s="742">
        <v>0</v>
      </c>
      <c r="E192" s="742">
        <f t="shared" si="29"/>
        <v>0</v>
      </c>
      <c r="F192" s="742">
        <v>0</v>
      </c>
      <c r="G192" s="742">
        <v>0</v>
      </c>
      <c r="H192" s="1136">
        <f t="shared" si="30"/>
        <v>0</v>
      </c>
    </row>
    <row r="193" spans="1:8" s="127" customFormat="1">
      <c r="A193" s="1134">
        <v>5900</v>
      </c>
      <c r="B193" s="300" t="s">
        <v>56</v>
      </c>
      <c r="C193" s="741">
        <f t="shared" ref="C193:H193" si="41">SUM(C194:C196)</f>
        <v>22340</v>
      </c>
      <c r="D193" s="741">
        <f t="shared" si="41"/>
        <v>0</v>
      </c>
      <c r="E193" s="741">
        <f t="shared" si="41"/>
        <v>22340</v>
      </c>
      <c r="F193" s="741">
        <f t="shared" si="41"/>
        <v>0</v>
      </c>
      <c r="G193" s="741">
        <f t="shared" si="41"/>
        <v>0</v>
      </c>
      <c r="H193" s="1135">
        <f t="shared" si="41"/>
        <v>22340</v>
      </c>
    </row>
    <row r="194" spans="1:8" s="127" customFormat="1">
      <c r="A194" s="1122">
        <v>591</v>
      </c>
      <c r="B194" s="296" t="s">
        <v>986</v>
      </c>
      <c r="C194" s="742">
        <v>0</v>
      </c>
      <c r="D194" s="742">
        <v>0</v>
      </c>
      <c r="E194" s="742">
        <f t="shared" si="29"/>
        <v>0</v>
      </c>
      <c r="F194" s="742">
        <v>0</v>
      </c>
      <c r="G194" s="742">
        <v>0</v>
      </c>
      <c r="H194" s="1136">
        <f t="shared" si="30"/>
        <v>0</v>
      </c>
    </row>
    <row r="195" spans="1:8" s="127" customFormat="1">
      <c r="A195" s="1122">
        <v>597</v>
      </c>
      <c r="B195" s="296" t="s">
        <v>987</v>
      </c>
      <c r="C195" s="742">
        <v>22340</v>
      </c>
      <c r="D195" s="742">
        <v>0</v>
      </c>
      <c r="E195" s="742">
        <f t="shared" si="29"/>
        <v>22340</v>
      </c>
      <c r="F195" s="742">
        <v>0</v>
      </c>
      <c r="G195" s="742">
        <v>0</v>
      </c>
      <c r="H195" s="1136">
        <f t="shared" si="30"/>
        <v>22340</v>
      </c>
    </row>
    <row r="196" spans="1:8" s="127" customFormat="1">
      <c r="A196" s="1122">
        <v>599</v>
      </c>
      <c r="B196" s="296" t="s">
        <v>988</v>
      </c>
      <c r="C196" s="742">
        <v>0</v>
      </c>
      <c r="D196" s="742">
        <v>0</v>
      </c>
      <c r="E196" s="742">
        <f t="shared" si="29"/>
        <v>0</v>
      </c>
      <c r="F196" s="742">
        <v>0</v>
      </c>
      <c r="G196" s="742">
        <v>0</v>
      </c>
      <c r="H196" s="1136">
        <f t="shared" si="30"/>
        <v>0</v>
      </c>
    </row>
    <row r="197" spans="1:8" s="127" customFormat="1">
      <c r="A197" s="1124">
        <v>6000</v>
      </c>
      <c r="B197" s="298" t="s">
        <v>217</v>
      </c>
      <c r="C197" s="740">
        <f t="shared" ref="C197:H197" si="42">C198+C202+C207</f>
        <v>144548</v>
      </c>
      <c r="D197" s="740">
        <f t="shared" si="42"/>
        <v>0</v>
      </c>
      <c r="E197" s="740">
        <f t="shared" si="42"/>
        <v>144548</v>
      </c>
      <c r="F197" s="740">
        <f t="shared" si="42"/>
        <v>0</v>
      </c>
      <c r="G197" s="740">
        <f t="shared" si="42"/>
        <v>0</v>
      </c>
      <c r="H197" s="1138">
        <f t="shared" si="42"/>
        <v>144548</v>
      </c>
    </row>
    <row r="198" spans="1:8" s="127" customFormat="1">
      <c r="A198" s="1134">
        <v>6100</v>
      </c>
      <c r="B198" s="300" t="s">
        <v>337</v>
      </c>
      <c r="C198" s="741">
        <f t="shared" ref="C198:H198" si="43">SUM(C199:C201)</f>
        <v>144548</v>
      </c>
      <c r="D198" s="741">
        <f t="shared" si="43"/>
        <v>0</v>
      </c>
      <c r="E198" s="741">
        <f t="shared" si="43"/>
        <v>144548</v>
      </c>
      <c r="F198" s="741">
        <f t="shared" si="43"/>
        <v>0</v>
      </c>
      <c r="G198" s="741">
        <f t="shared" si="43"/>
        <v>0</v>
      </c>
      <c r="H198" s="1135">
        <f t="shared" si="43"/>
        <v>144548</v>
      </c>
    </row>
    <row r="199" spans="1:8" s="127" customFormat="1">
      <c r="A199" s="1122">
        <v>611</v>
      </c>
      <c r="B199" s="296" t="s">
        <v>989</v>
      </c>
      <c r="C199" s="742">
        <v>0</v>
      </c>
      <c r="D199" s="742">
        <v>0</v>
      </c>
      <c r="E199" s="742">
        <f t="shared" si="29"/>
        <v>0</v>
      </c>
      <c r="F199" s="742">
        <v>0</v>
      </c>
      <c r="G199" s="742">
        <v>0</v>
      </c>
      <c r="H199" s="1136">
        <f t="shared" si="30"/>
        <v>0</v>
      </c>
    </row>
    <row r="200" spans="1:8" s="127" customFormat="1">
      <c r="A200" s="1122">
        <v>614</v>
      </c>
      <c r="B200" s="296" t="s">
        <v>990</v>
      </c>
      <c r="C200" s="742">
        <v>0</v>
      </c>
      <c r="D200" s="742">
        <v>0</v>
      </c>
      <c r="E200" s="742">
        <f t="shared" si="29"/>
        <v>0</v>
      </c>
      <c r="F200" s="742">
        <v>0</v>
      </c>
      <c r="G200" s="742">
        <v>0</v>
      </c>
      <c r="H200" s="1136">
        <f t="shared" si="30"/>
        <v>0</v>
      </c>
    </row>
    <row r="201" spans="1:8" s="127" customFormat="1">
      <c r="A201" s="1122">
        <v>617</v>
      </c>
      <c r="B201" s="296" t="s">
        <v>991</v>
      </c>
      <c r="C201" s="742">
        <v>144548</v>
      </c>
      <c r="D201" s="742">
        <v>0</v>
      </c>
      <c r="E201" s="742">
        <f t="shared" si="29"/>
        <v>144548</v>
      </c>
      <c r="F201" s="742">
        <v>0</v>
      </c>
      <c r="G201" s="742">
        <v>0</v>
      </c>
      <c r="H201" s="1136">
        <f t="shared" si="30"/>
        <v>144548</v>
      </c>
    </row>
    <row r="202" spans="1:8" s="127" customFormat="1">
      <c r="A202" s="1134">
        <v>6200</v>
      </c>
      <c r="B202" s="300" t="s">
        <v>338</v>
      </c>
      <c r="C202" s="741">
        <f t="shared" ref="C202:H202" si="44">SUM(C203:C206)</f>
        <v>0</v>
      </c>
      <c r="D202" s="741">
        <f t="shared" si="44"/>
        <v>0</v>
      </c>
      <c r="E202" s="741">
        <f t="shared" si="44"/>
        <v>0</v>
      </c>
      <c r="F202" s="741">
        <f t="shared" si="44"/>
        <v>0</v>
      </c>
      <c r="G202" s="741">
        <f t="shared" si="44"/>
        <v>0</v>
      </c>
      <c r="H202" s="1135">
        <f t="shared" si="44"/>
        <v>0</v>
      </c>
    </row>
    <row r="203" spans="1:8" s="127" customFormat="1">
      <c r="A203" s="1122">
        <v>622</v>
      </c>
      <c r="B203" s="296" t="s">
        <v>989</v>
      </c>
      <c r="C203" s="742">
        <v>0</v>
      </c>
      <c r="D203" s="742">
        <v>0</v>
      </c>
      <c r="E203" s="742">
        <f t="shared" si="29"/>
        <v>0</v>
      </c>
      <c r="F203" s="742">
        <v>0</v>
      </c>
      <c r="G203" s="742">
        <v>0</v>
      </c>
      <c r="H203" s="1136">
        <f t="shared" si="30"/>
        <v>0</v>
      </c>
    </row>
    <row r="204" spans="1:8" s="127" customFormat="1">
      <c r="A204" s="1122">
        <v>624</v>
      </c>
      <c r="B204" s="296" t="s">
        <v>990</v>
      </c>
      <c r="C204" s="742">
        <v>0</v>
      </c>
      <c r="D204" s="742">
        <v>0</v>
      </c>
      <c r="E204" s="742">
        <f t="shared" si="29"/>
        <v>0</v>
      </c>
      <c r="F204" s="742">
        <v>0</v>
      </c>
      <c r="G204" s="742">
        <v>0</v>
      </c>
      <c r="H204" s="1136">
        <f t="shared" si="30"/>
        <v>0</v>
      </c>
    </row>
    <row r="205" spans="1:8" s="127" customFormat="1">
      <c r="A205" s="1122">
        <v>627</v>
      </c>
      <c r="B205" s="296" t="s">
        <v>991</v>
      </c>
      <c r="C205" s="742">
        <v>0</v>
      </c>
      <c r="D205" s="742">
        <v>0</v>
      </c>
      <c r="E205" s="742">
        <f t="shared" si="29"/>
        <v>0</v>
      </c>
      <c r="F205" s="742">
        <v>0</v>
      </c>
      <c r="G205" s="742">
        <v>0</v>
      </c>
      <c r="H205" s="1136">
        <f t="shared" si="30"/>
        <v>0</v>
      </c>
    </row>
    <row r="206" spans="1:8" s="127" customFormat="1">
      <c r="A206" s="1122">
        <v>629</v>
      </c>
      <c r="B206" s="296" t="s">
        <v>992</v>
      </c>
      <c r="C206" s="742">
        <v>0</v>
      </c>
      <c r="D206" s="742">
        <v>0</v>
      </c>
      <c r="E206" s="742">
        <f t="shared" ref="E206:E231" si="45">C206+D206</f>
        <v>0</v>
      </c>
      <c r="F206" s="742">
        <v>0</v>
      </c>
      <c r="G206" s="742">
        <v>0</v>
      </c>
      <c r="H206" s="1136">
        <f t="shared" ref="H206:H231" si="46">E206-F206</f>
        <v>0</v>
      </c>
    </row>
    <row r="207" spans="1:8" s="127" customFormat="1">
      <c r="A207" s="1134">
        <v>6300</v>
      </c>
      <c r="B207" s="300" t="s">
        <v>339</v>
      </c>
      <c r="C207" s="741">
        <v>0</v>
      </c>
      <c r="D207" s="741">
        <v>0</v>
      </c>
      <c r="E207" s="741">
        <f t="shared" si="45"/>
        <v>0</v>
      </c>
      <c r="F207" s="741">
        <v>0</v>
      </c>
      <c r="G207" s="741">
        <v>0</v>
      </c>
      <c r="H207" s="1135">
        <f t="shared" si="46"/>
        <v>0</v>
      </c>
    </row>
    <row r="208" spans="1:8" s="127" customFormat="1">
      <c r="A208" s="1124">
        <v>7000</v>
      </c>
      <c r="B208" s="298" t="s">
        <v>340</v>
      </c>
      <c r="C208" s="740">
        <f t="shared" ref="C208:H208" si="47">C209+C210+C211+C212+C213+C214+C215</f>
        <v>0</v>
      </c>
      <c r="D208" s="740">
        <f t="shared" si="47"/>
        <v>0</v>
      </c>
      <c r="E208" s="740">
        <f t="shared" si="47"/>
        <v>0</v>
      </c>
      <c r="F208" s="740">
        <f t="shared" si="47"/>
        <v>0</v>
      </c>
      <c r="G208" s="740">
        <f t="shared" si="47"/>
        <v>0</v>
      </c>
      <c r="H208" s="1138">
        <f t="shared" si="47"/>
        <v>0</v>
      </c>
    </row>
    <row r="209" spans="1:8" s="127" customFormat="1">
      <c r="A209" s="1134">
        <v>7100</v>
      </c>
      <c r="B209" s="300" t="s">
        <v>341</v>
      </c>
      <c r="C209" s="741">
        <v>0</v>
      </c>
      <c r="D209" s="741">
        <v>0</v>
      </c>
      <c r="E209" s="741">
        <f t="shared" si="45"/>
        <v>0</v>
      </c>
      <c r="F209" s="741">
        <v>0</v>
      </c>
      <c r="G209" s="741">
        <v>0</v>
      </c>
      <c r="H209" s="1135">
        <f t="shared" si="46"/>
        <v>0</v>
      </c>
    </row>
    <row r="210" spans="1:8" s="127" customFormat="1">
      <c r="A210" s="1134">
        <v>7200</v>
      </c>
      <c r="B210" s="300" t="s">
        <v>342</v>
      </c>
      <c r="C210" s="741">
        <v>0</v>
      </c>
      <c r="D210" s="741">
        <v>0</v>
      </c>
      <c r="E210" s="741">
        <f t="shared" si="45"/>
        <v>0</v>
      </c>
      <c r="F210" s="741">
        <v>0</v>
      </c>
      <c r="G210" s="741">
        <v>0</v>
      </c>
      <c r="H210" s="1135">
        <f t="shared" si="46"/>
        <v>0</v>
      </c>
    </row>
    <row r="211" spans="1:8" s="127" customFormat="1">
      <c r="A211" s="1134">
        <v>7300</v>
      </c>
      <c r="B211" s="300" t="s">
        <v>343</v>
      </c>
      <c r="C211" s="741">
        <v>0</v>
      </c>
      <c r="D211" s="741">
        <v>0</v>
      </c>
      <c r="E211" s="741">
        <f t="shared" si="45"/>
        <v>0</v>
      </c>
      <c r="F211" s="741">
        <v>0</v>
      </c>
      <c r="G211" s="741">
        <v>0</v>
      </c>
      <c r="H211" s="1135">
        <f t="shared" si="46"/>
        <v>0</v>
      </c>
    </row>
    <row r="212" spans="1:8" s="127" customFormat="1">
      <c r="A212" s="1134">
        <v>7400</v>
      </c>
      <c r="B212" s="300" t="s">
        <v>344</v>
      </c>
      <c r="C212" s="741">
        <v>0</v>
      </c>
      <c r="D212" s="741">
        <v>0</v>
      </c>
      <c r="E212" s="741">
        <f t="shared" si="45"/>
        <v>0</v>
      </c>
      <c r="F212" s="741">
        <v>0</v>
      </c>
      <c r="G212" s="741">
        <v>0</v>
      </c>
      <c r="H212" s="1135">
        <f t="shared" si="46"/>
        <v>0</v>
      </c>
    </row>
    <row r="213" spans="1:8" s="127" customFormat="1">
      <c r="A213" s="1134">
        <v>7500</v>
      </c>
      <c r="B213" s="300" t="s">
        <v>345</v>
      </c>
      <c r="C213" s="741">
        <v>0</v>
      </c>
      <c r="D213" s="741">
        <v>0</v>
      </c>
      <c r="E213" s="741">
        <f t="shared" si="45"/>
        <v>0</v>
      </c>
      <c r="F213" s="741">
        <v>0</v>
      </c>
      <c r="G213" s="741">
        <v>0</v>
      </c>
      <c r="H213" s="1135">
        <f t="shared" si="46"/>
        <v>0</v>
      </c>
    </row>
    <row r="214" spans="1:8" s="127" customFormat="1">
      <c r="A214" s="1134">
        <v>7600</v>
      </c>
      <c r="B214" s="300" t="s">
        <v>346</v>
      </c>
      <c r="C214" s="741">
        <v>0</v>
      </c>
      <c r="D214" s="741">
        <v>0</v>
      </c>
      <c r="E214" s="741">
        <f t="shared" si="45"/>
        <v>0</v>
      </c>
      <c r="F214" s="741">
        <v>0</v>
      </c>
      <c r="G214" s="741">
        <v>0</v>
      </c>
      <c r="H214" s="1135">
        <f t="shared" si="46"/>
        <v>0</v>
      </c>
    </row>
    <row r="215" spans="1:8" s="127" customFormat="1">
      <c r="A215" s="1134">
        <v>7900</v>
      </c>
      <c r="B215" s="300" t="s">
        <v>347</v>
      </c>
      <c r="C215" s="741">
        <v>0</v>
      </c>
      <c r="D215" s="741">
        <v>0</v>
      </c>
      <c r="E215" s="741">
        <f t="shared" si="45"/>
        <v>0</v>
      </c>
      <c r="F215" s="741">
        <v>0</v>
      </c>
      <c r="G215" s="741">
        <v>0</v>
      </c>
      <c r="H215" s="1135">
        <f t="shared" si="46"/>
        <v>0</v>
      </c>
    </row>
    <row r="216" spans="1:8" s="127" customFormat="1">
      <c r="A216" s="1124">
        <v>8000</v>
      </c>
      <c r="B216" s="298" t="s">
        <v>146</v>
      </c>
      <c r="C216" s="740">
        <f t="shared" ref="C216:H216" si="48">C217+C218+C219</f>
        <v>0</v>
      </c>
      <c r="D216" s="740">
        <f t="shared" si="48"/>
        <v>0</v>
      </c>
      <c r="E216" s="740">
        <f t="shared" si="48"/>
        <v>0</v>
      </c>
      <c r="F216" s="740">
        <f t="shared" si="48"/>
        <v>0</v>
      </c>
      <c r="G216" s="740">
        <f t="shared" si="48"/>
        <v>0</v>
      </c>
      <c r="H216" s="1138">
        <f t="shared" si="48"/>
        <v>0</v>
      </c>
    </row>
    <row r="217" spans="1:8" s="127" customFormat="1">
      <c r="A217" s="1134">
        <v>8100</v>
      </c>
      <c r="B217" s="300" t="s">
        <v>232</v>
      </c>
      <c r="C217" s="741">
        <v>0</v>
      </c>
      <c r="D217" s="741">
        <v>0</v>
      </c>
      <c r="E217" s="741">
        <f t="shared" si="45"/>
        <v>0</v>
      </c>
      <c r="F217" s="741">
        <v>0</v>
      </c>
      <c r="G217" s="741">
        <v>0</v>
      </c>
      <c r="H217" s="1135">
        <f t="shared" si="46"/>
        <v>0</v>
      </c>
    </row>
    <row r="218" spans="1:8" s="127" customFormat="1">
      <c r="A218" s="1134">
        <v>8300</v>
      </c>
      <c r="B218" s="300" t="s">
        <v>75</v>
      </c>
      <c r="C218" s="741">
        <v>0</v>
      </c>
      <c r="D218" s="741">
        <v>0</v>
      </c>
      <c r="E218" s="741">
        <f t="shared" si="45"/>
        <v>0</v>
      </c>
      <c r="F218" s="741">
        <v>0</v>
      </c>
      <c r="G218" s="741">
        <v>0</v>
      </c>
      <c r="H218" s="1135">
        <f t="shared" si="46"/>
        <v>0</v>
      </c>
    </row>
    <row r="219" spans="1:8" s="127" customFormat="1">
      <c r="A219" s="1134">
        <v>8500</v>
      </c>
      <c r="B219" s="300" t="s">
        <v>192</v>
      </c>
      <c r="C219" s="741">
        <f t="shared" ref="C219:H219" si="49">SUM(C220)</f>
        <v>0</v>
      </c>
      <c r="D219" s="741">
        <f t="shared" si="49"/>
        <v>0</v>
      </c>
      <c r="E219" s="741">
        <f t="shared" si="49"/>
        <v>0</v>
      </c>
      <c r="F219" s="741">
        <f t="shared" si="49"/>
        <v>0</v>
      </c>
      <c r="G219" s="741">
        <f t="shared" si="49"/>
        <v>0</v>
      </c>
      <c r="H219" s="1135">
        <f t="shared" si="49"/>
        <v>0</v>
      </c>
    </row>
    <row r="220" spans="1:8" s="127" customFormat="1">
      <c r="A220" s="1122">
        <v>851</v>
      </c>
      <c r="B220" s="296" t="s">
        <v>993</v>
      </c>
      <c r="C220" s="742">
        <v>0</v>
      </c>
      <c r="D220" s="742">
        <v>0</v>
      </c>
      <c r="E220" s="742">
        <f t="shared" si="45"/>
        <v>0</v>
      </c>
      <c r="F220" s="742">
        <v>0</v>
      </c>
      <c r="G220" s="742">
        <v>0</v>
      </c>
      <c r="H220" s="1136">
        <f t="shared" si="46"/>
        <v>0</v>
      </c>
    </row>
    <row r="221" spans="1:8" s="127" customFormat="1">
      <c r="A221" s="1124">
        <v>9000</v>
      </c>
      <c r="B221" s="298" t="s">
        <v>348</v>
      </c>
      <c r="C221" s="740">
        <f t="shared" ref="C221:H221" si="50">C222+C224+C226+C227+C228+C229+C230</f>
        <v>0</v>
      </c>
      <c r="D221" s="740">
        <f t="shared" si="50"/>
        <v>0</v>
      </c>
      <c r="E221" s="740">
        <f t="shared" si="50"/>
        <v>0</v>
      </c>
      <c r="F221" s="740">
        <f t="shared" si="50"/>
        <v>0</v>
      </c>
      <c r="G221" s="740">
        <f t="shared" si="50"/>
        <v>0</v>
      </c>
      <c r="H221" s="1138">
        <f t="shared" si="50"/>
        <v>0</v>
      </c>
    </row>
    <row r="222" spans="1:8" s="127" customFormat="1">
      <c r="A222" s="1134">
        <v>9100</v>
      </c>
      <c r="B222" s="300" t="s">
        <v>349</v>
      </c>
      <c r="C222" s="741">
        <f t="shared" ref="C222:H222" si="51">SUM(C223)</f>
        <v>0</v>
      </c>
      <c r="D222" s="741">
        <f t="shared" si="51"/>
        <v>0</v>
      </c>
      <c r="E222" s="741">
        <f t="shared" si="51"/>
        <v>0</v>
      </c>
      <c r="F222" s="741">
        <f t="shared" si="51"/>
        <v>0</v>
      </c>
      <c r="G222" s="741">
        <f t="shared" si="51"/>
        <v>0</v>
      </c>
      <c r="H222" s="1135">
        <f t="shared" si="51"/>
        <v>0</v>
      </c>
    </row>
    <row r="223" spans="1:8" s="127" customFormat="1">
      <c r="A223" s="1122">
        <v>911</v>
      </c>
      <c r="B223" s="296" t="s">
        <v>994</v>
      </c>
      <c r="C223" s="742">
        <v>0</v>
      </c>
      <c r="D223" s="742">
        <v>0</v>
      </c>
      <c r="E223" s="742">
        <f t="shared" si="45"/>
        <v>0</v>
      </c>
      <c r="F223" s="742">
        <v>0</v>
      </c>
      <c r="G223" s="742">
        <v>0</v>
      </c>
      <c r="H223" s="1136">
        <f t="shared" si="46"/>
        <v>0</v>
      </c>
    </row>
    <row r="224" spans="1:8" s="127" customFormat="1">
      <c r="A224" s="1134">
        <v>9200</v>
      </c>
      <c r="B224" s="300" t="s">
        <v>195</v>
      </c>
      <c r="C224" s="741">
        <f t="shared" ref="C224:H224" si="52">SUM(C225)</f>
        <v>0</v>
      </c>
      <c r="D224" s="741">
        <f t="shared" si="52"/>
        <v>0</v>
      </c>
      <c r="E224" s="741">
        <f t="shared" si="52"/>
        <v>0</v>
      </c>
      <c r="F224" s="741">
        <f t="shared" si="52"/>
        <v>0</v>
      </c>
      <c r="G224" s="741">
        <f t="shared" si="52"/>
        <v>0</v>
      </c>
      <c r="H224" s="1135">
        <f t="shared" si="52"/>
        <v>0</v>
      </c>
    </row>
    <row r="225" spans="1:8" s="127" customFormat="1">
      <c r="A225" s="1122">
        <v>921</v>
      </c>
      <c r="B225" s="296" t="s">
        <v>995</v>
      </c>
      <c r="C225" s="742">
        <v>0</v>
      </c>
      <c r="D225" s="742">
        <v>0</v>
      </c>
      <c r="E225" s="742">
        <f t="shared" si="45"/>
        <v>0</v>
      </c>
      <c r="F225" s="742">
        <v>0</v>
      </c>
      <c r="G225" s="742">
        <v>0</v>
      </c>
      <c r="H225" s="1136">
        <f t="shared" si="46"/>
        <v>0</v>
      </c>
    </row>
    <row r="226" spans="1:8" s="127" customFormat="1">
      <c r="A226" s="1134">
        <v>9300</v>
      </c>
      <c r="B226" s="300" t="s">
        <v>197</v>
      </c>
      <c r="C226" s="741">
        <v>0</v>
      </c>
      <c r="D226" s="741">
        <v>0</v>
      </c>
      <c r="E226" s="741">
        <f t="shared" si="45"/>
        <v>0</v>
      </c>
      <c r="F226" s="741">
        <v>0</v>
      </c>
      <c r="G226" s="741">
        <v>0</v>
      </c>
      <c r="H226" s="1135">
        <f t="shared" si="46"/>
        <v>0</v>
      </c>
    </row>
    <row r="227" spans="1:8" s="127" customFormat="1">
      <c r="A227" s="1134">
        <v>9400</v>
      </c>
      <c r="B227" s="300" t="s">
        <v>199</v>
      </c>
      <c r="C227" s="741">
        <v>0</v>
      </c>
      <c r="D227" s="741">
        <v>0</v>
      </c>
      <c r="E227" s="741">
        <f t="shared" si="45"/>
        <v>0</v>
      </c>
      <c r="F227" s="741">
        <v>0</v>
      </c>
      <c r="G227" s="741">
        <v>0</v>
      </c>
      <c r="H227" s="1135">
        <f t="shared" si="46"/>
        <v>0</v>
      </c>
    </row>
    <row r="228" spans="1:8" s="127" customFormat="1" ht="13.5" thickBot="1">
      <c r="A228" s="1147">
        <v>9500</v>
      </c>
      <c r="B228" s="1148" t="s">
        <v>201</v>
      </c>
      <c r="C228" s="1149">
        <v>0</v>
      </c>
      <c r="D228" s="1149">
        <v>0</v>
      </c>
      <c r="E228" s="1149">
        <f t="shared" si="45"/>
        <v>0</v>
      </c>
      <c r="F228" s="1149">
        <v>0</v>
      </c>
      <c r="G228" s="1149">
        <v>0</v>
      </c>
      <c r="H228" s="1150">
        <f t="shared" si="46"/>
        <v>0</v>
      </c>
    </row>
    <row r="229" spans="1:8" s="127" customFormat="1">
      <c r="A229" s="1152">
        <v>9600</v>
      </c>
      <c r="B229" s="1153" t="s">
        <v>203</v>
      </c>
      <c r="C229" s="1154">
        <v>0</v>
      </c>
      <c r="D229" s="1154">
        <v>0</v>
      </c>
      <c r="E229" s="1154">
        <f t="shared" si="45"/>
        <v>0</v>
      </c>
      <c r="F229" s="1154">
        <v>0</v>
      </c>
      <c r="G229" s="1154">
        <v>0</v>
      </c>
      <c r="H229" s="1155">
        <f t="shared" si="46"/>
        <v>0</v>
      </c>
    </row>
    <row r="230" spans="1:8" s="127" customFormat="1">
      <c r="A230" s="1134">
        <v>9900</v>
      </c>
      <c r="B230" s="300" t="s">
        <v>350</v>
      </c>
      <c r="C230" s="741">
        <f t="shared" ref="C230:H230" si="53">SUM(C231)</f>
        <v>0</v>
      </c>
      <c r="D230" s="741">
        <f t="shared" si="53"/>
        <v>0</v>
      </c>
      <c r="E230" s="741">
        <f t="shared" si="53"/>
        <v>0</v>
      </c>
      <c r="F230" s="741">
        <f t="shared" si="53"/>
        <v>0</v>
      </c>
      <c r="G230" s="741">
        <f t="shared" si="53"/>
        <v>0</v>
      </c>
      <c r="H230" s="1135">
        <f t="shared" si="53"/>
        <v>0</v>
      </c>
    </row>
    <row r="231" spans="1:8" s="127" customFormat="1">
      <c r="A231" s="1122">
        <v>991</v>
      </c>
      <c r="B231" s="296" t="s">
        <v>996</v>
      </c>
      <c r="C231" s="742">
        <v>0</v>
      </c>
      <c r="D231" s="742">
        <v>0</v>
      </c>
      <c r="E231" s="742">
        <f t="shared" si="45"/>
        <v>0</v>
      </c>
      <c r="F231" s="742">
        <v>0</v>
      </c>
      <c r="G231" s="742">
        <v>0</v>
      </c>
      <c r="H231" s="1136">
        <f t="shared" si="46"/>
        <v>0</v>
      </c>
    </row>
    <row r="232" spans="1:8" s="127" customFormat="1" ht="13.5" thickBot="1">
      <c r="A232" s="1312" t="s">
        <v>351</v>
      </c>
      <c r="B232" s="1313"/>
      <c r="C232" s="1156">
        <f t="shared" ref="C232:H232" si="54">C11+C38+C87+C147+C161+C197+C208+C216+C221</f>
        <v>13491334</v>
      </c>
      <c r="D232" s="1156">
        <f>D11+D38+D87+D147+D161+D197+D208+D216+D221</f>
        <v>0</v>
      </c>
      <c r="E232" s="1156">
        <f t="shared" si="54"/>
        <v>13491334</v>
      </c>
      <c r="F232" s="1156">
        <f t="shared" si="54"/>
        <v>7976791</v>
      </c>
      <c r="G232" s="1156">
        <f t="shared" si="54"/>
        <v>7976791</v>
      </c>
      <c r="H232" s="1157">
        <f t="shared" si="54"/>
        <v>5514543</v>
      </c>
    </row>
    <row r="244" spans="2:8" ht="14.25" customHeight="1"/>
    <row r="252" spans="2:8" s="117" customFormat="1" ht="12.75" customHeight="1">
      <c r="B252" s="295"/>
      <c r="C252" s="118"/>
      <c r="D252" s="118"/>
      <c r="E252" s="118"/>
      <c r="F252" s="118"/>
      <c r="G252" s="118"/>
      <c r="H252" s="118"/>
    </row>
    <row r="253" spans="2:8" s="117" customFormat="1" ht="12.75" customHeight="1">
      <c r="B253" s="295"/>
      <c r="C253" s="118"/>
      <c r="D253" s="118"/>
      <c r="E253" s="118"/>
      <c r="F253" s="118"/>
      <c r="G253" s="118"/>
      <c r="H253" s="118"/>
    </row>
    <row r="254" spans="2:8" s="117" customFormat="1" ht="12.75" customHeight="1">
      <c r="B254" s="295"/>
      <c r="C254" s="118"/>
      <c r="D254" s="118"/>
      <c r="E254" s="118"/>
      <c r="F254" s="118"/>
      <c r="G254" s="118"/>
      <c r="H254" s="118"/>
    </row>
  </sheetData>
  <mergeCells count="9">
    <mergeCell ref="A232:B232"/>
    <mergeCell ref="A2:H2"/>
    <mergeCell ref="A4:H4"/>
    <mergeCell ref="A5:H5"/>
    <mergeCell ref="A6:H6"/>
    <mergeCell ref="A8:B10"/>
    <mergeCell ref="C8:G8"/>
    <mergeCell ref="H8:H9"/>
    <mergeCell ref="B3:H3"/>
  </mergeCells>
  <printOptions horizontalCentered="1"/>
  <pageMargins left="0.15748031496062992" right="0.15748031496062992" top="0.27559055118110237" bottom="0.51181102362204722" header="0.31496062992125984" footer="0.31496062992125984"/>
  <pageSetup scale="75" fitToHeight="0" orientation="landscape" horizontalDpi="360" verticalDpi="360" r:id="rId1"/>
  <headerFooter>
    <oddHeader>&amp;L&amp;"Arial,Normal"&amp;8Estados e Informes Presupuestarios&amp;R&amp;"Arial,Normal"&amp;8 09.1.1</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2:O261"/>
  <sheetViews>
    <sheetView topLeftCell="C1" zoomScaleNormal="100" workbookViewId="0">
      <selection activeCell="K230" sqref="K230"/>
    </sheetView>
  </sheetViews>
  <sheetFormatPr baseColWidth="10" defaultColWidth="11.42578125" defaultRowHeight="12.75"/>
  <cols>
    <col min="1" max="1" width="9.42578125" style="117" bestFit="1" customWidth="1"/>
    <col min="2" max="2" width="66.28515625" style="295" bestFit="1" customWidth="1"/>
    <col min="3" max="3" width="13.7109375" style="118" customWidth="1"/>
    <col min="4" max="4" width="15" style="118" customWidth="1"/>
    <col min="5" max="5" width="16.85546875" style="118" customWidth="1"/>
    <col min="6" max="6" width="14.85546875" style="118" customWidth="1"/>
    <col min="7" max="15" width="13.7109375" style="118" customWidth="1"/>
    <col min="16" max="16384" width="11.42578125" style="115"/>
  </cols>
  <sheetData>
    <row r="2" spans="1:15" ht="15.75" customHeight="1">
      <c r="A2" s="1299" t="s">
        <v>2091</v>
      </c>
      <c r="B2" s="1299"/>
      <c r="C2" s="1299"/>
      <c r="D2" s="1299"/>
      <c r="E2" s="1299"/>
      <c r="F2" s="1299"/>
      <c r="G2" s="1299"/>
      <c r="H2" s="1299"/>
      <c r="I2" s="1299"/>
      <c r="J2" s="1299"/>
      <c r="K2" s="1299"/>
      <c r="L2" s="1299"/>
      <c r="M2" s="1299"/>
      <c r="N2" s="1299"/>
      <c r="O2" s="1299"/>
    </row>
    <row r="3" spans="1:15" ht="15.75" customHeight="1">
      <c r="A3" s="1300" t="s">
        <v>997</v>
      </c>
      <c r="B3" s="1300"/>
      <c r="C3" s="1300"/>
      <c r="D3" s="1300"/>
      <c r="E3" s="1300"/>
      <c r="F3" s="1300"/>
      <c r="G3" s="1300"/>
      <c r="H3" s="1300"/>
      <c r="I3" s="1300"/>
      <c r="J3" s="1300"/>
      <c r="K3" s="1300"/>
      <c r="L3" s="1300"/>
      <c r="M3" s="1300"/>
      <c r="N3" s="1300"/>
      <c r="O3" s="1300"/>
    </row>
    <row r="4" spans="1:15" ht="15.75" customHeight="1">
      <c r="A4" s="1300" t="s">
        <v>854</v>
      </c>
      <c r="B4" s="1300"/>
      <c r="C4" s="1300"/>
      <c r="D4" s="1300"/>
      <c r="E4" s="1300"/>
      <c r="F4" s="1300"/>
      <c r="G4" s="1300"/>
      <c r="H4" s="1300"/>
      <c r="I4" s="1300"/>
      <c r="J4" s="1300"/>
      <c r="K4" s="1300"/>
      <c r="L4" s="1300"/>
      <c r="M4" s="1300"/>
      <c r="N4" s="1300"/>
      <c r="O4" s="1300"/>
    </row>
    <row r="5" spans="1:15" ht="15.75" customHeight="1">
      <c r="A5" s="1300" t="s">
        <v>2916</v>
      </c>
      <c r="B5" s="1300"/>
      <c r="C5" s="1300"/>
      <c r="D5" s="1300"/>
      <c r="E5" s="1300"/>
      <c r="F5" s="1300"/>
      <c r="G5" s="1300"/>
      <c r="H5" s="1300"/>
      <c r="I5" s="1300"/>
      <c r="J5" s="1300"/>
      <c r="K5" s="1300"/>
      <c r="L5" s="1300"/>
      <c r="M5" s="1300"/>
      <c r="N5" s="1300"/>
      <c r="O5" s="1300"/>
    </row>
    <row r="6" spans="1:15">
      <c r="A6" s="116"/>
      <c r="G6" s="119"/>
      <c r="H6" s="119"/>
      <c r="I6" s="119"/>
      <c r="J6" s="119"/>
      <c r="K6" s="119"/>
      <c r="L6" s="119"/>
      <c r="M6" s="119"/>
      <c r="N6" s="119"/>
      <c r="O6" s="120"/>
    </row>
    <row r="7" spans="1:15" s="121" customFormat="1" ht="15" customHeight="1">
      <c r="A7" s="1318" t="s">
        <v>998</v>
      </c>
      <c r="B7" s="1318"/>
      <c r="C7" s="1316" t="s">
        <v>999</v>
      </c>
      <c r="D7" s="1316" t="s">
        <v>1000</v>
      </c>
      <c r="E7" s="1316" t="s">
        <v>1001</v>
      </c>
      <c r="F7" s="1316" t="s">
        <v>1002</v>
      </c>
      <c r="G7" s="1316" t="s">
        <v>1003</v>
      </c>
      <c r="H7" s="1316" t="s">
        <v>1004</v>
      </c>
      <c r="I7" s="1316" t="s">
        <v>1005</v>
      </c>
      <c r="J7" s="1316" t="s">
        <v>1006</v>
      </c>
      <c r="K7" s="1316" t="s">
        <v>1007</v>
      </c>
      <c r="L7" s="1316" t="s">
        <v>1008</v>
      </c>
      <c r="M7" s="1316" t="s">
        <v>1009</v>
      </c>
      <c r="N7" s="1316" t="s">
        <v>1010</v>
      </c>
      <c r="O7" s="1319" t="s">
        <v>376</v>
      </c>
    </row>
    <row r="8" spans="1:15" ht="13.5" thickBot="1">
      <c r="A8" s="1318"/>
      <c r="B8" s="1318"/>
      <c r="C8" s="1317"/>
      <c r="D8" s="1317"/>
      <c r="E8" s="1317"/>
      <c r="F8" s="1317"/>
      <c r="G8" s="1317"/>
      <c r="H8" s="1317"/>
      <c r="I8" s="1317"/>
      <c r="J8" s="1317"/>
      <c r="K8" s="1317"/>
      <c r="L8" s="1317"/>
      <c r="M8" s="1317"/>
      <c r="N8" s="1317"/>
      <c r="O8" s="1316"/>
    </row>
    <row r="9" spans="1:15" s="127" customFormat="1">
      <c r="A9" s="920">
        <v>1000</v>
      </c>
      <c r="B9" s="1158" t="s">
        <v>164</v>
      </c>
      <c r="C9" s="1163">
        <f t="shared" ref="C9:O9" si="0">C10+C12+C16+C21+C26+C32+C34</f>
        <v>482812.37999999995</v>
      </c>
      <c r="D9" s="1164">
        <f t="shared" si="0"/>
        <v>421510.24</v>
      </c>
      <c r="E9" s="1164">
        <f t="shared" si="0"/>
        <v>441429.81</v>
      </c>
      <c r="F9" s="1164">
        <f t="shared" si="0"/>
        <v>430288.76</v>
      </c>
      <c r="G9" s="1164">
        <f t="shared" si="0"/>
        <v>400250.63</v>
      </c>
      <c r="H9" s="1164">
        <f t="shared" si="0"/>
        <v>736212.99</v>
      </c>
      <c r="I9" s="1164">
        <f t="shared" si="0"/>
        <v>422171.81</v>
      </c>
      <c r="J9" s="1164">
        <f t="shared" si="0"/>
        <v>414945.36</v>
      </c>
      <c r="K9" s="1164">
        <f t="shared" si="0"/>
        <v>427064.87</v>
      </c>
      <c r="L9" s="1164">
        <f t="shared" si="0"/>
        <v>0</v>
      </c>
      <c r="M9" s="1164">
        <f t="shared" si="0"/>
        <v>0</v>
      </c>
      <c r="N9" s="1164">
        <f t="shared" si="0"/>
        <v>0</v>
      </c>
      <c r="O9" s="1165">
        <f t="shared" si="0"/>
        <v>4176686.850000001</v>
      </c>
    </row>
    <row r="10" spans="1:15" s="127" customFormat="1">
      <c r="A10" s="921">
        <v>1100</v>
      </c>
      <c r="B10" s="1159" t="s">
        <v>300</v>
      </c>
      <c r="C10" s="1166">
        <f>SUM(C11)</f>
        <v>311572.05</v>
      </c>
      <c r="D10" s="922">
        <f t="shared" ref="D10:O10" si="1">SUM(D11)</f>
        <v>311572.02</v>
      </c>
      <c r="E10" s="922">
        <f t="shared" si="1"/>
        <v>316258.2</v>
      </c>
      <c r="F10" s="922">
        <f t="shared" si="1"/>
        <v>316258.2</v>
      </c>
      <c r="G10" s="922">
        <f t="shared" si="1"/>
        <v>306885.90000000002</v>
      </c>
      <c r="H10" s="922">
        <f t="shared" si="1"/>
        <v>297513.59999999998</v>
      </c>
      <c r="I10" s="922">
        <f t="shared" si="1"/>
        <v>297513.59999999998</v>
      </c>
      <c r="J10" s="922">
        <f t="shared" si="1"/>
        <v>292827.45</v>
      </c>
      <c r="K10" s="922">
        <f t="shared" si="1"/>
        <v>302463.59999999998</v>
      </c>
      <c r="L10" s="922">
        <f t="shared" si="1"/>
        <v>0</v>
      </c>
      <c r="M10" s="922">
        <f t="shared" si="1"/>
        <v>0</v>
      </c>
      <c r="N10" s="922">
        <f t="shared" si="1"/>
        <v>0</v>
      </c>
      <c r="O10" s="1167">
        <f t="shared" si="1"/>
        <v>2752864.6200000006</v>
      </c>
    </row>
    <row r="11" spans="1:15" s="127" customFormat="1">
      <c r="A11" s="128">
        <v>113</v>
      </c>
      <c r="B11" s="1160" t="s">
        <v>855</v>
      </c>
      <c r="C11" s="1168">
        <v>311572.05</v>
      </c>
      <c r="D11" s="709">
        <v>311572.02</v>
      </c>
      <c r="E11" s="709">
        <v>316258.2</v>
      </c>
      <c r="F11" s="709">
        <v>316258.2</v>
      </c>
      <c r="G11" s="709">
        <v>306885.90000000002</v>
      </c>
      <c r="H11" s="709">
        <v>297513.59999999998</v>
      </c>
      <c r="I11" s="709">
        <v>297513.59999999998</v>
      </c>
      <c r="J11" s="709">
        <v>292827.45</v>
      </c>
      <c r="K11" s="709">
        <v>302463.59999999998</v>
      </c>
      <c r="L11" s="709">
        <v>0</v>
      </c>
      <c r="M11" s="709">
        <v>0</v>
      </c>
      <c r="N11" s="709">
        <v>0</v>
      </c>
      <c r="O11" s="1169">
        <f>SUM(C11:N11)</f>
        <v>2752864.6200000006</v>
      </c>
    </row>
    <row r="12" spans="1:15" s="127" customFormat="1">
      <c r="A12" s="299">
        <v>1200</v>
      </c>
      <c r="B12" s="1161" t="s">
        <v>301</v>
      </c>
      <c r="C12" s="1170">
        <f>SUM(C13:C15)</f>
        <v>0</v>
      </c>
      <c r="D12" s="708">
        <f t="shared" ref="D12:O12" si="2">SUM(D13:D15)</f>
        <v>0</v>
      </c>
      <c r="E12" s="708">
        <f t="shared" si="2"/>
        <v>0</v>
      </c>
      <c r="F12" s="708">
        <f t="shared" si="2"/>
        <v>0</v>
      </c>
      <c r="G12" s="708">
        <f t="shared" si="2"/>
        <v>0</v>
      </c>
      <c r="H12" s="708">
        <f t="shared" si="2"/>
        <v>0</v>
      </c>
      <c r="I12" s="708">
        <f t="shared" si="2"/>
        <v>0</v>
      </c>
      <c r="J12" s="708">
        <f t="shared" si="2"/>
        <v>0</v>
      </c>
      <c r="K12" s="708">
        <f t="shared" si="2"/>
        <v>0</v>
      </c>
      <c r="L12" s="708">
        <f t="shared" si="2"/>
        <v>0</v>
      </c>
      <c r="M12" s="708">
        <f t="shared" si="2"/>
        <v>0</v>
      </c>
      <c r="N12" s="708">
        <f t="shared" si="2"/>
        <v>0</v>
      </c>
      <c r="O12" s="1171">
        <f t="shared" si="2"/>
        <v>0</v>
      </c>
    </row>
    <row r="13" spans="1:15" s="127" customFormat="1">
      <c r="A13" s="128">
        <v>121</v>
      </c>
      <c r="B13" s="1160" t="s">
        <v>856</v>
      </c>
      <c r="C13" s="1168">
        <v>0</v>
      </c>
      <c r="D13" s="709">
        <v>0</v>
      </c>
      <c r="E13" s="709">
        <v>0</v>
      </c>
      <c r="F13" s="709">
        <v>0</v>
      </c>
      <c r="G13" s="709">
        <v>0</v>
      </c>
      <c r="H13" s="709">
        <v>0</v>
      </c>
      <c r="I13" s="709">
        <v>0</v>
      </c>
      <c r="J13" s="709">
        <v>0</v>
      </c>
      <c r="K13" s="709">
        <v>0</v>
      </c>
      <c r="L13" s="709">
        <v>0</v>
      </c>
      <c r="M13" s="709">
        <v>0</v>
      </c>
      <c r="N13" s="709">
        <v>0</v>
      </c>
      <c r="O13" s="1169">
        <f>SUM(C13:N13)</f>
        <v>0</v>
      </c>
    </row>
    <row r="14" spans="1:15" s="127" customFormat="1">
      <c r="A14" s="128">
        <v>122</v>
      </c>
      <c r="B14" s="1160" t="s">
        <v>857</v>
      </c>
      <c r="C14" s="1168">
        <v>0</v>
      </c>
      <c r="D14" s="709">
        <v>0</v>
      </c>
      <c r="E14" s="709">
        <v>0</v>
      </c>
      <c r="F14" s="709">
        <v>0</v>
      </c>
      <c r="G14" s="709">
        <v>0</v>
      </c>
      <c r="H14" s="709">
        <v>0</v>
      </c>
      <c r="I14" s="709">
        <v>0</v>
      </c>
      <c r="J14" s="709">
        <v>0</v>
      </c>
      <c r="K14" s="709">
        <v>0</v>
      </c>
      <c r="L14" s="709">
        <v>0</v>
      </c>
      <c r="M14" s="709">
        <v>0</v>
      </c>
      <c r="N14" s="709">
        <v>0</v>
      </c>
      <c r="O14" s="1169">
        <f>SUM(C14:N14)</f>
        <v>0</v>
      </c>
    </row>
    <row r="15" spans="1:15" s="127" customFormat="1" ht="25.5">
      <c r="A15" s="128">
        <v>124</v>
      </c>
      <c r="B15" s="1160" t="s">
        <v>858</v>
      </c>
      <c r="C15" s="1168">
        <v>0</v>
      </c>
      <c r="D15" s="709">
        <v>0</v>
      </c>
      <c r="E15" s="709">
        <v>0</v>
      </c>
      <c r="F15" s="709">
        <v>0</v>
      </c>
      <c r="G15" s="709">
        <v>0</v>
      </c>
      <c r="H15" s="709">
        <v>0</v>
      </c>
      <c r="I15" s="709">
        <v>0</v>
      </c>
      <c r="J15" s="709">
        <v>0</v>
      </c>
      <c r="K15" s="709">
        <v>0</v>
      </c>
      <c r="L15" s="709">
        <v>0</v>
      </c>
      <c r="M15" s="709">
        <v>0</v>
      </c>
      <c r="N15" s="709">
        <v>0</v>
      </c>
      <c r="O15" s="1169">
        <f>SUM(C15:N15)</f>
        <v>0</v>
      </c>
    </row>
    <row r="16" spans="1:15" s="127" customFormat="1">
      <c r="A16" s="299">
        <v>1300</v>
      </c>
      <c r="B16" s="1161" t="s">
        <v>302</v>
      </c>
      <c r="C16" s="1170">
        <f>SUM(C17:C20)</f>
        <v>96318.28</v>
      </c>
      <c r="D16" s="708">
        <f t="shared" ref="D16:O16" si="3">SUM(D17:D20)</f>
        <v>95138.85</v>
      </c>
      <c r="E16" s="708">
        <f t="shared" si="3"/>
        <v>96763.18</v>
      </c>
      <c r="F16" s="708">
        <f t="shared" si="3"/>
        <v>96763.18</v>
      </c>
      <c r="G16" s="708">
        <f t="shared" si="3"/>
        <v>93364.73</v>
      </c>
      <c r="H16" s="708">
        <f t="shared" si="3"/>
        <v>406224.48</v>
      </c>
      <c r="I16" s="708">
        <f t="shared" si="3"/>
        <v>89966.28</v>
      </c>
      <c r="J16" s="708">
        <f t="shared" si="3"/>
        <v>88232.37</v>
      </c>
      <c r="K16" s="708">
        <f t="shared" si="3"/>
        <v>89966.28</v>
      </c>
      <c r="L16" s="708">
        <f t="shared" si="3"/>
        <v>0</v>
      </c>
      <c r="M16" s="708">
        <f t="shared" si="3"/>
        <v>0</v>
      </c>
      <c r="N16" s="708">
        <f t="shared" si="3"/>
        <v>0</v>
      </c>
      <c r="O16" s="1171">
        <f t="shared" si="3"/>
        <v>1152737.6300000001</v>
      </c>
    </row>
    <row r="17" spans="1:15" s="127" customFormat="1">
      <c r="A17" s="128">
        <v>131</v>
      </c>
      <c r="B17" s="1160" t="s">
        <v>859</v>
      </c>
      <c r="C17" s="1168"/>
      <c r="D17" s="709"/>
      <c r="E17" s="709"/>
      <c r="F17" s="709"/>
      <c r="G17" s="709"/>
      <c r="H17" s="709"/>
      <c r="I17" s="709"/>
      <c r="J17" s="709"/>
      <c r="K17" s="709"/>
      <c r="L17" s="709"/>
      <c r="M17" s="709"/>
      <c r="N17" s="709"/>
      <c r="O17" s="1169">
        <f>SUM(C17:N17)</f>
        <v>0</v>
      </c>
    </row>
    <row r="18" spans="1:15" s="127" customFormat="1">
      <c r="A18" s="128">
        <v>132</v>
      </c>
      <c r="B18" s="1160" t="s">
        <v>860</v>
      </c>
      <c r="C18" s="1168"/>
      <c r="D18" s="709">
        <v>0</v>
      </c>
      <c r="E18" s="709"/>
      <c r="F18" s="709"/>
      <c r="G18" s="709">
        <v>0</v>
      </c>
      <c r="H18" s="709">
        <v>316258.2</v>
      </c>
      <c r="I18" s="709">
        <v>0</v>
      </c>
      <c r="J18" s="709">
        <v>0</v>
      </c>
      <c r="K18" s="709">
        <v>0</v>
      </c>
      <c r="L18" s="709"/>
      <c r="M18" s="709">
        <v>0</v>
      </c>
      <c r="N18" s="709">
        <v>0</v>
      </c>
      <c r="O18" s="1169">
        <f>SUM(C18:N18)</f>
        <v>316258.2</v>
      </c>
    </row>
    <row r="19" spans="1:15" s="127" customFormat="1">
      <c r="A19" s="128">
        <v>133</v>
      </c>
      <c r="B19" s="1160" t="s">
        <v>861</v>
      </c>
      <c r="C19" s="1168"/>
      <c r="D19" s="709"/>
      <c r="E19" s="709"/>
      <c r="F19" s="709"/>
      <c r="G19" s="709"/>
      <c r="H19" s="709">
        <v>0</v>
      </c>
      <c r="I19" s="709"/>
      <c r="J19" s="709"/>
      <c r="K19" s="709"/>
      <c r="L19" s="709"/>
      <c r="M19" s="709"/>
      <c r="N19" s="709"/>
      <c r="O19" s="1169">
        <f>SUM(C19:N19)</f>
        <v>0</v>
      </c>
    </row>
    <row r="20" spans="1:15" s="127" customFormat="1">
      <c r="A20" s="128">
        <v>134</v>
      </c>
      <c r="B20" s="1160" t="s">
        <v>862</v>
      </c>
      <c r="C20" s="1168">
        <v>96318.28</v>
      </c>
      <c r="D20" s="709">
        <v>95138.85</v>
      </c>
      <c r="E20" s="709">
        <v>96763.18</v>
      </c>
      <c r="F20" s="709">
        <v>96763.18</v>
      </c>
      <c r="G20" s="709">
        <v>93364.73</v>
      </c>
      <c r="H20" s="709">
        <v>89966.28</v>
      </c>
      <c r="I20" s="709">
        <v>89966.28</v>
      </c>
      <c r="J20" s="709">
        <v>88232.37</v>
      </c>
      <c r="K20" s="709">
        <v>89966.28</v>
      </c>
      <c r="L20" s="709">
        <v>0</v>
      </c>
      <c r="M20" s="709">
        <v>0</v>
      </c>
      <c r="N20" s="709">
        <v>0</v>
      </c>
      <c r="O20" s="1169">
        <f>SUM(C20:N20)</f>
        <v>836479.43</v>
      </c>
    </row>
    <row r="21" spans="1:15" s="127" customFormat="1">
      <c r="A21" s="299">
        <v>1400</v>
      </c>
      <c r="B21" s="1161" t="s">
        <v>303</v>
      </c>
      <c r="C21" s="1170">
        <f>SUM(C22:C25)</f>
        <v>74922.05</v>
      </c>
      <c r="D21" s="708">
        <f t="shared" ref="D21:O21" si="4">SUM(D22:D25)</f>
        <v>14799.37</v>
      </c>
      <c r="E21" s="708">
        <f t="shared" si="4"/>
        <v>28408.43</v>
      </c>
      <c r="F21" s="708">
        <f t="shared" si="4"/>
        <v>17267.38</v>
      </c>
      <c r="G21" s="708">
        <f t="shared" si="4"/>
        <v>0</v>
      </c>
      <c r="H21" s="708">
        <f t="shared" si="4"/>
        <v>32474.910000000003</v>
      </c>
      <c r="I21" s="708">
        <f t="shared" si="4"/>
        <v>34691.93</v>
      </c>
      <c r="J21" s="708">
        <f t="shared" si="4"/>
        <v>33885.54</v>
      </c>
      <c r="K21" s="708">
        <f t="shared" si="4"/>
        <v>34634.99</v>
      </c>
      <c r="L21" s="708">
        <f t="shared" si="4"/>
        <v>0</v>
      </c>
      <c r="M21" s="708">
        <f t="shared" si="4"/>
        <v>0</v>
      </c>
      <c r="N21" s="708">
        <f t="shared" si="4"/>
        <v>0</v>
      </c>
      <c r="O21" s="1171">
        <f t="shared" si="4"/>
        <v>271084.59999999998</v>
      </c>
    </row>
    <row r="22" spans="1:15" s="127" customFormat="1">
      <c r="A22" s="128">
        <v>141</v>
      </c>
      <c r="B22" s="1160" t="s">
        <v>863</v>
      </c>
      <c r="C22" s="1168">
        <v>45943.51</v>
      </c>
      <c r="D22" s="709">
        <v>14799.37</v>
      </c>
      <c r="E22" s="709">
        <v>14799.54</v>
      </c>
      <c r="F22" s="709">
        <v>17267.38</v>
      </c>
      <c r="G22" s="709">
        <v>0</v>
      </c>
      <c r="H22" s="709">
        <v>15962.44</v>
      </c>
      <c r="I22" s="709">
        <v>34691.93</v>
      </c>
      <c r="J22" s="709">
        <v>0</v>
      </c>
      <c r="K22" s="709">
        <v>34634.99</v>
      </c>
      <c r="L22" s="709">
        <v>0</v>
      </c>
      <c r="M22" s="709">
        <v>0</v>
      </c>
      <c r="N22" s="709"/>
      <c r="O22" s="1169">
        <f>SUM(C22:N22)</f>
        <v>178099.16</v>
      </c>
    </row>
    <row r="23" spans="1:15" s="127" customFormat="1">
      <c r="A23" s="128">
        <v>142</v>
      </c>
      <c r="B23" s="1160" t="s">
        <v>864</v>
      </c>
      <c r="C23" s="1168">
        <v>0</v>
      </c>
      <c r="D23" s="709">
        <v>0</v>
      </c>
      <c r="E23" s="709">
        <v>0</v>
      </c>
      <c r="F23" s="709">
        <v>0</v>
      </c>
      <c r="G23" s="709">
        <v>0</v>
      </c>
      <c r="H23" s="709">
        <v>0</v>
      </c>
      <c r="I23" s="709">
        <v>0</v>
      </c>
      <c r="J23" s="709">
        <v>0</v>
      </c>
      <c r="K23" s="709">
        <v>0</v>
      </c>
      <c r="L23" s="709">
        <v>0</v>
      </c>
      <c r="M23" s="709">
        <v>0</v>
      </c>
      <c r="N23" s="709">
        <v>0</v>
      </c>
      <c r="O23" s="1169">
        <f>SUM(C23:N23)</f>
        <v>0</v>
      </c>
    </row>
    <row r="24" spans="1:15" s="127" customFormat="1">
      <c r="A24" s="128">
        <v>143</v>
      </c>
      <c r="B24" s="1160" t="s">
        <v>865</v>
      </c>
      <c r="C24" s="1168">
        <v>28978.54</v>
      </c>
      <c r="D24" s="709">
        <v>0</v>
      </c>
      <c r="E24" s="709">
        <v>13608.89</v>
      </c>
      <c r="F24" s="709">
        <v>0</v>
      </c>
      <c r="G24" s="709">
        <v>0</v>
      </c>
      <c r="H24" s="709">
        <v>16512.47</v>
      </c>
      <c r="I24" s="709">
        <v>0</v>
      </c>
      <c r="J24" s="709">
        <v>33885.54</v>
      </c>
      <c r="K24" s="709">
        <v>0</v>
      </c>
      <c r="L24" s="709">
        <v>0</v>
      </c>
      <c r="M24" s="709">
        <v>0</v>
      </c>
      <c r="N24" s="709">
        <v>0</v>
      </c>
      <c r="O24" s="1169">
        <f>SUM(C24:N24)</f>
        <v>92985.44</v>
      </c>
    </row>
    <row r="25" spans="1:15" s="127" customFormat="1">
      <c r="A25" s="128">
        <v>144</v>
      </c>
      <c r="B25" s="1160" t="s">
        <v>866</v>
      </c>
      <c r="C25" s="1168">
        <v>0</v>
      </c>
      <c r="D25" s="709">
        <v>0</v>
      </c>
      <c r="E25" s="709">
        <v>0</v>
      </c>
      <c r="F25" s="709">
        <v>0</v>
      </c>
      <c r="G25" s="709">
        <v>0</v>
      </c>
      <c r="H25" s="709">
        <v>0</v>
      </c>
      <c r="I25" s="709">
        <v>0</v>
      </c>
      <c r="J25" s="709">
        <v>0</v>
      </c>
      <c r="K25" s="709">
        <v>0</v>
      </c>
      <c r="L25" s="709">
        <v>0</v>
      </c>
      <c r="M25" s="709">
        <v>0</v>
      </c>
      <c r="N25" s="709">
        <v>0</v>
      </c>
      <c r="O25" s="1169">
        <f>SUM(C25:N25)</f>
        <v>0</v>
      </c>
    </row>
    <row r="26" spans="1:15" s="127" customFormat="1">
      <c r="A26" s="299">
        <v>1500</v>
      </c>
      <c r="B26" s="1161" t="s">
        <v>304</v>
      </c>
      <c r="C26" s="1170">
        <f>SUM(C27:C31)</f>
        <v>0</v>
      </c>
      <c r="D26" s="708">
        <f t="shared" ref="D26:O26" si="5">SUM(D27:D31)</f>
        <v>0</v>
      </c>
      <c r="E26" s="708">
        <f t="shared" si="5"/>
        <v>0</v>
      </c>
      <c r="F26" s="708">
        <f t="shared" si="5"/>
        <v>0</v>
      </c>
      <c r="G26" s="708">
        <f t="shared" si="5"/>
        <v>0</v>
      </c>
      <c r="H26" s="708">
        <f t="shared" si="5"/>
        <v>0</v>
      </c>
      <c r="I26" s="708">
        <f t="shared" si="5"/>
        <v>0</v>
      </c>
      <c r="J26" s="708">
        <f t="shared" si="5"/>
        <v>0</v>
      </c>
      <c r="K26" s="708">
        <f t="shared" si="5"/>
        <v>0</v>
      </c>
      <c r="L26" s="708">
        <f t="shared" si="5"/>
        <v>0</v>
      </c>
      <c r="M26" s="708">
        <f t="shared" si="5"/>
        <v>0</v>
      </c>
      <c r="N26" s="708">
        <f t="shared" si="5"/>
        <v>0</v>
      </c>
      <c r="O26" s="1171">
        <f t="shared" si="5"/>
        <v>0</v>
      </c>
    </row>
    <row r="27" spans="1:15" s="127" customFormat="1">
      <c r="A27" s="128">
        <v>151</v>
      </c>
      <c r="B27" s="1160" t="s">
        <v>867</v>
      </c>
      <c r="C27" s="1168">
        <v>0</v>
      </c>
      <c r="D27" s="709">
        <v>0</v>
      </c>
      <c r="E27" s="709">
        <v>0</v>
      </c>
      <c r="F27" s="709">
        <v>0</v>
      </c>
      <c r="G27" s="709">
        <v>0</v>
      </c>
      <c r="H27" s="709">
        <v>0</v>
      </c>
      <c r="I27" s="709">
        <v>0</v>
      </c>
      <c r="J27" s="709">
        <v>0</v>
      </c>
      <c r="K27" s="709">
        <v>0</v>
      </c>
      <c r="L27" s="709">
        <v>0</v>
      </c>
      <c r="M27" s="709">
        <v>0</v>
      </c>
      <c r="N27" s="709">
        <v>0</v>
      </c>
      <c r="O27" s="1169">
        <f>SUM(C27:N27)</f>
        <v>0</v>
      </c>
    </row>
    <row r="28" spans="1:15" s="127" customFormat="1">
      <c r="A28" s="128">
        <v>152</v>
      </c>
      <c r="B28" s="1160" t="s">
        <v>868</v>
      </c>
      <c r="C28" s="1168">
        <v>0</v>
      </c>
      <c r="D28" s="709">
        <v>0</v>
      </c>
      <c r="E28" s="709">
        <v>0</v>
      </c>
      <c r="F28" s="709">
        <v>0</v>
      </c>
      <c r="G28" s="709">
        <v>0</v>
      </c>
      <c r="H28" s="709">
        <v>0</v>
      </c>
      <c r="I28" s="709">
        <v>0</v>
      </c>
      <c r="J28" s="709">
        <v>0</v>
      </c>
      <c r="K28" s="709">
        <v>0</v>
      </c>
      <c r="L28" s="709">
        <v>0</v>
      </c>
      <c r="M28" s="709">
        <v>0</v>
      </c>
      <c r="N28" s="709">
        <v>0</v>
      </c>
      <c r="O28" s="1169">
        <f>SUM(C28:N28)</f>
        <v>0</v>
      </c>
    </row>
    <row r="29" spans="1:15" s="127" customFormat="1">
      <c r="A29" s="128">
        <v>154</v>
      </c>
      <c r="B29" s="1160" t="s">
        <v>869</v>
      </c>
      <c r="C29" s="1168">
        <v>0</v>
      </c>
      <c r="D29" s="709">
        <v>0</v>
      </c>
      <c r="E29" s="709">
        <v>0</v>
      </c>
      <c r="F29" s="709">
        <v>0</v>
      </c>
      <c r="G29" s="709">
        <v>0</v>
      </c>
      <c r="H29" s="709">
        <v>0</v>
      </c>
      <c r="I29" s="709">
        <v>0</v>
      </c>
      <c r="J29" s="709">
        <v>0</v>
      </c>
      <c r="K29" s="709">
        <v>0</v>
      </c>
      <c r="L29" s="709">
        <v>0</v>
      </c>
      <c r="M29" s="709">
        <v>0</v>
      </c>
      <c r="N29" s="709">
        <v>0</v>
      </c>
      <c r="O29" s="1169">
        <f>SUM(C29:N29)</f>
        <v>0</v>
      </c>
    </row>
    <row r="30" spans="1:15" s="127" customFormat="1">
      <c r="A30" s="128">
        <v>155</v>
      </c>
      <c r="B30" s="1160" t="s">
        <v>870</v>
      </c>
      <c r="C30" s="1168">
        <v>0</v>
      </c>
      <c r="D30" s="709">
        <v>0</v>
      </c>
      <c r="E30" s="709">
        <v>0</v>
      </c>
      <c r="F30" s="709">
        <v>0</v>
      </c>
      <c r="G30" s="709">
        <v>0</v>
      </c>
      <c r="H30" s="709">
        <v>0</v>
      </c>
      <c r="I30" s="709">
        <v>0</v>
      </c>
      <c r="J30" s="709">
        <v>0</v>
      </c>
      <c r="K30" s="709">
        <v>0</v>
      </c>
      <c r="L30" s="709">
        <v>0</v>
      </c>
      <c r="M30" s="709">
        <v>0</v>
      </c>
      <c r="N30" s="709">
        <v>0</v>
      </c>
      <c r="O30" s="1169">
        <f>SUM(C30:N30)</f>
        <v>0</v>
      </c>
    </row>
    <row r="31" spans="1:15" s="127" customFormat="1">
      <c r="A31" s="128">
        <v>159</v>
      </c>
      <c r="B31" s="1160" t="s">
        <v>871</v>
      </c>
      <c r="C31" s="1168">
        <v>0</v>
      </c>
      <c r="D31" s="709">
        <v>0</v>
      </c>
      <c r="E31" s="709">
        <v>0</v>
      </c>
      <c r="F31" s="709">
        <v>0</v>
      </c>
      <c r="G31" s="709">
        <v>0</v>
      </c>
      <c r="H31" s="709">
        <v>0</v>
      </c>
      <c r="I31" s="709">
        <v>0</v>
      </c>
      <c r="J31" s="709">
        <v>0</v>
      </c>
      <c r="K31" s="709">
        <v>0</v>
      </c>
      <c r="L31" s="709">
        <v>0</v>
      </c>
      <c r="M31" s="709">
        <v>0</v>
      </c>
      <c r="N31" s="709">
        <v>0</v>
      </c>
      <c r="O31" s="1169">
        <f>SUM(C31:N31)</f>
        <v>0</v>
      </c>
    </row>
    <row r="32" spans="1:15" s="127" customFormat="1">
      <c r="A32" s="299">
        <v>1600</v>
      </c>
      <c r="B32" s="1161" t="s">
        <v>305</v>
      </c>
      <c r="C32" s="1170">
        <f>SUM(C33)</f>
        <v>0</v>
      </c>
      <c r="D32" s="708">
        <f t="shared" ref="D32:O32" si="6">SUM(D33)</f>
        <v>0</v>
      </c>
      <c r="E32" s="708">
        <f t="shared" si="6"/>
        <v>0</v>
      </c>
      <c r="F32" s="708">
        <f t="shared" si="6"/>
        <v>0</v>
      </c>
      <c r="G32" s="708">
        <f t="shared" si="6"/>
        <v>0</v>
      </c>
      <c r="H32" s="708">
        <f t="shared" si="6"/>
        <v>0</v>
      </c>
      <c r="I32" s="708">
        <f t="shared" si="6"/>
        <v>0</v>
      </c>
      <c r="J32" s="708">
        <f t="shared" si="6"/>
        <v>0</v>
      </c>
      <c r="K32" s="708">
        <f t="shared" si="6"/>
        <v>0</v>
      </c>
      <c r="L32" s="708">
        <f t="shared" si="6"/>
        <v>0</v>
      </c>
      <c r="M32" s="708">
        <f t="shared" si="6"/>
        <v>0</v>
      </c>
      <c r="N32" s="708">
        <f t="shared" si="6"/>
        <v>0</v>
      </c>
      <c r="O32" s="1171">
        <f t="shared" si="6"/>
        <v>0</v>
      </c>
    </row>
    <row r="33" spans="1:15" s="127" customFormat="1">
      <c r="A33" s="128">
        <v>161</v>
      </c>
      <c r="B33" s="1160" t="s">
        <v>872</v>
      </c>
      <c r="C33" s="1168">
        <v>0</v>
      </c>
      <c r="D33" s="709">
        <v>0</v>
      </c>
      <c r="E33" s="709">
        <v>0</v>
      </c>
      <c r="F33" s="709">
        <v>0</v>
      </c>
      <c r="G33" s="709">
        <v>0</v>
      </c>
      <c r="H33" s="709">
        <v>0</v>
      </c>
      <c r="I33" s="709">
        <v>0</v>
      </c>
      <c r="J33" s="709">
        <v>0</v>
      </c>
      <c r="K33" s="709">
        <v>0</v>
      </c>
      <c r="L33" s="709">
        <v>0</v>
      </c>
      <c r="M33" s="709">
        <v>0</v>
      </c>
      <c r="N33" s="709">
        <v>0</v>
      </c>
      <c r="O33" s="1169">
        <f>SUM(C33:N33)</f>
        <v>0</v>
      </c>
    </row>
    <row r="34" spans="1:15" s="127" customFormat="1">
      <c r="A34" s="299">
        <v>1700</v>
      </c>
      <c r="B34" s="1161" t="s">
        <v>306</v>
      </c>
      <c r="C34" s="1170">
        <f>SUM(C35)</f>
        <v>0</v>
      </c>
      <c r="D34" s="708">
        <f t="shared" ref="D34:O34" si="7">SUM(D35)</f>
        <v>0</v>
      </c>
      <c r="E34" s="708">
        <f t="shared" si="7"/>
        <v>0</v>
      </c>
      <c r="F34" s="708">
        <f t="shared" si="7"/>
        <v>0</v>
      </c>
      <c r="G34" s="708">
        <f t="shared" si="7"/>
        <v>0</v>
      </c>
      <c r="H34" s="708">
        <f t="shared" si="7"/>
        <v>0</v>
      </c>
      <c r="I34" s="708">
        <f t="shared" si="7"/>
        <v>0</v>
      </c>
      <c r="J34" s="708">
        <f t="shared" si="7"/>
        <v>0</v>
      </c>
      <c r="K34" s="708">
        <f>SUM(K35)</f>
        <v>0</v>
      </c>
      <c r="L34" s="708">
        <f t="shared" si="7"/>
        <v>0</v>
      </c>
      <c r="M34" s="708">
        <f t="shared" si="7"/>
        <v>0</v>
      </c>
      <c r="N34" s="708">
        <f t="shared" si="7"/>
        <v>0</v>
      </c>
      <c r="O34" s="1171">
        <f t="shared" si="7"/>
        <v>0</v>
      </c>
    </row>
    <row r="35" spans="1:15" s="127" customFormat="1">
      <c r="A35" s="128">
        <v>171</v>
      </c>
      <c r="B35" s="1160" t="s">
        <v>873</v>
      </c>
      <c r="C35" s="1168">
        <v>0</v>
      </c>
      <c r="D35" s="709">
        <v>0</v>
      </c>
      <c r="E35" s="709">
        <v>0</v>
      </c>
      <c r="F35" s="709">
        <v>0</v>
      </c>
      <c r="G35" s="709">
        <v>0</v>
      </c>
      <c r="H35" s="709">
        <v>0</v>
      </c>
      <c r="I35" s="709">
        <v>0</v>
      </c>
      <c r="J35" s="709">
        <v>0</v>
      </c>
      <c r="K35" s="709">
        <v>0</v>
      </c>
      <c r="L35" s="709">
        <v>0</v>
      </c>
      <c r="M35" s="709">
        <v>0</v>
      </c>
      <c r="N35" s="709">
        <v>0</v>
      </c>
      <c r="O35" s="1169">
        <f>SUM(C35:N35)</f>
        <v>0</v>
      </c>
    </row>
    <row r="36" spans="1:15" s="127" customFormat="1">
      <c r="A36" s="297">
        <v>2000</v>
      </c>
      <c r="B36" s="1162" t="s">
        <v>166</v>
      </c>
      <c r="C36" s="1172">
        <f>C37+C45+C48+C49+C59+C67+C69+C75+C76</f>
        <v>154982.6</v>
      </c>
      <c r="D36" s="705">
        <f t="shared" ref="D36:O36" si="8">D37+D45+D48+D49+D59+D67+D69+D75+D76</f>
        <v>144477.15</v>
      </c>
      <c r="E36" s="705">
        <f t="shared" si="8"/>
        <v>196646.53999999998</v>
      </c>
      <c r="F36" s="705">
        <f t="shared" si="8"/>
        <v>157753.20000000001</v>
      </c>
      <c r="G36" s="705">
        <f t="shared" si="8"/>
        <v>414235.87000000005</v>
      </c>
      <c r="H36" s="705">
        <f t="shared" si="8"/>
        <v>177561.15</v>
      </c>
      <c r="I36" s="705">
        <f t="shared" si="8"/>
        <v>221630.93</v>
      </c>
      <c r="J36" s="705">
        <f t="shared" si="8"/>
        <v>225366.7</v>
      </c>
      <c r="K36" s="705">
        <f t="shared" si="8"/>
        <v>256680.6</v>
      </c>
      <c r="L36" s="705">
        <f t="shared" si="8"/>
        <v>0</v>
      </c>
      <c r="M36" s="705">
        <f t="shared" si="8"/>
        <v>0</v>
      </c>
      <c r="N36" s="705">
        <f t="shared" si="8"/>
        <v>0</v>
      </c>
      <c r="O36" s="1125">
        <f t="shared" si="8"/>
        <v>1949334.74</v>
      </c>
    </row>
    <row r="37" spans="1:15" s="127" customFormat="1" ht="25.5">
      <c r="A37" s="299">
        <v>2100</v>
      </c>
      <c r="B37" s="1161" t="s">
        <v>307</v>
      </c>
      <c r="C37" s="1173">
        <f>SUM(C38:C44)</f>
        <v>21259.67</v>
      </c>
      <c r="D37" s="710">
        <f t="shared" ref="D37:O37" si="9">SUM(D38:D44)</f>
        <v>11883.33</v>
      </c>
      <c r="E37" s="710">
        <f t="shared" si="9"/>
        <v>11190.76</v>
      </c>
      <c r="F37" s="710">
        <f t="shared" si="9"/>
        <v>13730.369999999999</v>
      </c>
      <c r="G37" s="710">
        <f t="shared" si="9"/>
        <v>20054.82</v>
      </c>
      <c r="H37" s="710">
        <f t="shared" si="9"/>
        <v>5615.6399999999994</v>
      </c>
      <c r="I37" s="710">
        <f t="shared" si="9"/>
        <v>1886.11</v>
      </c>
      <c r="J37" s="710">
        <f t="shared" si="9"/>
        <v>4518.25</v>
      </c>
      <c r="K37" s="710">
        <f t="shared" si="9"/>
        <v>10107.6</v>
      </c>
      <c r="L37" s="710">
        <f t="shared" si="9"/>
        <v>0</v>
      </c>
      <c r="M37" s="710">
        <f t="shared" si="9"/>
        <v>0</v>
      </c>
      <c r="N37" s="710">
        <f t="shared" si="9"/>
        <v>0</v>
      </c>
      <c r="O37" s="1174">
        <f t="shared" si="9"/>
        <v>100246.54999999999</v>
      </c>
    </row>
    <row r="38" spans="1:15" s="127" customFormat="1">
      <c r="A38" s="128">
        <v>211</v>
      </c>
      <c r="B38" s="1160" t="s">
        <v>874</v>
      </c>
      <c r="C38" s="1168">
        <v>6507.37</v>
      </c>
      <c r="D38" s="709">
        <v>8483.33</v>
      </c>
      <c r="E38" s="709">
        <v>10680.57</v>
      </c>
      <c r="F38" s="709">
        <v>7630.37</v>
      </c>
      <c r="G38" s="709">
        <v>4164.82</v>
      </c>
      <c r="H38" s="709">
        <v>4353.95</v>
      </c>
      <c r="I38" s="709">
        <v>1886.11</v>
      </c>
      <c r="J38" s="709">
        <v>3520.37</v>
      </c>
      <c r="K38" s="709">
        <v>10107.6</v>
      </c>
      <c r="L38" s="709">
        <v>0</v>
      </c>
      <c r="M38" s="709">
        <v>0</v>
      </c>
      <c r="N38" s="709">
        <v>0</v>
      </c>
      <c r="O38" s="1169">
        <f t="shared" ref="O38:O44" si="10">SUM(C38:N38)</f>
        <v>57334.49</v>
      </c>
    </row>
    <row r="39" spans="1:15" s="127" customFormat="1">
      <c r="A39" s="128">
        <v>212</v>
      </c>
      <c r="B39" s="1160" t="s">
        <v>875</v>
      </c>
      <c r="C39" s="1168">
        <v>0</v>
      </c>
      <c r="D39" s="709">
        <v>0</v>
      </c>
      <c r="E39" s="709">
        <v>0</v>
      </c>
      <c r="F39" s="709"/>
      <c r="G39" s="709"/>
      <c r="H39" s="709"/>
      <c r="I39" s="709"/>
      <c r="J39" s="709"/>
      <c r="K39" s="709"/>
      <c r="L39" s="709"/>
      <c r="M39" s="709"/>
      <c r="N39" s="709"/>
      <c r="O39" s="1169">
        <f t="shared" si="10"/>
        <v>0</v>
      </c>
    </row>
    <row r="40" spans="1:15" s="127" customFormat="1" ht="25.5">
      <c r="A40" s="128">
        <v>214</v>
      </c>
      <c r="B40" s="1160" t="s">
        <v>876</v>
      </c>
      <c r="C40" s="1168">
        <v>14140</v>
      </c>
      <c r="D40" s="709">
        <v>0</v>
      </c>
      <c r="E40" s="709">
        <v>0</v>
      </c>
      <c r="F40" s="709">
        <v>3300</v>
      </c>
      <c r="G40" s="709">
        <v>15890</v>
      </c>
      <c r="H40" s="709">
        <v>890</v>
      </c>
      <c r="I40" s="709"/>
      <c r="J40" s="709"/>
      <c r="K40" s="709">
        <v>0</v>
      </c>
      <c r="L40" s="709"/>
      <c r="M40" s="709">
        <v>0</v>
      </c>
      <c r="N40" s="709">
        <v>0</v>
      </c>
      <c r="O40" s="1169">
        <f t="shared" si="10"/>
        <v>34220</v>
      </c>
    </row>
    <row r="41" spans="1:15" s="127" customFormat="1">
      <c r="A41" s="128">
        <v>215</v>
      </c>
      <c r="B41" s="1160" t="s">
        <v>877</v>
      </c>
      <c r="C41" s="1168">
        <v>0</v>
      </c>
      <c r="D41" s="709">
        <v>3400</v>
      </c>
      <c r="E41" s="709">
        <v>0</v>
      </c>
      <c r="F41" s="709">
        <v>2800</v>
      </c>
      <c r="G41" s="709">
        <v>0</v>
      </c>
      <c r="H41" s="709"/>
      <c r="I41" s="709"/>
      <c r="J41" s="709"/>
      <c r="K41" s="709">
        <v>0</v>
      </c>
      <c r="L41" s="709"/>
      <c r="M41" s="709"/>
      <c r="N41" s="709"/>
      <c r="O41" s="1169">
        <f t="shared" si="10"/>
        <v>6200</v>
      </c>
    </row>
    <row r="42" spans="1:15" s="127" customFormat="1">
      <c r="A42" s="128">
        <v>216</v>
      </c>
      <c r="B42" s="1160" t="s">
        <v>878</v>
      </c>
      <c r="C42" s="1168">
        <v>612.29999999999995</v>
      </c>
      <c r="D42" s="709">
        <v>0</v>
      </c>
      <c r="E42" s="709">
        <v>510.19</v>
      </c>
      <c r="F42" s="709"/>
      <c r="G42" s="709">
        <v>0</v>
      </c>
      <c r="H42" s="709">
        <v>371.69</v>
      </c>
      <c r="I42" s="709"/>
      <c r="J42" s="709">
        <v>997.88</v>
      </c>
      <c r="K42" s="709"/>
      <c r="L42" s="709"/>
      <c r="M42" s="709"/>
      <c r="N42" s="709">
        <v>0</v>
      </c>
      <c r="O42" s="1169">
        <f t="shared" si="10"/>
        <v>2492.06</v>
      </c>
    </row>
    <row r="43" spans="1:15" s="127" customFormat="1">
      <c r="A43" s="128">
        <v>217</v>
      </c>
      <c r="B43" s="1160" t="s">
        <v>879</v>
      </c>
      <c r="C43" s="1168">
        <v>0</v>
      </c>
      <c r="D43" s="709">
        <v>0</v>
      </c>
      <c r="E43" s="709">
        <v>0</v>
      </c>
      <c r="F43" s="709"/>
      <c r="G43" s="709"/>
      <c r="H43" s="709"/>
      <c r="I43" s="709"/>
      <c r="J43" s="709"/>
      <c r="K43" s="709"/>
      <c r="L43" s="709"/>
      <c r="M43" s="709"/>
      <c r="N43" s="709"/>
      <c r="O43" s="1169">
        <f t="shared" si="10"/>
        <v>0</v>
      </c>
    </row>
    <row r="44" spans="1:15" s="127" customFormat="1">
      <c r="A44" s="128">
        <v>218</v>
      </c>
      <c r="B44" s="1160" t="s">
        <v>880</v>
      </c>
      <c r="C44" s="1168">
        <v>0</v>
      </c>
      <c r="D44" s="709">
        <v>0</v>
      </c>
      <c r="E44" s="709">
        <v>0</v>
      </c>
      <c r="F44" s="709"/>
      <c r="G44" s="709"/>
      <c r="H44" s="709"/>
      <c r="I44" s="709"/>
      <c r="J44" s="709"/>
      <c r="K44" s="709"/>
      <c r="L44" s="709"/>
      <c r="M44" s="709"/>
      <c r="N44" s="709"/>
      <c r="O44" s="1169">
        <f t="shared" si="10"/>
        <v>0</v>
      </c>
    </row>
    <row r="45" spans="1:15" s="127" customFormat="1">
      <c r="A45" s="299">
        <v>2200</v>
      </c>
      <c r="B45" s="1161" t="s">
        <v>308</v>
      </c>
      <c r="C45" s="1170">
        <f>SUM(C46:C47)</f>
        <v>4912.49</v>
      </c>
      <c r="D45" s="708">
        <f t="shared" ref="D45:O45" si="11">SUM(D46:D47)</f>
        <v>0</v>
      </c>
      <c r="E45" s="708">
        <f t="shared" si="11"/>
        <v>0</v>
      </c>
      <c r="F45" s="708">
        <f t="shared" si="11"/>
        <v>7835</v>
      </c>
      <c r="G45" s="708">
        <f t="shared" si="11"/>
        <v>4830.62</v>
      </c>
      <c r="H45" s="708">
        <f t="shared" si="11"/>
        <v>3505</v>
      </c>
      <c r="I45" s="708">
        <f t="shared" si="11"/>
        <v>8740</v>
      </c>
      <c r="J45" s="708">
        <f t="shared" si="11"/>
        <v>0</v>
      </c>
      <c r="K45" s="708">
        <f t="shared" si="11"/>
        <v>2000.93</v>
      </c>
      <c r="L45" s="708">
        <f t="shared" si="11"/>
        <v>0</v>
      </c>
      <c r="M45" s="708">
        <f t="shared" si="11"/>
        <v>0</v>
      </c>
      <c r="N45" s="708">
        <f t="shared" si="11"/>
        <v>0</v>
      </c>
      <c r="O45" s="1171">
        <f t="shared" si="11"/>
        <v>31824.04</v>
      </c>
    </row>
    <row r="46" spans="1:15" s="127" customFormat="1">
      <c r="A46" s="128">
        <v>221</v>
      </c>
      <c r="B46" s="1160" t="s">
        <v>881</v>
      </c>
      <c r="C46" s="1168">
        <v>4912.49</v>
      </c>
      <c r="D46" s="709">
        <v>0</v>
      </c>
      <c r="E46" s="709">
        <v>0</v>
      </c>
      <c r="F46" s="709">
        <v>7835</v>
      </c>
      <c r="G46" s="709">
        <v>4830.62</v>
      </c>
      <c r="H46" s="709">
        <v>3505</v>
      </c>
      <c r="I46" s="709">
        <v>8740</v>
      </c>
      <c r="J46" s="709"/>
      <c r="K46" s="709">
        <v>2000.93</v>
      </c>
      <c r="L46" s="709">
        <v>0</v>
      </c>
      <c r="M46" s="709">
        <v>0</v>
      </c>
      <c r="N46" s="709">
        <v>0</v>
      </c>
      <c r="O46" s="1169">
        <f>SUM(C46:N46)</f>
        <v>31824.04</v>
      </c>
    </row>
    <row r="47" spans="1:15" s="127" customFormat="1">
      <c r="A47" s="128">
        <v>223</v>
      </c>
      <c r="B47" s="1160" t="s">
        <v>882</v>
      </c>
      <c r="C47" s="1168">
        <v>0</v>
      </c>
      <c r="D47" s="709">
        <v>0</v>
      </c>
      <c r="E47" s="709">
        <v>0</v>
      </c>
      <c r="F47" s="709"/>
      <c r="G47" s="709"/>
      <c r="H47" s="709"/>
      <c r="I47" s="709"/>
      <c r="J47" s="709"/>
      <c r="K47" s="709"/>
      <c r="L47" s="709"/>
      <c r="M47" s="709"/>
      <c r="N47" s="709"/>
      <c r="O47" s="1169">
        <f>SUM(C47:N47)</f>
        <v>0</v>
      </c>
    </row>
    <row r="48" spans="1:15" s="127" customFormat="1">
      <c r="A48" s="299">
        <v>2300</v>
      </c>
      <c r="B48" s="1161" t="s">
        <v>309</v>
      </c>
      <c r="C48" s="1170">
        <v>0</v>
      </c>
      <c r="D48" s="708">
        <v>0</v>
      </c>
      <c r="E48" s="708">
        <v>0</v>
      </c>
      <c r="F48" s="708">
        <v>0</v>
      </c>
      <c r="G48" s="708">
        <v>0</v>
      </c>
      <c r="H48" s="708">
        <v>0</v>
      </c>
      <c r="I48" s="708">
        <v>0</v>
      </c>
      <c r="J48" s="708">
        <v>0</v>
      </c>
      <c r="K48" s="708">
        <v>0</v>
      </c>
      <c r="L48" s="708">
        <v>0</v>
      </c>
      <c r="M48" s="708">
        <v>0</v>
      </c>
      <c r="N48" s="708">
        <v>0</v>
      </c>
      <c r="O48" s="1171">
        <v>0</v>
      </c>
    </row>
    <row r="49" spans="1:15" s="127" customFormat="1">
      <c r="A49" s="299">
        <v>2400</v>
      </c>
      <c r="B49" s="1161" t="s">
        <v>310</v>
      </c>
      <c r="C49" s="1170">
        <f>SUM(C50:C58)</f>
        <v>26716.34</v>
      </c>
      <c r="D49" s="708">
        <f t="shared" ref="D49:O49" si="12">SUM(D50:D58)</f>
        <v>53843.55</v>
      </c>
      <c r="E49" s="708">
        <f t="shared" si="12"/>
        <v>38029.230000000003</v>
      </c>
      <c r="F49" s="708">
        <f t="shared" si="12"/>
        <v>39018.32</v>
      </c>
      <c r="G49" s="708">
        <f t="shared" si="12"/>
        <v>312995.26</v>
      </c>
      <c r="H49" s="708">
        <f t="shared" si="12"/>
        <v>62890.06</v>
      </c>
      <c r="I49" s="708">
        <f t="shared" si="12"/>
        <v>68286.27</v>
      </c>
      <c r="J49" s="708">
        <f t="shared" si="12"/>
        <v>43963.07</v>
      </c>
      <c r="K49" s="708">
        <f t="shared" si="12"/>
        <v>145905.49</v>
      </c>
      <c r="L49" s="708">
        <f t="shared" si="12"/>
        <v>0</v>
      </c>
      <c r="M49" s="708">
        <f t="shared" si="12"/>
        <v>0</v>
      </c>
      <c r="N49" s="708">
        <f t="shared" si="12"/>
        <v>0</v>
      </c>
      <c r="O49" s="1171">
        <f t="shared" si="12"/>
        <v>791647.59</v>
      </c>
    </row>
    <row r="50" spans="1:15" s="127" customFormat="1">
      <c r="A50" s="128">
        <v>241</v>
      </c>
      <c r="B50" s="1160" t="s">
        <v>883</v>
      </c>
      <c r="C50" s="1168">
        <v>0</v>
      </c>
      <c r="D50" s="709">
        <v>0</v>
      </c>
      <c r="E50" s="709">
        <v>0</v>
      </c>
      <c r="F50" s="709">
        <v>0</v>
      </c>
      <c r="G50" s="709">
        <v>0</v>
      </c>
      <c r="H50" s="709">
        <v>0</v>
      </c>
      <c r="I50" s="709">
        <v>0</v>
      </c>
      <c r="J50" s="709">
        <v>0</v>
      </c>
      <c r="K50" s="709">
        <v>0</v>
      </c>
      <c r="L50" s="709">
        <v>0</v>
      </c>
      <c r="M50" s="709">
        <v>0</v>
      </c>
      <c r="N50" s="709">
        <v>0</v>
      </c>
      <c r="O50" s="1169">
        <f t="shared" ref="O50:O58" si="13">SUM(C50:N50)</f>
        <v>0</v>
      </c>
    </row>
    <row r="51" spans="1:15" s="127" customFormat="1">
      <c r="A51" s="128">
        <v>242</v>
      </c>
      <c r="B51" s="1160" t="s">
        <v>884</v>
      </c>
      <c r="C51" s="1168">
        <v>0</v>
      </c>
      <c r="D51" s="709">
        <v>0</v>
      </c>
      <c r="E51" s="709">
        <v>0</v>
      </c>
      <c r="F51" s="709">
        <v>0</v>
      </c>
      <c r="G51" s="709">
        <v>0</v>
      </c>
      <c r="H51" s="709">
        <v>0</v>
      </c>
      <c r="I51" s="709">
        <v>0</v>
      </c>
      <c r="J51" s="709">
        <v>0</v>
      </c>
      <c r="K51" s="709">
        <v>0</v>
      </c>
      <c r="L51" s="709">
        <v>0</v>
      </c>
      <c r="M51" s="709">
        <v>0</v>
      </c>
      <c r="N51" s="709">
        <v>0</v>
      </c>
      <c r="O51" s="1169">
        <f t="shared" si="13"/>
        <v>0</v>
      </c>
    </row>
    <row r="52" spans="1:15" s="127" customFormat="1">
      <c r="A52" s="128">
        <v>243</v>
      </c>
      <c r="B52" s="1160" t="s">
        <v>885</v>
      </c>
      <c r="C52" s="1168">
        <v>0</v>
      </c>
      <c r="D52" s="709">
        <v>0</v>
      </c>
      <c r="E52" s="709">
        <v>0</v>
      </c>
      <c r="F52" s="709">
        <v>0</v>
      </c>
      <c r="G52" s="709">
        <v>0</v>
      </c>
      <c r="H52" s="709">
        <v>0</v>
      </c>
      <c r="I52" s="709">
        <v>0</v>
      </c>
      <c r="J52" s="709">
        <v>0</v>
      </c>
      <c r="K52" s="709">
        <v>0</v>
      </c>
      <c r="L52" s="709">
        <v>0</v>
      </c>
      <c r="M52" s="709">
        <v>0</v>
      </c>
      <c r="N52" s="709">
        <v>0</v>
      </c>
      <c r="O52" s="1169">
        <f t="shared" si="13"/>
        <v>0</v>
      </c>
    </row>
    <row r="53" spans="1:15" s="127" customFormat="1">
      <c r="A53" s="128">
        <v>244</v>
      </c>
      <c r="B53" s="1160" t="s">
        <v>886</v>
      </c>
      <c r="C53" s="1168">
        <v>0</v>
      </c>
      <c r="D53" s="709">
        <v>0</v>
      </c>
      <c r="E53" s="709">
        <v>0</v>
      </c>
      <c r="F53" s="709">
        <v>0</v>
      </c>
      <c r="G53" s="709">
        <v>0</v>
      </c>
      <c r="H53" s="709">
        <v>0</v>
      </c>
      <c r="I53" s="709">
        <v>0</v>
      </c>
      <c r="J53" s="709">
        <v>0</v>
      </c>
      <c r="K53" s="709">
        <v>0</v>
      </c>
      <c r="L53" s="709">
        <v>0</v>
      </c>
      <c r="M53" s="709">
        <v>0</v>
      </c>
      <c r="N53" s="709">
        <v>0</v>
      </c>
      <c r="O53" s="1169">
        <f t="shared" si="13"/>
        <v>0</v>
      </c>
    </row>
    <row r="54" spans="1:15" s="127" customFormat="1">
      <c r="A54" s="128">
        <v>245</v>
      </c>
      <c r="B54" s="1160" t="s">
        <v>887</v>
      </c>
      <c r="C54" s="1168">
        <v>0</v>
      </c>
      <c r="D54" s="709">
        <v>0</v>
      </c>
      <c r="E54" s="709">
        <v>0</v>
      </c>
      <c r="F54" s="709">
        <v>0</v>
      </c>
      <c r="G54" s="709">
        <v>0</v>
      </c>
      <c r="H54" s="709">
        <v>0</v>
      </c>
      <c r="I54" s="709">
        <v>0</v>
      </c>
      <c r="J54" s="709">
        <v>0</v>
      </c>
      <c r="K54" s="709">
        <v>0</v>
      </c>
      <c r="L54" s="709">
        <v>0</v>
      </c>
      <c r="M54" s="709">
        <v>0</v>
      </c>
      <c r="N54" s="709">
        <v>0</v>
      </c>
      <c r="O54" s="1169">
        <f t="shared" si="13"/>
        <v>0</v>
      </c>
    </row>
    <row r="55" spans="1:15" s="127" customFormat="1">
      <c r="A55" s="128">
        <v>246</v>
      </c>
      <c r="B55" s="1160" t="s">
        <v>888</v>
      </c>
      <c r="C55" s="1168">
        <v>0</v>
      </c>
      <c r="D55" s="709">
        <v>0</v>
      </c>
      <c r="E55" s="709">
        <v>0</v>
      </c>
      <c r="F55" s="709">
        <v>14568.67</v>
      </c>
      <c r="G55" s="709">
        <v>0</v>
      </c>
      <c r="H55" s="709">
        <v>0</v>
      </c>
      <c r="I55" s="709">
        <v>0</v>
      </c>
      <c r="J55" s="709">
        <v>5434</v>
      </c>
      <c r="K55" s="709"/>
      <c r="L55" s="709">
        <v>0</v>
      </c>
      <c r="M55" s="709">
        <v>0</v>
      </c>
      <c r="N55" s="709">
        <v>0</v>
      </c>
      <c r="O55" s="1169">
        <f t="shared" si="13"/>
        <v>20002.669999999998</v>
      </c>
    </row>
    <row r="56" spans="1:15" s="127" customFormat="1">
      <c r="A56" s="128">
        <v>247</v>
      </c>
      <c r="B56" s="1160" t="s">
        <v>889</v>
      </c>
      <c r="C56" s="1168">
        <v>0</v>
      </c>
      <c r="D56" s="709">
        <v>0</v>
      </c>
      <c r="E56" s="709">
        <v>0</v>
      </c>
      <c r="F56" s="709">
        <v>0</v>
      </c>
      <c r="G56" s="709">
        <v>0</v>
      </c>
      <c r="H56" s="709">
        <v>0</v>
      </c>
      <c r="I56" s="709">
        <v>0</v>
      </c>
      <c r="J56" s="709">
        <v>0</v>
      </c>
      <c r="K56" s="709">
        <v>0</v>
      </c>
      <c r="L56" s="709">
        <v>0</v>
      </c>
      <c r="M56" s="709">
        <v>0</v>
      </c>
      <c r="N56" s="709">
        <v>0</v>
      </c>
      <c r="O56" s="1169">
        <f t="shared" si="13"/>
        <v>0</v>
      </c>
    </row>
    <row r="57" spans="1:15" s="127" customFormat="1">
      <c r="A57" s="128">
        <v>248</v>
      </c>
      <c r="B57" s="1160" t="s">
        <v>890</v>
      </c>
      <c r="C57" s="1168">
        <v>0</v>
      </c>
      <c r="D57" s="709">
        <v>0</v>
      </c>
      <c r="E57" s="709">
        <v>0</v>
      </c>
      <c r="F57" s="709">
        <v>0</v>
      </c>
      <c r="G57" s="709">
        <v>0</v>
      </c>
      <c r="H57" s="709">
        <v>0</v>
      </c>
      <c r="I57" s="709">
        <v>0</v>
      </c>
      <c r="J57" s="709">
        <v>0</v>
      </c>
      <c r="K57" s="709">
        <v>0</v>
      </c>
      <c r="L57" s="709">
        <v>0</v>
      </c>
      <c r="M57" s="709">
        <v>0</v>
      </c>
      <c r="N57" s="709">
        <v>0</v>
      </c>
      <c r="O57" s="1169">
        <f t="shared" si="13"/>
        <v>0</v>
      </c>
    </row>
    <row r="58" spans="1:15" s="127" customFormat="1">
      <c r="A58" s="128">
        <v>249</v>
      </c>
      <c r="B58" s="1160" t="s">
        <v>891</v>
      </c>
      <c r="C58" s="1168">
        <v>26716.34</v>
      </c>
      <c r="D58" s="709">
        <v>53843.55</v>
      </c>
      <c r="E58" s="709">
        <v>38029.230000000003</v>
      </c>
      <c r="F58" s="709">
        <v>24449.65</v>
      </c>
      <c r="G58" s="709">
        <v>312995.26</v>
      </c>
      <c r="H58" s="709">
        <v>62890.06</v>
      </c>
      <c r="I58" s="709">
        <v>68286.27</v>
      </c>
      <c r="J58" s="709">
        <v>38529.07</v>
      </c>
      <c r="K58" s="709">
        <v>145905.49</v>
      </c>
      <c r="L58" s="709">
        <v>0</v>
      </c>
      <c r="M58" s="709">
        <v>0</v>
      </c>
      <c r="N58" s="709">
        <v>0</v>
      </c>
      <c r="O58" s="1169">
        <f t="shared" si="13"/>
        <v>771644.91999999993</v>
      </c>
    </row>
    <row r="59" spans="1:15" s="127" customFormat="1">
      <c r="A59" s="299">
        <v>2500</v>
      </c>
      <c r="B59" s="1161" t="s">
        <v>311</v>
      </c>
      <c r="C59" s="1170">
        <f>SUM(C60:C66)</f>
        <v>94762.96</v>
      </c>
      <c r="D59" s="708">
        <f t="shared" ref="D59:O59" si="14">SUM(D60:D66)</f>
        <v>25300</v>
      </c>
      <c r="E59" s="708">
        <f t="shared" si="14"/>
        <v>88905.05</v>
      </c>
      <c r="F59" s="708">
        <f t="shared" si="14"/>
        <v>69242</v>
      </c>
      <c r="G59" s="708">
        <f t="shared" si="14"/>
        <v>45190</v>
      </c>
      <c r="H59" s="708">
        <f t="shared" si="14"/>
        <v>60641.8</v>
      </c>
      <c r="I59" s="708">
        <f t="shared" si="14"/>
        <v>117990</v>
      </c>
      <c r="J59" s="708">
        <f t="shared" si="14"/>
        <v>105490</v>
      </c>
      <c r="K59" s="708">
        <f t="shared" si="14"/>
        <v>39687.550000000003</v>
      </c>
      <c r="L59" s="708">
        <f t="shared" si="14"/>
        <v>0</v>
      </c>
      <c r="M59" s="708">
        <f t="shared" si="14"/>
        <v>0</v>
      </c>
      <c r="N59" s="708">
        <f t="shared" si="14"/>
        <v>0</v>
      </c>
      <c r="O59" s="1171">
        <f t="shared" si="14"/>
        <v>647209.3600000001</v>
      </c>
    </row>
    <row r="60" spans="1:15" s="127" customFormat="1">
      <c r="A60" s="128">
        <v>251</v>
      </c>
      <c r="B60" s="1160" t="s">
        <v>892</v>
      </c>
      <c r="C60" s="1168">
        <v>0</v>
      </c>
      <c r="D60" s="709">
        <v>0</v>
      </c>
      <c r="E60" s="709">
        <v>0</v>
      </c>
      <c r="F60" s="709">
        <v>0</v>
      </c>
      <c r="G60" s="709">
        <v>0</v>
      </c>
      <c r="H60" s="709">
        <v>0</v>
      </c>
      <c r="I60" s="709">
        <v>0</v>
      </c>
      <c r="J60" s="709">
        <v>0</v>
      </c>
      <c r="K60" s="709">
        <v>0</v>
      </c>
      <c r="L60" s="709">
        <v>0</v>
      </c>
      <c r="M60" s="709">
        <v>0</v>
      </c>
      <c r="N60" s="709">
        <v>0</v>
      </c>
      <c r="O60" s="1169">
        <f t="shared" ref="O60:O66" si="15">SUM(C60:N60)</f>
        <v>0</v>
      </c>
    </row>
    <row r="61" spans="1:15" s="127" customFormat="1">
      <c r="A61" s="128">
        <v>252</v>
      </c>
      <c r="B61" s="1160" t="s">
        <v>893</v>
      </c>
      <c r="C61" s="1168">
        <v>0</v>
      </c>
      <c r="D61" s="709">
        <v>0</v>
      </c>
      <c r="E61" s="709">
        <v>0</v>
      </c>
      <c r="F61" s="709">
        <v>0</v>
      </c>
      <c r="G61" s="709">
        <v>0</v>
      </c>
      <c r="H61" s="709">
        <v>0</v>
      </c>
      <c r="I61" s="709">
        <v>0</v>
      </c>
      <c r="J61" s="709">
        <v>0</v>
      </c>
      <c r="K61" s="709">
        <v>0</v>
      </c>
      <c r="L61" s="709">
        <v>0</v>
      </c>
      <c r="M61" s="709">
        <v>0</v>
      </c>
      <c r="N61" s="709">
        <v>0</v>
      </c>
      <c r="O61" s="1169">
        <f t="shared" si="15"/>
        <v>0</v>
      </c>
    </row>
    <row r="62" spans="1:15" s="127" customFormat="1">
      <c r="A62" s="128">
        <v>253</v>
      </c>
      <c r="B62" s="1160" t="s">
        <v>894</v>
      </c>
      <c r="C62" s="1168">
        <v>0</v>
      </c>
      <c r="D62" s="709">
        <v>0</v>
      </c>
      <c r="E62" s="709">
        <v>0</v>
      </c>
      <c r="F62" s="709">
        <v>0</v>
      </c>
      <c r="G62" s="709">
        <v>0</v>
      </c>
      <c r="H62" s="709">
        <v>0</v>
      </c>
      <c r="I62" s="709">
        <v>0</v>
      </c>
      <c r="J62" s="709">
        <v>0</v>
      </c>
      <c r="K62" s="709">
        <v>0</v>
      </c>
      <c r="L62" s="709">
        <v>0</v>
      </c>
      <c r="M62" s="709">
        <v>0</v>
      </c>
      <c r="N62" s="709">
        <v>0</v>
      </c>
      <c r="O62" s="1169">
        <f t="shared" si="15"/>
        <v>0</v>
      </c>
    </row>
    <row r="63" spans="1:15" s="127" customFormat="1">
      <c r="A63" s="128">
        <v>254</v>
      </c>
      <c r="B63" s="1160" t="s">
        <v>895</v>
      </c>
      <c r="C63" s="1168">
        <v>0</v>
      </c>
      <c r="D63" s="709">
        <v>0</v>
      </c>
      <c r="E63" s="709">
        <v>0</v>
      </c>
      <c r="F63" s="709">
        <v>0</v>
      </c>
      <c r="G63" s="709">
        <v>0</v>
      </c>
      <c r="H63" s="709">
        <v>0</v>
      </c>
      <c r="I63" s="709">
        <v>0</v>
      </c>
      <c r="J63" s="709">
        <v>0</v>
      </c>
      <c r="K63" s="709">
        <v>0</v>
      </c>
      <c r="L63" s="709">
        <v>0</v>
      </c>
      <c r="M63" s="709">
        <v>0</v>
      </c>
      <c r="N63" s="709">
        <v>0</v>
      </c>
      <c r="O63" s="1169">
        <f t="shared" si="15"/>
        <v>0</v>
      </c>
    </row>
    <row r="64" spans="1:15" s="127" customFormat="1">
      <c r="A64" s="128">
        <v>255</v>
      </c>
      <c r="B64" s="1160" t="s">
        <v>896</v>
      </c>
      <c r="C64" s="1168">
        <v>0</v>
      </c>
      <c r="D64" s="709">
        <v>0</v>
      </c>
      <c r="E64" s="709">
        <v>0</v>
      </c>
      <c r="F64" s="709">
        <v>0</v>
      </c>
      <c r="G64" s="709">
        <v>0</v>
      </c>
      <c r="H64" s="709">
        <v>0</v>
      </c>
      <c r="I64" s="709">
        <v>0</v>
      </c>
      <c r="J64" s="709">
        <v>0</v>
      </c>
      <c r="K64" s="709">
        <v>0</v>
      </c>
      <c r="L64" s="709">
        <v>0</v>
      </c>
      <c r="M64" s="709">
        <v>0</v>
      </c>
      <c r="N64" s="709">
        <v>0</v>
      </c>
      <c r="O64" s="1169">
        <f t="shared" si="15"/>
        <v>0</v>
      </c>
    </row>
    <row r="65" spans="1:15" s="127" customFormat="1">
      <c r="A65" s="128">
        <v>256</v>
      </c>
      <c r="B65" s="1160" t="s">
        <v>897</v>
      </c>
      <c r="C65" s="1168">
        <v>0</v>
      </c>
      <c r="D65" s="709">
        <v>0</v>
      </c>
      <c r="E65" s="709">
        <v>0</v>
      </c>
      <c r="F65" s="709">
        <v>0</v>
      </c>
      <c r="G65" s="709">
        <v>0</v>
      </c>
      <c r="H65" s="709">
        <v>0</v>
      </c>
      <c r="I65" s="709">
        <v>0</v>
      </c>
      <c r="J65" s="709">
        <v>0</v>
      </c>
      <c r="K65" s="709">
        <v>0</v>
      </c>
      <c r="L65" s="709">
        <v>0</v>
      </c>
      <c r="M65" s="709">
        <v>0</v>
      </c>
      <c r="N65" s="709">
        <v>0</v>
      </c>
      <c r="O65" s="1169">
        <f t="shared" si="15"/>
        <v>0</v>
      </c>
    </row>
    <row r="66" spans="1:15" s="127" customFormat="1">
      <c r="A66" s="128">
        <v>259</v>
      </c>
      <c r="B66" s="1160" t="s">
        <v>898</v>
      </c>
      <c r="C66" s="1168">
        <v>94762.96</v>
      </c>
      <c r="D66" s="709">
        <v>25300</v>
      </c>
      <c r="E66" s="709">
        <v>88905.05</v>
      </c>
      <c r="F66" s="709">
        <v>69242</v>
      </c>
      <c r="G66" s="709">
        <v>45190</v>
      </c>
      <c r="H66" s="709">
        <v>60641.8</v>
      </c>
      <c r="I66" s="709">
        <v>117990</v>
      </c>
      <c r="J66" s="709">
        <v>105490</v>
      </c>
      <c r="K66" s="709">
        <v>39687.550000000003</v>
      </c>
      <c r="L66" s="709">
        <v>0</v>
      </c>
      <c r="M66" s="709">
        <v>0</v>
      </c>
      <c r="N66" s="709">
        <v>0</v>
      </c>
      <c r="O66" s="1169">
        <f t="shared" si="15"/>
        <v>647209.3600000001</v>
      </c>
    </row>
    <row r="67" spans="1:15" s="127" customFormat="1">
      <c r="A67" s="299">
        <v>2600</v>
      </c>
      <c r="B67" s="1161" t="s">
        <v>312</v>
      </c>
      <c r="C67" s="1170">
        <f>SUM(C68)</f>
        <v>1856.15</v>
      </c>
      <c r="D67" s="708">
        <f t="shared" ref="D67:O67" si="16">SUM(D68)</f>
        <v>13992.76</v>
      </c>
      <c r="E67" s="708">
        <f t="shared" si="16"/>
        <v>39720.639999999999</v>
      </c>
      <c r="F67" s="708">
        <f t="shared" si="16"/>
        <v>27927.51</v>
      </c>
      <c r="G67" s="708">
        <f t="shared" si="16"/>
        <v>19261.21</v>
      </c>
      <c r="H67" s="708">
        <f t="shared" si="16"/>
        <v>37016.32</v>
      </c>
      <c r="I67" s="708">
        <f t="shared" si="16"/>
        <v>24728.55</v>
      </c>
      <c r="J67" s="708">
        <f t="shared" si="16"/>
        <v>60697.53</v>
      </c>
      <c r="K67" s="708">
        <f t="shared" si="16"/>
        <v>52863.82</v>
      </c>
      <c r="L67" s="708">
        <f t="shared" si="16"/>
        <v>0</v>
      </c>
      <c r="M67" s="708">
        <f t="shared" si="16"/>
        <v>0</v>
      </c>
      <c r="N67" s="708">
        <f t="shared" si="16"/>
        <v>0</v>
      </c>
      <c r="O67" s="1171">
        <f t="shared" si="16"/>
        <v>278064.49</v>
      </c>
    </row>
    <row r="68" spans="1:15" s="127" customFormat="1">
      <c r="A68" s="128">
        <v>261</v>
      </c>
      <c r="B68" s="1160" t="s">
        <v>670</v>
      </c>
      <c r="C68" s="1168">
        <v>1856.15</v>
      </c>
      <c r="D68" s="709">
        <v>13992.76</v>
      </c>
      <c r="E68" s="709">
        <v>39720.639999999999</v>
      </c>
      <c r="F68" s="709">
        <v>27927.51</v>
      </c>
      <c r="G68" s="709">
        <v>19261.21</v>
      </c>
      <c r="H68" s="709">
        <v>37016.32</v>
      </c>
      <c r="I68" s="709">
        <v>24728.55</v>
      </c>
      <c r="J68" s="709">
        <v>60697.53</v>
      </c>
      <c r="K68" s="709">
        <v>52863.82</v>
      </c>
      <c r="L68" s="709">
        <v>0</v>
      </c>
      <c r="M68" s="709">
        <v>0</v>
      </c>
      <c r="N68" s="709">
        <v>0</v>
      </c>
      <c r="O68" s="1169">
        <f>SUM(C68:N68)</f>
        <v>278064.49</v>
      </c>
    </row>
    <row r="69" spans="1:15" s="127" customFormat="1">
      <c r="A69" s="299">
        <v>2700</v>
      </c>
      <c r="B69" s="1161" t="s">
        <v>313</v>
      </c>
      <c r="C69" s="1170">
        <f>SUM(C70:C74)</f>
        <v>0</v>
      </c>
      <c r="D69" s="708">
        <f t="shared" ref="D69:O69" si="17">SUM(D70:D74)</f>
        <v>0</v>
      </c>
      <c r="E69" s="708">
        <f t="shared" si="17"/>
        <v>0</v>
      </c>
      <c r="F69" s="708">
        <f t="shared" si="17"/>
        <v>0</v>
      </c>
      <c r="G69" s="708">
        <f t="shared" si="17"/>
        <v>0</v>
      </c>
      <c r="H69" s="708">
        <f t="shared" si="17"/>
        <v>0</v>
      </c>
      <c r="I69" s="708">
        <f t="shared" si="17"/>
        <v>0</v>
      </c>
      <c r="J69" s="708">
        <f t="shared" si="17"/>
        <v>0</v>
      </c>
      <c r="K69" s="708">
        <f t="shared" si="17"/>
        <v>0</v>
      </c>
      <c r="L69" s="708">
        <f t="shared" si="17"/>
        <v>0</v>
      </c>
      <c r="M69" s="708">
        <f t="shared" si="17"/>
        <v>0</v>
      </c>
      <c r="N69" s="708">
        <f t="shared" si="17"/>
        <v>0</v>
      </c>
      <c r="O69" s="1171">
        <f t="shared" si="17"/>
        <v>0</v>
      </c>
    </row>
    <row r="70" spans="1:15" s="127" customFormat="1">
      <c r="A70" s="128">
        <v>271</v>
      </c>
      <c r="B70" s="1160" t="s">
        <v>899</v>
      </c>
      <c r="C70" s="1168">
        <v>0</v>
      </c>
      <c r="D70" s="709">
        <v>0</v>
      </c>
      <c r="E70" s="709">
        <v>0</v>
      </c>
      <c r="F70" s="709">
        <v>0</v>
      </c>
      <c r="G70" s="709">
        <v>0</v>
      </c>
      <c r="H70" s="709">
        <v>0</v>
      </c>
      <c r="I70" s="709">
        <v>0</v>
      </c>
      <c r="J70" s="709">
        <v>0</v>
      </c>
      <c r="K70" s="709">
        <v>0</v>
      </c>
      <c r="L70" s="709">
        <v>0</v>
      </c>
      <c r="M70" s="709">
        <v>0</v>
      </c>
      <c r="N70" s="709">
        <v>0</v>
      </c>
      <c r="O70" s="1169">
        <f>SUM(C70:N70)</f>
        <v>0</v>
      </c>
    </row>
    <row r="71" spans="1:15" s="127" customFormat="1">
      <c r="A71" s="128">
        <v>272</v>
      </c>
      <c r="B71" s="1160" t="s">
        <v>900</v>
      </c>
      <c r="C71" s="1168">
        <v>0</v>
      </c>
      <c r="D71" s="709">
        <v>0</v>
      </c>
      <c r="E71" s="709">
        <v>0</v>
      </c>
      <c r="F71" s="709">
        <v>0</v>
      </c>
      <c r="G71" s="709">
        <v>0</v>
      </c>
      <c r="H71" s="709">
        <v>0</v>
      </c>
      <c r="I71" s="709">
        <v>0</v>
      </c>
      <c r="J71" s="709">
        <v>0</v>
      </c>
      <c r="K71" s="709">
        <v>0</v>
      </c>
      <c r="L71" s="709">
        <v>0</v>
      </c>
      <c r="M71" s="709">
        <v>0</v>
      </c>
      <c r="N71" s="709">
        <v>0</v>
      </c>
      <c r="O71" s="1169">
        <f>SUM(C71:N71)</f>
        <v>0</v>
      </c>
    </row>
    <row r="72" spans="1:15" s="127" customFormat="1">
      <c r="A72" s="128">
        <v>273</v>
      </c>
      <c r="B72" s="1160" t="s">
        <v>901</v>
      </c>
      <c r="C72" s="1168">
        <v>0</v>
      </c>
      <c r="D72" s="709">
        <v>0</v>
      </c>
      <c r="E72" s="709">
        <v>0</v>
      </c>
      <c r="F72" s="709">
        <v>0</v>
      </c>
      <c r="G72" s="709">
        <v>0</v>
      </c>
      <c r="H72" s="709">
        <v>0</v>
      </c>
      <c r="I72" s="709">
        <v>0</v>
      </c>
      <c r="J72" s="709">
        <v>0</v>
      </c>
      <c r="K72" s="709">
        <v>0</v>
      </c>
      <c r="L72" s="709">
        <v>0</v>
      </c>
      <c r="M72" s="709">
        <v>0</v>
      </c>
      <c r="N72" s="709">
        <v>0</v>
      </c>
      <c r="O72" s="1169">
        <f>SUM(C72:N72)</f>
        <v>0</v>
      </c>
    </row>
    <row r="73" spans="1:15" s="127" customFormat="1">
      <c r="A73" s="128">
        <v>274</v>
      </c>
      <c r="B73" s="1160" t="s">
        <v>902</v>
      </c>
      <c r="C73" s="1168">
        <v>0</v>
      </c>
      <c r="D73" s="709">
        <v>0</v>
      </c>
      <c r="E73" s="709">
        <v>0</v>
      </c>
      <c r="F73" s="709">
        <v>0</v>
      </c>
      <c r="G73" s="709">
        <v>0</v>
      </c>
      <c r="H73" s="709">
        <v>0</v>
      </c>
      <c r="I73" s="709">
        <v>0</v>
      </c>
      <c r="J73" s="709">
        <v>0</v>
      </c>
      <c r="K73" s="709">
        <v>0</v>
      </c>
      <c r="L73" s="709">
        <v>0</v>
      </c>
      <c r="M73" s="709">
        <v>0</v>
      </c>
      <c r="N73" s="709">
        <v>0</v>
      </c>
      <c r="O73" s="1169">
        <f>SUM(C73:N73)</f>
        <v>0</v>
      </c>
    </row>
    <row r="74" spans="1:15" s="127" customFormat="1">
      <c r="A74" s="128">
        <v>275</v>
      </c>
      <c r="B74" s="1160" t="s">
        <v>903</v>
      </c>
      <c r="C74" s="1168">
        <v>0</v>
      </c>
      <c r="D74" s="709">
        <v>0</v>
      </c>
      <c r="E74" s="709">
        <v>0</v>
      </c>
      <c r="F74" s="709">
        <v>0</v>
      </c>
      <c r="G74" s="709">
        <v>0</v>
      </c>
      <c r="H74" s="709">
        <v>0</v>
      </c>
      <c r="I74" s="709">
        <v>0</v>
      </c>
      <c r="J74" s="709">
        <v>0</v>
      </c>
      <c r="K74" s="709">
        <v>0</v>
      </c>
      <c r="L74" s="709">
        <v>0</v>
      </c>
      <c r="M74" s="709">
        <v>0</v>
      </c>
      <c r="N74" s="709">
        <v>0</v>
      </c>
      <c r="O74" s="1169">
        <f>SUM(C74:N74)</f>
        <v>0</v>
      </c>
    </row>
    <row r="75" spans="1:15" s="127" customFormat="1">
      <c r="A75" s="299">
        <v>2800</v>
      </c>
      <c r="B75" s="1161" t="s">
        <v>314</v>
      </c>
      <c r="C75" s="1170">
        <v>0</v>
      </c>
      <c r="D75" s="708">
        <v>0</v>
      </c>
      <c r="E75" s="708">
        <v>0</v>
      </c>
      <c r="F75" s="708">
        <v>0</v>
      </c>
      <c r="G75" s="708">
        <v>0</v>
      </c>
      <c r="H75" s="708">
        <v>0</v>
      </c>
      <c r="I75" s="708">
        <v>0</v>
      </c>
      <c r="J75" s="708">
        <v>0</v>
      </c>
      <c r="K75" s="708">
        <v>0</v>
      </c>
      <c r="L75" s="708">
        <v>0</v>
      </c>
      <c r="M75" s="708">
        <v>0</v>
      </c>
      <c r="N75" s="708">
        <v>0</v>
      </c>
      <c r="O75" s="1171">
        <v>0</v>
      </c>
    </row>
    <row r="76" spans="1:15" s="127" customFormat="1">
      <c r="A76" s="299">
        <v>2900</v>
      </c>
      <c r="B76" s="1161" t="s">
        <v>315</v>
      </c>
      <c r="C76" s="1170">
        <f>SUM(C77:C84)</f>
        <v>5474.99</v>
      </c>
      <c r="D76" s="708">
        <f t="shared" ref="D76:O76" si="18">SUM(D77:D84)</f>
        <v>39457.51</v>
      </c>
      <c r="E76" s="708">
        <f t="shared" si="18"/>
        <v>18800.86</v>
      </c>
      <c r="F76" s="708">
        <f t="shared" si="18"/>
        <v>0</v>
      </c>
      <c r="G76" s="708">
        <f t="shared" si="18"/>
        <v>11903.96</v>
      </c>
      <c r="H76" s="708">
        <f t="shared" si="18"/>
        <v>7892.33</v>
      </c>
      <c r="I76" s="708">
        <f t="shared" si="18"/>
        <v>0</v>
      </c>
      <c r="J76" s="708">
        <f t="shared" si="18"/>
        <v>10697.85</v>
      </c>
      <c r="K76" s="708">
        <f t="shared" si="18"/>
        <v>6115.21</v>
      </c>
      <c r="L76" s="708">
        <f t="shared" si="18"/>
        <v>0</v>
      </c>
      <c r="M76" s="708">
        <f t="shared" si="18"/>
        <v>0</v>
      </c>
      <c r="N76" s="708">
        <f t="shared" si="18"/>
        <v>0</v>
      </c>
      <c r="O76" s="1171">
        <f t="shared" si="18"/>
        <v>100342.71000000002</v>
      </c>
    </row>
    <row r="77" spans="1:15" s="127" customFormat="1">
      <c r="A77" s="128">
        <v>291</v>
      </c>
      <c r="B77" s="1160" t="s">
        <v>904</v>
      </c>
      <c r="C77" s="1168">
        <v>0</v>
      </c>
      <c r="D77" s="709">
        <v>0</v>
      </c>
      <c r="E77" s="709">
        <v>0</v>
      </c>
      <c r="F77" s="709">
        <v>0</v>
      </c>
      <c r="G77" s="709">
        <v>0</v>
      </c>
      <c r="H77" s="709">
        <v>0</v>
      </c>
      <c r="I77" s="709">
        <v>0</v>
      </c>
      <c r="J77" s="709">
        <v>0</v>
      </c>
      <c r="K77" s="709">
        <v>0</v>
      </c>
      <c r="L77" s="709">
        <v>0</v>
      </c>
      <c r="M77" s="709">
        <v>0</v>
      </c>
      <c r="N77" s="709">
        <v>0</v>
      </c>
      <c r="O77" s="1169">
        <f t="shared" ref="O77:O84" si="19">SUM(C77:N77)</f>
        <v>0</v>
      </c>
    </row>
    <row r="78" spans="1:15" s="127" customFormat="1">
      <c r="A78" s="128">
        <v>292</v>
      </c>
      <c r="B78" s="1160" t="s">
        <v>905</v>
      </c>
      <c r="C78" s="1168">
        <v>0</v>
      </c>
      <c r="D78" s="709">
        <v>0</v>
      </c>
      <c r="E78" s="709">
        <v>0</v>
      </c>
      <c r="F78" s="709">
        <v>0</v>
      </c>
      <c r="G78" s="709">
        <v>0</v>
      </c>
      <c r="H78" s="709">
        <v>0</v>
      </c>
      <c r="I78" s="709">
        <v>0</v>
      </c>
      <c r="J78" s="709">
        <v>0</v>
      </c>
      <c r="K78" s="709">
        <v>0</v>
      </c>
      <c r="L78" s="709">
        <v>0</v>
      </c>
      <c r="M78" s="709">
        <v>0</v>
      </c>
      <c r="N78" s="709">
        <v>0</v>
      </c>
      <c r="O78" s="1169">
        <f t="shared" si="19"/>
        <v>0</v>
      </c>
    </row>
    <row r="79" spans="1:15" s="127" customFormat="1" ht="25.5">
      <c r="A79" s="128">
        <v>293</v>
      </c>
      <c r="B79" s="1160" t="s">
        <v>906</v>
      </c>
      <c r="C79" s="1168">
        <v>0</v>
      </c>
      <c r="D79" s="709">
        <v>0</v>
      </c>
      <c r="E79" s="709">
        <v>0</v>
      </c>
      <c r="F79" s="709">
        <v>0</v>
      </c>
      <c r="G79" s="709">
        <v>0</v>
      </c>
      <c r="H79" s="709">
        <v>0</v>
      </c>
      <c r="I79" s="709">
        <v>0</v>
      </c>
      <c r="J79" s="709">
        <v>0</v>
      </c>
      <c r="K79" s="709">
        <v>0</v>
      </c>
      <c r="L79" s="709">
        <v>0</v>
      </c>
      <c r="M79" s="709">
        <v>0</v>
      </c>
      <c r="N79" s="709">
        <v>0</v>
      </c>
      <c r="O79" s="1169">
        <f t="shared" si="19"/>
        <v>0</v>
      </c>
    </row>
    <row r="80" spans="1:15" s="127" customFormat="1" ht="25.5">
      <c r="A80" s="128">
        <v>294</v>
      </c>
      <c r="B80" s="1160" t="s">
        <v>907</v>
      </c>
      <c r="C80" s="1168">
        <v>0</v>
      </c>
      <c r="D80" s="709">
        <v>0</v>
      </c>
      <c r="E80" s="709">
        <v>0</v>
      </c>
      <c r="F80" s="709">
        <v>0</v>
      </c>
      <c r="G80" s="709">
        <v>0</v>
      </c>
      <c r="H80" s="709">
        <v>0</v>
      </c>
      <c r="I80" s="709">
        <v>0</v>
      </c>
      <c r="J80" s="709">
        <v>0</v>
      </c>
      <c r="K80" s="709">
        <v>0</v>
      </c>
      <c r="L80" s="709">
        <v>0</v>
      </c>
      <c r="M80" s="709">
        <v>0</v>
      </c>
      <c r="N80" s="709">
        <v>0</v>
      </c>
      <c r="O80" s="1169">
        <f t="shared" si="19"/>
        <v>0</v>
      </c>
    </row>
    <row r="81" spans="1:15" s="127" customFormat="1" ht="25.5">
      <c r="A81" s="128">
        <v>295</v>
      </c>
      <c r="B81" s="1160" t="s">
        <v>908</v>
      </c>
      <c r="C81" s="1168">
        <v>0</v>
      </c>
      <c r="D81" s="709">
        <v>0</v>
      </c>
      <c r="E81" s="709">
        <v>0</v>
      </c>
      <c r="F81" s="709">
        <v>0</v>
      </c>
      <c r="G81" s="709">
        <v>0</v>
      </c>
      <c r="H81" s="709">
        <v>0</v>
      </c>
      <c r="I81" s="709">
        <v>0</v>
      </c>
      <c r="J81" s="709">
        <v>0</v>
      </c>
      <c r="K81" s="709">
        <v>0</v>
      </c>
      <c r="L81" s="709">
        <v>0</v>
      </c>
      <c r="M81" s="709">
        <v>0</v>
      </c>
      <c r="N81" s="709">
        <v>0</v>
      </c>
      <c r="O81" s="1169">
        <f t="shared" si="19"/>
        <v>0</v>
      </c>
    </row>
    <row r="82" spans="1:15" s="127" customFormat="1">
      <c r="A82" s="128">
        <v>296</v>
      </c>
      <c r="B82" s="1160" t="s">
        <v>909</v>
      </c>
      <c r="C82" s="1168">
        <v>5474.99</v>
      </c>
      <c r="D82" s="709">
        <v>39457.51</v>
      </c>
      <c r="E82" s="709">
        <v>18800.86</v>
      </c>
      <c r="F82" s="709">
        <v>0</v>
      </c>
      <c r="G82" s="709">
        <v>11903.96</v>
      </c>
      <c r="H82" s="709">
        <v>7892.33</v>
      </c>
      <c r="I82" s="709">
        <v>0</v>
      </c>
      <c r="J82" s="709">
        <v>10697.85</v>
      </c>
      <c r="K82" s="709">
        <v>6115.21</v>
      </c>
      <c r="L82" s="709">
        <v>0</v>
      </c>
      <c r="M82" s="709">
        <v>0</v>
      </c>
      <c r="N82" s="709">
        <v>0</v>
      </c>
      <c r="O82" s="1169">
        <f t="shared" si="19"/>
        <v>100342.71000000002</v>
      </c>
    </row>
    <row r="83" spans="1:15" s="127" customFormat="1">
      <c r="A83" s="128">
        <v>298</v>
      </c>
      <c r="B83" s="1160" t="s">
        <v>910</v>
      </c>
      <c r="C83" s="1168">
        <v>0</v>
      </c>
      <c r="D83" s="709">
        <v>0</v>
      </c>
      <c r="E83" s="709">
        <v>0</v>
      </c>
      <c r="F83" s="709">
        <v>0</v>
      </c>
      <c r="G83" s="709">
        <v>0</v>
      </c>
      <c r="H83" s="709">
        <v>0</v>
      </c>
      <c r="I83" s="709">
        <v>0</v>
      </c>
      <c r="J83" s="709">
        <v>0</v>
      </c>
      <c r="K83" s="709">
        <v>0</v>
      </c>
      <c r="L83" s="709">
        <v>0</v>
      </c>
      <c r="M83" s="709">
        <v>0</v>
      </c>
      <c r="N83" s="709"/>
      <c r="O83" s="1169">
        <f t="shared" si="19"/>
        <v>0</v>
      </c>
    </row>
    <row r="84" spans="1:15" s="127" customFormat="1">
      <c r="A84" s="128">
        <v>299</v>
      </c>
      <c r="B84" s="1160" t="s">
        <v>911</v>
      </c>
      <c r="C84" s="1168">
        <v>0</v>
      </c>
      <c r="D84" s="709">
        <v>0</v>
      </c>
      <c r="E84" s="709">
        <v>0</v>
      </c>
      <c r="F84" s="709">
        <v>0</v>
      </c>
      <c r="G84" s="709">
        <v>0</v>
      </c>
      <c r="H84" s="709">
        <v>0</v>
      </c>
      <c r="I84" s="709">
        <v>0</v>
      </c>
      <c r="J84" s="709">
        <v>0</v>
      </c>
      <c r="K84" s="709">
        <v>0</v>
      </c>
      <c r="L84" s="709">
        <v>0</v>
      </c>
      <c r="M84" s="709">
        <v>0</v>
      </c>
      <c r="N84" s="709"/>
      <c r="O84" s="1169">
        <f t="shared" si="19"/>
        <v>0</v>
      </c>
    </row>
    <row r="85" spans="1:15" s="127" customFormat="1">
      <c r="A85" s="297">
        <v>3000</v>
      </c>
      <c r="B85" s="1162" t="s">
        <v>168</v>
      </c>
      <c r="C85" s="1172">
        <f>C86+C95+C105+C112+C117+C126+C131+C135+C139</f>
        <v>248662.68</v>
      </c>
      <c r="D85" s="705">
        <f t="shared" ref="D85:O85" si="20">D86+D95+D105+D112+D117+D126+D131+D135+D139</f>
        <v>408563.23</v>
      </c>
      <c r="E85" s="705">
        <f t="shared" si="20"/>
        <v>232800.22999999998</v>
      </c>
      <c r="F85" s="705">
        <f t="shared" si="20"/>
        <v>127266.70999999999</v>
      </c>
      <c r="G85" s="705">
        <f t="shared" si="20"/>
        <v>247724.15</v>
      </c>
      <c r="H85" s="705">
        <f t="shared" si="20"/>
        <v>96761.07</v>
      </c>
      <c r="I85" s="705">
        <f t="shared" si="20"/>
        <v>63461</v>
      </c>
      <c r="J85" s="705">
        <f t="shared" si="20"/>
        <v>127523.79000000001</v>
      </c>
      <c r="K85" s="705">
        <f t="shared" si="20"/>
        <v>298006.52</v>
      </c>
      <c r="L85" s="705">
        <f t="shared" si="20"/>
        <v>0</v>
      </c>
      <c r="M85" s="705">
        <f t="shared" si="20"/>
        <v>0</v>
      </c>
      <c r="N85" s="705">
        <f t="shared" si="20"/>
        <v>0</v>
      </c>
      <c r="O85" s="1125">
        <f t="shared" si="20"/>
        <v>1850769.3800000001</v>
      </c>
    </row>
    <row r="86" spans="1:15" s="127" customFormat="1">
      <c r="A86" s="299">
        <v>3100</v>
      </c>
      <c r="B86" s="1161" t="s">
        <v>316</v>
      </c>
      <c r="C86" s="1170">
        <f>SUM(C87:C94)</f>
        <v>237965.34</v>
      </c>
      <c r="D86" s="708">
        <f t="shared" ref="D86:O86" si="21">SUM(D87:D94)</f>
        <v>253409.72999999998</v>
      </c>
      <c r="E86" s="708">
        <f t="shared" si="21"/>
        <v>100193.53</v>
      </c>
      <c r="F86" s="708">
        <f t="shared" si="21"/>
        <v>54296.84</v>
      </c>
      <c r="G86" s="708">
        <f t="shared" si="21"/>
        <v>110682.41</v>
      </c>
      <c r="H86" s="708">
        <f t="shared" si="21"/>
        <v>34468.22</v>
      </c>
      <c r="I86" s="708">
        <f t="shared" si="21"/>
        <v>31730.43</v>
      </c>
      <c r="J86" s="708">
        <f t="shared" si="21"/>
        <v>96270.37000000001</v>
      </c>
      <c r="K86" s="708">
        <f t="shared" si="21"/>
        <v>151429.79</v>
      </c>
      <c r="L86" s="708">
        <f t="shared" si="21"/>
        <v>0</v>
      </c>
      <c r="M86" s="708">
        <f t="shared" si="21"/>
        <v>0</v>
      </c>
      <c r="N86" s="708">
        <f t="shared" si="21"/>
        <v>0</v>
      </c>
      <c r="O86" s="1171">
        <f t="shared" si="21"/>
        <v>1070446.6599999999</v>
      </c>
    </row>
    <row r="87" spans="1:15" s="127" customFormat="1">
      <c r="A87" s="128">
        <v>311</v>
      </c>
      <c r="B87" s="1160" t="s">
        <v>912</v>
      </c>
      <c r="C87" s="1168">
        <v>236500.69</v>
      </c>
      <c r="D87" s="709">
        <v>251532.37</v>
      </c>
      <c r="E87" s="709">
        <v>97470.37</v>
      </c>
      <c r="F87" s="709">
        <v>53004.6</v>
      </c>
      <c r="G87" s="709">
        <v>109208.27</v>
      </c>
      <c r="H87" s="709">
        <v>32990.79</v>
      </c>
      <c r="I87" s="709">
        <v>30432.76</v>
      </c>
      <c r="J87" s="709">
        <v>94978.13</v>
      </c>
      <c r="K87" s="709">
        <v>149767.17000000001</v>
      </c>
      <c r="L87" s="709">
        <v>0</v>
      </c>
      <c r="M87" s="709">
        <v>0</v>
      </c>
      <c r="N87" s="709">
        <v>0</v>
      </c>
      <c r="O87" s="1169">
        <f t="shared" ref="O87:O94" si="22">SUM(C87:N87)</f>
        <v>1055885.1499999999</v>
      </c>
    </row>
    <row r="88" spans="1:15" s="127" customFormat="1">
      <c r="A88" s="128">
        <v>313</v>
      </c>
      <c r="B88" s="1160" t="s">
        <v>913</v>
      </c>
      <c r="C88" s="1168">
        <v>0</v>
      </c>
      <c r="D88" s="709">
        <v>0</v>
      </c>
      <c r="E88" s="709">
        <v>0</v>
      </c>
      <c r="F88" s="709">
        <v>0</v>
      </c>
      <c r="G88" s="709">
        <v>0</v>
      </c>
      <c r="H88" s="709">
        <v>0</v>
      </c>
      <c r="I88" s="709">
        <v>0</v>
      </c>
      <c r="J88" s="709">
        <v>0</v>
      </c>
      <c r="K88" s="709">
        <v>0</v>
      </c>
      <c r="L88" s="709">
        <v>0</v>
      </c>
      <c r="M88" s="709">
        <v>0</v>
      </c>
      <c r="N88" s="709">
        <v>0</v>
      </c>
      <c r="O88" s="1169">
        <f t="shared" si="22"/>
        <v>0</v>
      </c>
    </row>
    <row r="89" spans="1:15" s="127" customFormat="1">
      <c r="A89" s="128">
        <v>314</v>
      </c>
      <c r="B89" s="1160" t="s">
        <v>914</v>
      </c>
      <c r="C89" s="1168">
        <v>1464.65</v>
      </c>
      <c r="D89" s="709">
        <v>1637.08</v>
      </c>
      <c r="E89" s="709">
        <v>1822.27</v>
      </c>
      <c r="F89" s="709">
        <v>1292.24</v>
      </c>
      <c r="G89" s="709">
        <v>1292.24</v>
      </c>
      <c r="H89" s="709">
        <v>1477.43</v>
      </c>
      <c r="I89" s="709">
        <v>1297.67</v>
      </c>
      <c r="J89" s="709">
        <v>1292.24</v>
      </c>
      <c r="K89" s="709">
        <v>1662.62</v>
      </c>
      <c r="L89" s="709"/>
      <c r="M89" s="709">
        <v>0</v>
      </c>
      <c r="N89" s="709">
        <v>0</v>
      </c>
      <c r="O89" s="1169">
        <f t="shared" si="22"/>
        <v>13238.439999999999</v>
      </c>
    </row>
    <row r="90" spans="1:15" s="127" customFormat="1">
      <c r="A90" s="128">
        <v>315</v>
      </c>
      <c r="B90" s="1160" t="s">
        <v>915</v>
      </c>
      <c r="C90" s="1168">
        <v>0</v>
      </c>
      <c r="D90" s="709">
        <v>0</v>
      </c>
      <c r="E90" s="709">
        <v>0</v>
      </c>
      <c r="F90" s="709">
        <v>0</v>
      </c>
      <c r="G90" s="709">
        <v>0</v>
      </c>
      <c r="H90" s="709">
        <v>0</v>
      </c>
      <c r="I90" s="709">
        <v>0</v>
      </c>
      <c r="J90" s="709">
        <v>0</v>
      </c>
      <c r="K90" s="709">
        <v>0</v>
      </c>
      <c r="L90" s="709">
        <v>0</v>
      </c>
      <c r="M90" s="709">
        <v>0</v>
      </c>
      <c r="N90" s="709">
        <v>0</v>
      </c>
      <c r="O90" s="1169">
        <f t="shared" si="22"/>
        <v>0</v>
      </c>
    </row>
    <row r="91" spans="1:15" s="127" customFormat="1" ht="13.5" thickBot="1">
      <c r="A91" s="128">
        <v>316</v>
      </c>
      <c r="B91" s="1160" t="s">
        <v>916</v>
      </c>
      <c r="C91" s="1175">
        <v>0</v>
      </c>
      <c r="D91" s="1176">
        <v>0</v>
      </c>
      <c r="E91" s="1176">
        <v>0</v>
      </c>
      <c r="F91" s="1176">
        <v>0</v>
      </c>
      <c r="G91" s="1176">
        <v>0</v>
      </c>
      <c r="H91" s="1176">
        <v>0</v>
      </c>
      <c r="I91" s="1176">
        <v>0</v>
      </c>
      <c r="J91" s="1176">
        <v>0</v>
      </c>
      <c r="K91" s="1176">
        <v>0</v>
      </c>
      <c r="L91" s="1176">
        <v>0</v>
      </c>
      <c r="M91" s="1176">
        <v>0</v>
      </c>
      <c r="N91" s="1176">
        <v>0</v>
      </c>
      <c r="O91" s="1177">
        <f t="shared" si="22"/>
        <v>0</v>
      </c>
    </row>
    <row r="92" spans="1:15" s="127" customFormat="1">
      <c r="A92" s="128">
        <v>317</v>
      </c>
      <c r="B92" s="1160" t="s">
        <v>917</v>
      </c>
      <c r="C92" s="1178">
        <v>0</v>
      </c>
      <c r="D92" s="1179">
        <v>0</v>
      </c>
      <c r="E92" s="1179">
        <v>0</v>
      </c>
      <c r="F92" s="1179">
        <v>0</v>
      </c>
      <c r="G92" s="1179">
        <v>0</v>
      </c>
      <c r="H92" s="1179">
        <v>0</v>
      </c>
      <c r="I92" s="1179">
        <v>0</v>
      </c>
      <c r="J92" s="1179">
        <v>0</v>
      </c>
      <c r="K92" s="1179">
        <v>0</v>
      </c>
      <c r="L92" s="1179">
        <v>0</v>
      </c>
      <c r="M92" s="1179">
        <v>0</v>
      </c>
      <c r="N92" s="1179">
        <v>0</v>
      </c>
      <c r="O92" s="1180">
        <f t="shared" si="22"/>
        <v>0</v>
      </c>
    </row>
    <row r="93" spans="1:15" s="127" customFormat="1">
      <c r="A93" s="128">
        <v>318</v>
      </c>
      <c r="B93" s="1160" t="s">
        <v>918</v>
      </c>
      <c r="C93" s="1168">
        <v>0</v>
      </c>
      <c r="D93" s="709">
        <v>240.28</v>
      </c>
      <c r="E93" s="709">
        <v>900.89</v>
      </c>
      <c r="F93" s="709">
        <v>0</v>
      </c>
      <c r="G93" s="709">
        <v>181.9</v>
      </c>
      <c r="H93" s="709">
        <v>0</v>
      </c>
      <c r="I93" s="709">
        <v>0</v>
      </c>
      <c r="J93" s="709">
        <v>0</v>
      </c>
      <c r="K93" s="709">
        <v>0</v>
      </c>
      <c r="L93" s="709">
        <v>0</v>
      </c>
      <c r="M93" s="709">
        <v>0</v>
      </c>
      <c r="N93" s="709">
        <v>0</v>
      </c>
      <c r="O93" s="1169">
        <f t="shared" si="22"/>
        <v>1323.0700000000002</v>
      </c>
    </row>
    <row r="94" spans="1:15" s="127" customFormat="1">
      <c r="A94" s="128">
        <v>319</v>
      </c>
      <c r="B94" s="1160" t="s">
        <v>919</v>
      </c>
      <c r="C94" s="1168">
        <v>0</v>
      </c>
      <c r="D94" s="709">
        <v>0</v>
      </c>
      <c r="E94" s="709">
        <v>0</v>
      </c>
      <c r="F94" s="709">
        <v>0</v>
      </c>
      <c r="G94" s="709">
        <v>0</v>
      </c>
      <c r="H94" s="709">
        <v>0</v>
      </c>
      <c r="I94" s="709">
        <v>0</v>
      </c>
      <c r="J94" s="709">
        <v>0</v>
      </c>
      <c r="K94" s="709">
        <v>0</v>
      </c>
      <c r="L94" s="709">
        <v>0</v>
      </c>
      <c r="M94" s="709">
        <v>0</v>
      </c>
      <c r="N94" s="709">
        <v>0</v>
      </c>
      <c r="O94" s="1169">
        <f t="shared" si="22"/>
        <v>0</v>
      </c>
    </row>
    <row r="95" spans="1:15" s="127" customFormat="1">
      <c r="A95" s="299">
        <v>3200</v>
      </c>
      <c r="B95" s="1161" t="s">
        <v>317</v>
      </c>
      <c r="C95" s="1170">
        <f t="shared" ref="C95:O95" si="23">SUM(C96:C104)</f>
        <v>0</v>
      </c>
      <c r="D95" s="708">
        <f t="shared" si="23"/>
        <v>0</v>
      </c>
      <c r="E95" s="708">
        <f t="shared" si="23"/>
        <v>0</v>
      </c>
      <c r="F95" s="708">
        <f t="shared" si="23"/>
        <v>0</v>
      </c>
      <c r="G95" s="708">
        <f t="shared" si="23"/>
        <v>0</v>
      </c>
      <c r="H95" s="708">
        <f t="shared" si="23"/>
        <v>0</v>
      </c>
      <c r="I95" s="708">
        <f t="shared" si="23"/>
        <v>0</v>
      </c>
      <c r="J95" s="708">
        <f t="shared" si="23"/>
        <v>0</v>
      </c>
      <c r="K95" s="708">
        <f t="shared" si="23"/>
        <v>0</v>
      </c>
      <c r="L95" s="708">
        <f t="shared" si="23"/>
        <v>0</v>
      </c>
      <c r="M95" s="708">
        <f t="shared" si="23"/>
        <v>0</v>
      </c>
      <c r="N95" s="708">
        <f t="shared" si="23"/>
        <v>0</v>
      </c>
      <c r="O95" s="1171">
        <f t="shared" si="23"/>
        <v>0</v>
      </c>
    </row>
    <row r="96" spans="1:15" s="127" customFormat="1">
      <c r="A96" s="128">
        <v>321</v>
      </c>
      <c r="B96" s="1160" t="s">
        <v>920</v>
      </c>
      <c r="C96" s="1168">
        <v>0</v>
      </c>
      <c r="D96" s="709">
        <v>0</v>
      </c>
      <c r="E96" s="709">
        <v>0</v>
      </c>
      <c r="F96" s="709">
        <v>0</v>
      </c>
      <c r="G96" s="709">
        <v>0</v>
      </c>
      <c r="H96" s="709">
        <v>0</v>
      </c>
      <c r="I96" s="709">
        <v>0</v>
      </c>
      <c r="J96" s="709">
        <v>0</v>
      </c>
      <c r="K96" s="709">
        <v>0</v>
      </c>
      <c r="L96" s="709">
        <v>0</v>
      </c>
      <c r="M96" s="709">
        <v>0</v>
      </c>
      <c r="N96" s="709">
        <v>0</v>
      </c>
      <c r="O96" s="1169">
        <f t="shared" ref="O96:O104" si="24">SUM(C96:N96)</f>
        <v>0</v>
      </c>
    </row>
    <row r="97" spans="1:15" s="127" customFormat="1">
      <c r="A97" s="128">
        <v>322</v>
      </c>
      <c r="B97" s="1160" t="s">
        <v>921</v>
      </c>
      <c r="C97" s="1168">
        <v>0</v>
      </c>
      <c r="D97" s="709">
        <v>0</v>
      </c>
      <c r="E97" s="709">
        <v>0</v>
      </c>
      <c r="F97" s="709">
        <v>0</v>
      </c>
      <c r="G97" s="709">
        <v>0</v>
      </c>
      <c r="H97" s="709">
        <v>0</v>
      </c>
      <c r="I97" s="709">
        <v>0</v>
      </c>
      <c r="J97" s="709">
        <v>0</v>
      </c>
      <c r="K97" s="709">
        <v>0</v>
      </c>
      <c r="L97" s="709">
        <v>0</v>
      </c>
      <c r="M97" s="709">
        <v>0</v>
      </c>
      <c r="N97" s="709">
        <v>0</v>
      </c>
      <c r="O97" s="1169">
        <f t="shared" si="24"/>
        <v>0</v>
      </c>
    </row>
    <row r="98" spans="1:15" s="127" customFormat="1" ht="25.5">
      <c r="A98" s="128">
        <v>323</v>
      </c>
      <c r="B98" s="1160" t="s">
        <v>922</v>
      </c>
      <c r="C98" s="1168">
        <v>0</v>
      </c>
      <c r="D98" s="709">
        <v>0</v>
      </c>
      <c r="E98" s="709">
        <v>0</v>
      </c>
      <c r="F98" s="709">
        <v>0</v>
      </c>
      <c r="G98" s="709">
        <v>0</v>
      </c>
      <c r="H98" s="709">
        <v>0</v>
      </c>
      <c r="I98" s="709">
        <v>0</v>
      </c>
      <c r="J98" s="709">
        <v>0</v>
      </c>
      <c r="K98" s="709">
        <v>0</v>
      </c>
      <c r="L98" s="709">
        <v>0</v>
      </c>
      <c r="M98" s="709">
        <v>0</v>
      </c>
      <c r="N98" s="709">
        <v>0</v>
      </c>
      <c r="O98" s="1169">
        <f t="shared" si="24"/>
        <v>0</v>
      </c>
    </row>
    <row r="99" spans="1:15" s="127" customFormat="1">
      <c r="A99" s="128">
        <v>324</v>
      </c>
      <c r="B99" s="1160" t="s">
        <v>923</v>
      </c>
      <c r="C99" s="1168">
        <v>0</v>
      </c>
      <c r="D99" s="709">
        <v>0</v>
      </c>
      <c r="E99" s="709">
        <v>0</v>
      </c>
      <c r="F99" s="709">
        <v>0</v>
      </c>
      <c r="G99" s="709">
        <v>0</v>
      </c>
      <c r="H99" s="709">
        <v>0</v>
      </c>
      <c r="I99" s="709">
        <v>0</v>
      </c>
      <c r="J99" s="709">
        <v>0</v>
      </c>
      <c r="K99" s="709">
        <v>0</v>
      </c>
      <c r="L99" s="709">
        <v>0</v>
      </c>
      <c r="M99" s="709">
        <v>0</v>
      </c>
      <c r="N99" s="709">
        <v>0</v>
      </c>
      <c r="O99" s="1169">
        <f t="shared" si="24"/>
        <v>0</v>
      </c>
    </row>
    <row r="100" spans="1:15" s="127" customFormat="1">
      <c r="A100" s="128">
        <v>325</v>
      </c>
      <c r="B100" s="1160" t="s">
        <v>924</v>
      </c>
      <c r="C100" s="1168">
        <v>0</v>
      </c>
      <c r="D100" s="709">
        <v>0</v>
      </c>
      <c r="E100" s="709">
        <v>0</v>
      </c>
      <c r="F100" s="709">
        <v>0</v>
      </c>
      <c r="G100" s="709">
        <v>0</v>
      </c>
      <c r="H100" s="709">
        <v>0</v>
      </c>
      <c r="I100" s="709">
        <v>0</v>
      </c>
      <c r="J100" s="709">
        <v>0</v>
      </c>
      <c r="K100" s="709">
        <v>0</v>
      </c>
      <c r="L100" s="709">
        <v>0</v>
      </c>
      <c r="M100" s="709">
        <v>0</v>
      </c>
      <c r="N100" s="709">
        <v>0</v>
      </c>
      <c r="O100" s="1169">
        <f t="shared" si="24"/>
        <v>0</v>
      </c>
    </row>
    <row r="101" spans="1:15" s="127" customFormat="1">
      <c r="A101" s="128">
        <v>326</v>
      </c>
      <c r="B101" s="1160" t="s">
        <v>925</v>
      </c>
      <c r="C101" s="1168">
        <v>0</v>
      </c>
      <c r="D101" s="709">
        <v>0</v>
      </c>
      <c r="E101" s="709">
        <v>0</v>
      </c>
      <c r="F101" s="709">
        <v>0</v>
      </c>
      <c r="G101" s="709">
        <v>0</v>
      </c>
      <c r="H101" s="709">
        <v>0</v>
      </c>
      <c r="I101" s="709">
        <v>0</v>
      </c>
      <c r="J101" s="709">
        <v>0</v>
      </c>
      <c r="K101" s="709">
        <v>0</v>
      </c>
      <c r="L101" s="709">
        <v>0</v>
      </c>
      <c r="M101" s="709">
        <v>0</v>
      </c>
      <c r="N101" s="709">
        <v>0</v>
      </c>
      <c r="O101" s="1169">
        <f t="shared" si="24"/>
        <v>0</v>
      </c>
    </row>
    <row r="102" spans="1:15" s="127" customFormat="1">
      <c r="A102" s="128">
        <v>327</v>
      </c>
      <c r="B102" s="1160" t="s">
        <v>926</v>
      </c>
      <c r="C102" s="1168">
        <v>0</v>
      </c>
      <c r="D102" s="709">
        <v>0</v>
      </c>
      <c r="E102" s="709">
        <v>0</v>
      </c>
      <c r="F102" s="709">
        <v>0</v>
      </c>
      <c r="G102" s="709">
        <v>0</v>
      </c>
      <c r="H102" s="709">
        <v>0</v>
      </c>
      <c r="I102" s="709">
        <v>0</v>
      </c>
      <c r="J102" s="709">
        <v>0</v>
      </c>
      <c r="K102" s="709">
        <v>0</v>
      </c>
      <c r="L102" s="709">
        <v>0</v>
      </c>
      <c r="M102" s="709">
        <v>0</v>
      </c>
      <c r="N102" s="709">
        <v>0</v>
      </c>
      <c r="O102" s="1169">
        <f t="shared" si="24"/>
        <v>0</v>
      </c>
    </row>
    <row r="103" spans="1:15" s="127" customFormat="1">
      <c r="A103" s="128">
        <v>328</v>
      </c>
      <c r="B103" s="1160" t="s">
        <v>927</v>
      </c>
      <c r="C103" s="1168">
        <v>0</v>
      </c>
      <c r="D103" s="709">
        <v>0</v>
      </c>
      <c r="E103" s="709">
        <v>0</v>
      </c>
      <c r="F103" s="709">
        <v>0</v>
      </c>
      <c r="G103" s="709">
        <v>0</v>
      </c>
      <c r="H103" s="709">
        <v>0</v>
      </c>
      <c r="I103" s="709">
        <v>0</v>
      </c>
      <c r="J103" s="709"/>
      <c r="K103" s="709">
        <v>0</v>
      </c>
      <c r="L103" s="709">
        <v>0</v>
      </c>
      <c r="M103" s="709">
        <v>0</v>
      </c>
      <c r="N103" s="709">
        <v>0</v>
      </c>
      <c r="O103" s="1169">
        <f t="shared" si="24"/>
        <v>0</v>
      </c>
    </row>
    <row r="104" spans="1:15" s="127" customFormat="1">
      <c r="A104" s="128">
        <v>329</v>
      </c>
      <c r="B104" s="1160" t="s">
        <v>928</v>
      </c>
      <c r="C104" s="1168">
        <v>0</v>
      </c>
      <c r="D104" s="709">
        <v>0</v>
      </c>
      <c r="E104" s="709">
        <v>0</v>
      </c>
      <c r="F104" s="709">
        <v>0</v>
      </c>
      <c r="G104" s="709">
        <v>0</v>
      </c>
      <c r="H104" s="709">
        <v>0</v>
      </c>
      <c r="I104" s="709">
        <v>0</v>
      </c>
      <c r="J104" s="709">
        <v>0</v>
      </c>
      <c r="K104" s="709">
        <v>0</v>
      </c>
      <c r="L104" s="709">
        <v>0</v>
      </c>
      <c r="M104" s="709">
        <v>0</v>
      </c>
      <c r="N104" s="709">
        <v>0</v>
      </c>
      <c r="O104" s="1169">
        <f t="shared" si="24"/>
        <v>0</v>
      </c>
    </row>
    <row r="105" spans="1:15" s="127" customFormat="1">
      <c r="A105" s="299">
        <v>3300</v>
      </c>
      <c r="B105" s="1161" t="s">
        <v>318</v>
      </c>
      <c r="C105" s="1170">
        <f>SUM(C106:C111)</f>
        <v>0</v>
      </c>
      <c r="D105" s="708">
        <f t="shared" ref="D105:O105" si="25">SUM(D106:D111)</f>
        <v>36503.54</v>
      </c>
      <c r="E105" s="708">
        <f t="shared" si="25"/>
        <v>72590.22</v>
      </c>
      <c r="F105" s="708">
        <f t="shared" si="25"/>
        <v>40069.870000000003</v>
      </c>
      <c r="G105" s="708">
        <f t="shared" si="25"/>
        <v>48918.85</v>
      </c>
      <c r="H105" s="708">
        <f t="shared" si="25"/>
        <v>10069.94</v>
      </c>
      <c r="I105" s="708">
        <f t="shared" si="25"/>
        <v>9651.69</v>
      </c>
      <c r="J105" s="708">
        <f t="shared" si="25"/>
        <v>5034.97</v>
      </c>
      <c r="K105" s="708">
        <f t="shared" si="25"/>
        <v>13850.16</v>
      </c>
      <c r="L105" s="708">
        <f t="shared" si="25"/>
        <v>0</v>
      </c>
      <c r="M105" s="708">
        <f t="shared" si="25"/>
        <v>0</v>
      </c>
      <c r="N105" s="708">
        <f t="shared" si="25"/>
        <v>0</v>
      </c>
      <c r="O105" s="1171">
        <f t="shared" si="25"/>
        <v>236689.24000000002</v>
      </c>
    </row>
    <row r="106" spans="1:15" s="127" customFormat="1">
      <c r="A106" s="128">
        <v>331</v>
      </c>
      <c r="B106" s="1160" t="s">
        <v>929</v>
      </c>
      <c r="C106" s="1168">
        <v>0</v>
      </c>
      <c r="D106" s="709">
        <v>36503.54</v>
      </c>
      <c r="E106" s="709">
        <v>72590.22</v>
      </c>
      <c r="F106" s="709">
        <v>40069.870000000003</v>
      </c>
      <c r="G106" s="709">
        <v>48918.85</v>
      </c>
      <c r="H106" s="709">
        <v>10069.94</v>
      </c>
      <c r="I106" s="709">
        <v>9651.69</v>
      </c>
      <c r="J106" s="709">
        <v>5034.97</v>
      </c>
      <c r="K106" s="709">
        <v>13850.16</v>
      </c>
      <c r="L106" s="709">
        <v>0</v>
      </c>
      <c r="M106" s="709">
        <v>0</v>
      </c>
      <c r="N106" s="709">
        <v>0</v>
      </c>
      <c r="O106" s="1169">
        <f t="shared" ref="O106:O111" si="26">SUM(C106:N106)</f>
        <v>236689.24000000002</v>
      </c>
    </row>
    <row r="107" spans="1:15" s="127" customFormat="1">
      <c r="A107" s="128">
        <v>332</v>
      </c>
      <c r="B107" s="1160" t="s">
        <v>930</v>
      </c>
      <c r="C107" s="1168">
        <v>0</v>
      </c>
      <c r="D107" s="709">
        <v>0</v>
      </c>
      <c r="E107" s="709">
        <v>0</v>
      </c>
      <c r="F107" s="709">
        <v>0</v>
      </c>
      <c r="G107" s="709">
        <v>0</v>
      </c>
      <c r="H107" s="709">
        <v>0</v>
      </c>
      <c r="I107" s="709">
        <v>0</v>
      </c>
      <c r="J107" s="709">
        <v>0</v>
      </c>
      <c r="K107" s="709">
        <v>0</v>
      </c>
      <c r="L107" s="709">
        <v>0</v>
      </c>
      <c r="M107" s="709">
        <v>0</v>
      </c>
      <c r="N107" s="709">
        <v>0</v>
      </c>
      <c r="O107" s="1169">
        <f t="shared" si="26"/>
        <v>0</v>
      </c>
    </row>
    <row r="108" spans="1:15" s="127" customFormat="1" ht="25.5">
      <c r="A108" s="128">
        <v>333</v>
      </c>
      <c r="B108" s="1160" t="s">
        <v>931</v>
      </c>
      <c r="C108" s="1168">
        <v>0</v>
      </c>
      <c r="D108" s="709">
        <v>0</v>
      </c>
      <c r="E108" s="709">
        <v>0</v>
      </c>
      <c r="F108" s="709">
        <v>0</v>
      </c>
      <c r="G108" s="709">
        <v>0</v>
      </c>
      <c r="H108" s="709">
        <v>0</v>
      </c>
      <c r="I108" s="709">
        <v>0</v>
      </c>
      <c r="J108" s="709">
        <v>0</v>
      </c>
      <c r="K108" s="709">
        <v>0</v>
      </c>
      <c r="L108" s="709">
        <v>0</v>
      </c>
      <c r="M108" s="709">
        <v>0</v>
      </c>
      <c r="N108" s="709">
        <v>0</v>
      </c>
      <c r="O108" s="1169">
        <f t="shared" si="26"/>
        <v>0</v>
      </c>
    </row>
    <row r="109" spans="1:15" s="127" customFormat="1">
      <c r="A109" s="128">
        <v>335</v>
      </c>
      <c r="B109" s="1160" t="s">
        <v>932</v>
      </c>
      <c r="C109" s="1168">
        <v>0</v>
      </c>
      <c r="D109" s="709">
        <v>0</v>
      </c>
      <c r="E109" s="709">
        <v>0</v>
      </c>
      <c r="F109" s="709">
        <v>0</v>
      </c>
      <c r="G109" s="709">
        <v>0</v>
      </c>
      <c r="H109" s="709">
        <v>0</v>
      </c>
      <c r="I109" s="709">
        <v>0</v>
      </c>
      <c r="J109" s="709">
        <v>0</v>
      </c>
      <c r="K109" s="709">
        <v>0</v>
      </c>
      <c r="L109" s="709">
        <v>0</v>
      </c>
      <c r="M109" s="709">
        <v>0</v>
      </c>
      <c r="N109" s="709">
        <v>0</v>
      </c>
      <c r="O109" s="1169">
        <f t="shared" si="26"/>
        <v>0</v>
      </c>
    </row>
    <row r="110" spans="1:15" s="127" customFormat="1">
      <c r="A110" s="128">
        <v>336</v>
      </c>
      <c r="B110" s="1160" t="s">
        <v>933</v>
      </c>
      <c r="C110" s="1168">
        <v>0</v>
      </c>
      <c r="D110" s="709">
        <v>0</v>
      </c>
      <c r="E110" s="709">
        <v>0</v>
      </c>
      <c r="F110" s="709">
        <v>0</v>
      </c>
      <c r="G110" s="709">
        <v>0</v>
      </c>
      <c r="H110" s="709">
        <v>0</v>
      </c>
      <c r="I110" s="709">
        <v>0</v>
      </c>
      <c r="J110" s="709">
        <v>0</v>
      </c>
      <c r="K110" s="709">
        <v>0</v>
      </c>
      <c r="L110" s="709">
        <v>0</v>
      </c>
      <c r="M110" s="709">
        <v>0</v>
      </c>
      <c r="N110" s="709">
        <v>0</v>
      </c>
      <c r="O110" s="1169">
        <f t="shared" si="26"/>
        <v>0</v>
      </c>
    </row>
    <row r="111" spans="1:15" s="127" customFormat="1">
      <c r="A111" s="128">
        <v>338</v>
      </c>
      <c r="B111" s="1160" t="s">
        <v>934</v>
      </c>
      <c r="C111" s="1168">
        <v>0</v>
      </c>
      <c r="D111" s="709">
        <v>0</v>
      </c>
      <c r="E111" s="709">
        <v>0</v>
      </c>
      <c r="F111" s="709">
        <v>0</v>
      </c>
      <c r="G111" s="709">
        <v>0</v>
      </c>
      <c r="H111" s="709">
        <v>0</v>
      </c>
      <c r="I111" s="709">
        <v>0</v>
      </c>
      <c r="J111" s="709">
        <v>0</v>
      </c>
      <c r="K111" s="709">
        <v>0</v>
      </c>
      <c r="L111" s="709">
        <v>0</v>
      </c>
      <c r="M111" s="709">
        <v>0</v>
      </c>
      <c r="N111" s="709">
        <v>0</v>
      </c>
      <c r="O111" s="1169">
        <f t="shared" si="26"/>
        <v>0</v>
      </c>
    </row>
    <row r="112" spans="1:15" s="127" customFormat="1">
      <c r="A112" s="299">
        <v>3400</v>
      </c>
      <c r="B112" s="1161" t="s">
        <v>319</v>
      </c>
      <c r="C112" s="1170">
        <f>SUM(C113:C116)</f>
        <v>2728.77</v>
      </c>
      <c r="D112" s="708">
        <f t="shared" ref="D112:O112" si="27">SUM(D113:D116)</f>
        <v>11689.32</v>
      </c>
      <c r="E112" s="708">
        <f t="shared" si="27"/>
        <v>1330.79</v>
      </c>
      <c r="F112" s="708">
        <f t="shared" si="27"/>
        <v>9600</v>
      </c>
      <c r="G112" s="708">
        <f t="shared" si="27"/>
        <v>51433.34</v>
      </c>
      <c r="H112" s="708">
        <f t="shared" si="27"/>
        <v>4343.96</v>
      </c>
      <c r="I112" s="708">
        <f t="shared" si="27"/>
        <v>14935.779999999999</v>
      </c>
      <c r="J112" s="708">
        <f t="shared" si="27"/>
        <v>11363.14</v>
      </c>
      <c r="K112" s="708">
        <f t="shared" si="27"/>
        <v>21439.25</v>
      </c>
      <c r="L112" s="708">
        <f t="shared" si="27"/>
        <v>0</v>
      </c>
      <c r="M112" s="708">
        <f t="shared" si="27"/>
        <v>0</v>
      </c>
      <c r="N112" s="708">
        <f t="shared" si="27"/>
        <v>0</v>
      </c>
      <c r="O112" s="1171">
        <f t="shared" si="27"/>
        <v>128864.34999999999</v>
      </c>
    </row>
    <row r="113" spans="1:15" s="127" customFormat="1">
      <c r="A113" s="128">
        <v>341</v>
      </c>
      <c r="B113" s="1160" t="s">
        <v>935</v>
      </c>
      <c r="C113" s="1168">
        <v>2592.4499999999998</v>
      </c>
      <c r="D113" s="709">
        <v>2003</v>
      </c>
      <c r="E113" s="709">
        <v>1330.79</v>
      </c>
      <c r="F113" s="709">
        <v>0</v>
      </c>
      <c r="G113" s="709">
        <v>38733.339999999997</v>
      </c>
      <c r="H113" s="709">
        <v>4343.96</v>
      </c>
      <c r="I113" s="709">
        <v>5335.78</v>
      </c>
      <c r="J113" s="709">
        <v>4863.1400000000003</v>
      </c>
      <c r="K113" s="709">
        <v>11439.25</v>
      </c>
      <c r="L113" s="709">
        <v>0</v>
      </c>
      <c r="M113" s="709">
        <v>0</v>
      </c>
      <c r="N113" s="709">
        <v>0</v>
      </c>
      <c r="O113" s="1169">
        <f>SUM(C113:N113)</f>
        <v>70641.709999999992</v>
      </c>
    </row>
    <row r="114" spans="1:15" s="127" customFormat="1">
      <c r="A114" s="128">
        <v>345</v>
      </c>
      <c r="B114" s="1160" t="s">
        <v>936</v>
      </c>
      <c r="C114" s="1168">
        <v>136.32</v>
      </c>
      <c r="D114" s="709">
        <v>136.32</v>
      </c>
      <c r="E114" s="709">
        <v>0</v>
      </c>
      <c r="F114" s="709">
        <v>0</v>
      </c>
      <c r="G114" s="709">
        <v>0</v>
      </c>
      <c r="H114" s="709">
        <v>0</v>
      </c>
      <c r="I114" s="709">
        <v>0</v>
      </c>
      <c r="J114" s="709">
        <v>0</v>
      </c>
      <c r="K114" s="709">
        <v>0</v>
      </c>
      <c r="L114" s="709">
        <v>0</v>
      </c>
      <c r="M114" s="709"/>
      <c r="N114" s="709">
        <v>0</v>
      </c>
      <c r="O114" s="1169">
        <f>SUM(C114:N114)</f>
        <v>272.64</v>
      </c>
    </row>
    <row r="115" spans="1:15" s="127" customFormat="1">
      <c r="A115" s="128">
        <v>347</v>
      </c>
      <c r="B115" s="1160" t="s">
        <v>937</v>
      </c>
      <c r="C115" s="1168">
        <v>0</v>
      </c>
      <c r="D115" s="709">
        <v>9550</v>
      </c>
      <c r="E115" s="709">
        <v>0</v>
      </c>
      <c r="F115" s="709">
        <v>9600</v>
      </c>
      <c r="G115" s="709">
        <v>12700</v>
      </c>
      <c r="H115" s="709">
        <v>0</v>
      </c>
      <c r="I115" s="709">
        <v>9600</v>
      </c>
      <c r="J115" s="709">
        <v>6500</v>
      </c>
      <c r="K115" s="709">
        <v>10000</v>
      </c>
      <c r="L115" s="709">
        <v>0</v>
      </c>
      <c r="M115" s="709">
        <v>0</v>
      </c>
      <c r="N115" s="709">
        <v>0</v>
      </c>
      <c r="O115" s="1169">
        <f>SUM(C115:N115)</f>
        <v>57950</v>
      </c>
    </row>
    <row r="116" spans="1:15" s="127" customFormat="1">
      <c r="A116" s="128">
        <v>349</v>
      </c>
      <c r="B116" s="1160" t="s">
        <v>938</v>
      </c>
      <c r="C116" s="1168">
        <v>0</v>
      </c>
      <c r="D116" s="709">
        <v>0</v>
      </c>
      <c r="E116" s="709">
        <v>0</v>
      </c>
      <c r="F116" s="709">
        <v>0</v>
      </c>
      <c r="G116" s="709">
        <v>0</v>
      </c>
      <c r="H116" s="709">
        <v>0</v>
      </c>
      <c r="I116" s="709">
        <v>0</v>
      </c>
      <c r="J116" s="709">
        <v>0</v>
      </c>
      <c r="K116" s="709">
        <v>0</v>
      </c>
      <c r="L116" s="709">
        <v>0</v>
      </c>
      <c r="M116" s="709">
        <v>0</v>
      </c>
      <c r="N116" s="709">
        <v>0</v>
      </c>
      <c r="O116" s="1169">
        <f>SUM(C116:N116)</f>
        <v>0</v>
      </c>
    </row>
    <row r="117" spans="1:15" s="127" customFormat="1">
      <c r="A117" s="299">
        <v>3500</v>
      </c>
      <c r="B117" s="1161" t="s">
        <v>320</v>
      </c>
      <c r="C117" s="1170">
        <f>SUM(C118:C125)</f>
        <v>5010</v>
      </c>
      <c r="D117" s="708">
        <f t="shared" ref="D117:O117" si="28">SUM(D118:D125)</f>
        <v>102000</v>
      </c>
      <c r="E117" s="708">
        <f t="shared" si="28"/>
        <v>32927.24</v>
      </c>
      <c r="F117" s="708">
        <f t="shared" si="28"/>
        <v>23300</v>
      </c>
      <c r="G117" s="708">
        <f t="shared" si="28"/>
        <v>30000</v>
      </c>
      <c r="H117" s="708">
        <f t="shared" si="28"/>
        <v>42573.49</v>
      </c>
      <c r="I117" s="708">
        <f t="shared" si="28"/>
        <v>6100</v>
      </c>
      <c r="J117" s="708">
        <f t="shared" si="28"/>
        <v>10000</v>
      </c>
      <c r="K117" s="708">
        <f t="shared" si="28"/>
        <v>45163.75</v>
      </c>
      <c r="L117" s="708">
        <f t="shared" si="28"/>
        <v>0</v>
      </c>
      <c r="M117" s="708">
        <f t="shared" si="28"/>
        <v>0</v>
      </c>
      <c r="N117" s="708">
        <f t="shared" si="28"/>
        <v>0</v>
      </c>
      <c r="O117" s="1171">
        <f t="shared" si="28"/>
        <v>297074.48</v>
      </c>
    </row>
    <row r="118" spans="1:15" s="127" customFormat="1">
      <c r="A118" s="128">
        <v>351</v>
      </c>
      <c r="B118" s="1160" t="s">
        <v>939</v>
      </c>
      <c r="C118" s="1168">
        <v>0</v>
      </c>
      <c r="D118" s="709">
        <v>79800</v>
      </c>
      <c r="E118" s="709">
        <v>13010</v>
      </c>
      <c r="F118" s="709">
        <v>13300</v>
      </c>
      <c r="G118" s="709">
        <v>11500</v>
      </c>
      <c r="H118" s="709">
        <v>4873.49</v>
      </c>
      <c r="I118" s="709">
        <v>3100</v>
      </c>
      <c r="J118" s="709">
        <v>0</v>
      </c>
      <c r="K118" s="709">
        <v>15113.75</v>
      </c>
      <c r="L118" s="709">
        <v>0</v>
      </c>
      <c r="M118" s="709">
        <v>0</v>
      </c>
      <c r="N118" s="709">
        <v>0</v>
      </c>
      <c r="O118" s="1169">
        <f t="shared" ref="O118:O125" si="29">SUM(C118:N118)</f>
        <v>140697.24</v>
      </c>
    </row>
    <row r="119" spans="1:15" s="127" customFormat="1" ht="25.5">
      <c r="A119" s="128">
        <v>352</v>
      </c>
      <c r="B119" s="1160" t="s">
        <v>940</v>
      </c>
      <c r="C119" s="1168">
        <v>0</v>
      </c>
      <c r="D119" s="709">
        <v>0</v>
      </c>
      <c r="E119" s="709">
        <v>0</v>
      </c>
      <c r="F119" s="709">
        <v>0</v>
      </c>
      <c r="G119" s="709">
        <v>0</v>
      </c>
      <c r="H119" s="709">
        <v>0</v>
      </c>
      <c r="I119" s="709">
        <v>0</v>
      </c>
      <c r="J119" s="709">
        <v>0</v>
      </c>
      <c r="K119" s="709">
        <v>0</v>
      </c>
      <c r="L119" s="709">
        <v>0</v>
      </c>
      <c r="M119" s="709">
        <v>0</v>
      </c>
      <c r="N119" s="709">
        <v>0</v>
      </c>
      <c r="O119" s="1169">
        <f t="shared" si="29"/>
        <v>0</v>
      </c>
    </row>
    <row r="120" spans="1:15" s="127" customFormat="1" ht="25.5">
      <c r="A120" s="128">
        <v>353</v>
      </c>
      <c r="B120" s="1160" t="s">
        <v>941</v>
      </c>
      <c r="C120" s="1168">
        <v>0</v>
      </c>
      <c r="D120" s="709">
        <v>0</v>
      </c>
      <c r="E120" s="709">
        <v>3017.24</v>
      </c>
      <c r="F120" s="709"/>
      <c r="G120" s="709"/>
      <c r="H120" s="709"/>
      <c r="I120" s="709"/>
      <c r="J120" s="709"/>
      <c r="K120" s="709">
        <v>15850</v>
      </c>
      <c r="L120" s="709"/>
      <c r="M120" s="709"/>
      <c r="N120" s="709">
        <v>0</v>
      </c>
      <c r="O120" s="1169">
        <f t="shared" si="29"/>
        <v>18867.239999999998</v>
      </c>
    </row>
    <row r="121" spans="1:15" s="127" customFormat="1">
      <c r="A121" s="128">
        <v>355</v>
      </c>
      <c r="B121" s="1160" t="s">
        <v>942</v>
      </c>
      <c r="C121" s="1168">
        <v>2510</v>
      </c>
      <c r="D121" s="709">
        <v>22200</v>
      </c>
      <c r="E121" s="709">
        <v>16900</v>
      </c>
      <c r="F121" s="709">
        <v>10000</v>
      </c>
      <c r="G121" s="709">
        <v>0</v>
      </c>
      <c r="H121" s="709">
        <v>9200</v>
      </c>
      <c r="I121" s="709">
        <v>3000</v>
      </c>
      <c r="J121" s="709">
        <v>10000</v>
      </c>
      <c r="K121" s="709">
        <v>14200</v>
      </c>
      <c r="L121" s="709"/>
      <c r="M121" s="709">
        <v>0</v>
      </c>
      <c r="N121" s="709">
        <v>0</v>
      </c>
      <c r="O121" s="1169">
        <f t="shared" si="29"/>
        <v>88010</v>
      </c>
    </row>
    <row r="122" spans="1:15" s="127" customFormat="1">
      <c r="A122" s="128">
        <v>356</v>
      </c>
      <c r="B122" s="1160" t="s">
        <v>943</v>
      </c>
      <c r="C122" s="1168">
        <v>0</v>
      </c>
      <c r="D122" s="709">
        <v>0</v>
      </c>
      <c r="E122" s="709">
        <v>0</v>
      </c>
      <c r="F122" s="709">
        <v>0</v>
      </c>
      <c r="G122" s="709">
        <v>0</v>
      </c>
      <c r="H122" s="709">
        <v>0</v>
      </c>
      <c r="I122" s="709">
        <v>0</v>
      </c>
      <c r="J122" s="709">
        <v>0</v>
      </c>
      <c r="K122" s="709">
        <v>0</v>
      </c>
      <c r="L122" s="709"/>
      <c r="M122" s="709">
        <v>0</v>
      </c>
      <c r="N122" s="709">
        <v>0</v>
      </c>
      <c r="O122" s="1169">
        <f t="shared" si="29"/>
        <v>0</v>
      </c>
    </row>
    <row r="123" spans="1:15" s="127" customFormat="1" ht="25.5">
      <c r="A123" s="128">
        <v>357</v>
      </c>
      <c r="B123" s="1160" t="s">
        <v>944</v>
      </c>
      <c r="C123" s="1168">
        <v>2500</v>
      </c>
      <c r="D123" s="709">
        <v>0</v>
      </c>
      <c r="E123" s="709">
        <v>0</v>
      </c>
      <c r="F123" s="709">
        <v>0</v>
      </c>
      <c r="G123" s="709">
        <v>18500</v>
      </c>
      <c r="H123" s="709">
        <v>28500</v>
      </c>
      <c r="I123" s="709"/>
      <c r="J123" s="709">
        <v>0</v>
      </c>
      <c r="K123" s="709">
        <v>0</v>
      </c>
      <c r="L123" s="709">
        <v>0</v>
      </c>
      <c r="M123" s="709">
        <v>0</v>
      </c>
      <c r="N123" s="709">
        <v>0</v>
      </c>
      <c r="O123" s="1169">
        <f t="shared" si="29"/>
        <v>49500</v>
      </c>
    </row>
    <row r="124" spans="1:15" s="127" customFormat="1">
      <c r="A124" s="128">
        <v>358</v>
      </c>
      <c r="B124" s="1160" t="s">
        <v>945</v>
      </c>
      <c r="C124" s="1168">
        <v>0</v>
      </c>
      <c r="D124" s="709">
        <v>0</v>
      </c>
      <c r="E124" s="709">
        <v>0</v>
      </c>
      <c r="F124" s="709">
        <v>0</v>
      </c>
      <c r="G124" s="709">
        <v>0</v>
      </c>
      <c r="H124" s="709">
        <v>0</v>
      </c>
      <c r="I124" s="709">
        <v>0</v>
      </c>
      <c r="J124" s="709">
        <v>0</v>
      </c>
      <c r="K124" s="709">
        <v>0</v>
      </c>
      <c r="L124" s="709">
        <v>0</v>
      </c>
      <c r="M124" s="709">
        <v>0</v>
      </c>
      <c r="N124" s="709">
        <v>0</v>
      </c>
      <c r="O124" s="1169">
        <f t="shared" si="29"/>
        <v>0</v>
      </c>
    </row>
    <row r="125" spans="1:15" s="127" customFormat="1">
      <c r="A125" s="128">
        <v>359</v>
      </c>
      <c r="B125" s="1160" t="s">
        <v>946</v>
      </c>
      <c r="C125" s="1168">
        <v>0</v>
      </c>
      <c r="D125" s="709">
        <v>0</v>
      </c>
      <c r="E125" s="709">
        <v>0</v>
      </c>
      <c r="F125" s="709">
        <v>0</v>
      </c>
      <c r="G125" s="709">
        <v>0</v>
      </c>
      <c r="H125" s="709">
        <v>0</v>
      </c>
      <c r="I125" s="709">
        <v>0</v>
      </c>
      <c r="J125" s="709">
        <v>0</v>
      </c>
      <c r="K125" s="709">
        <v>0</v>
      </c>
      <c r="L125" s="709">
        <v>0</v>
      </c>
      <c r="M125" s="709">
        <v>0</v>
      </c>
      <c r="N125" s="709">
        <v>0</v>
      </c>
      <c r="O125" s="1169">
        <f t="shared" si="29"/>
        <v>0</v>
      </c>
    </row>
    <row r="126" spans="1:15" s="127" customFormat="1">
      <c r="A126" s="299">
        <v>3600</v>
      </c>
      <c r="B126" s="1161" t="s">
        <v>321</v>
      </c>
      <c r="C126" s="1170">
        <f>SUM(C127:C130)</f>
        <v>0</v>
      </c>
      <c r="D126" s="708">
        <f t="shared" ref="D126:O126" si="30">SUM(D127:D130)</f>
        <v>0</v>
      </c>
      <c r="E126" s="708">
        <f t="shared" si="30"/>
        <v>0</v>
      </c>
      <c r="F126" s="708">
        <f t="shared" si="30"/>
        <v>0</v>
      </c>
      <c r="G126" s="708">
        <f t="shared" si="30"/>
        <v>0</v>
      </c>
      <c r="H126" s="708">
        <f t="shared" si="30"/>
        <v>0</v>
      </c>
      <c r="I126" s="708">
        <f t="shared" si="30"/>
        <v>0</v>
      </c>
      <c r="J126" s="708">
        <f t="shared" si="30"/>
        <v>0</v>
      </c>
      <c r="K126" s="708">
        <f t="shared" si="30"/>
        <v>0</v>
      </c>
      <c r="L126" s="708">
        <f t="shared" si="30"/>
        <v>0</v>
      </c>
      <c r="M126" s="708">
        <f t="shared" si="30"/>
        <v>0</v>
      </c>
      <c r="N126" s="708">
        <f t="shared" si="30"/>
        <v>0</v>
      </c>
      <c r="O126" s="1171">
        <f t="shared" si="30"/>
        <v>0</v>
      </c>
    </row>
    <row r="127" spans="1:15" s="127" customFormat="1" ht="25.5">
      <c r="A127" s="128">
        <v>361</v>
      </c>
      <c r="B127" s="1160" t="s">
        <v>947</v>
      </c>
      <c r="C127" s="1168">
        <v>0</v>
      </c>
      <c r="D127" s="709">
        <v>0</v>
      </c>
      <c r="E127" s="709">
        <v>0</v>
      </c>
      <c r="F127" s="709">
        <v>0</v>
      </c>
      <c r="G127" s="709">
        <v>0</v>
      </c>
      <c r="H127" s="709">
        <v>0</v>
      </c>
      <c r="I127" s="709">
        <v>0</v>
      </c>
      <c r="J127" s="709">
        <v>0</v>
      </c>
      <c r="K127" s="709">
        <v>0</v>
      </c>
      <c r="L127" s="709">
        <v>0</v>
      </c>
      <c r="M127" s="709">
        <v>0</v>
      </c>
      <c r="N127" s="709">
        <v>0</v>
      </c>
      <c r="O127" s="1169">
        <f>SUM(C127:N127)</f>
        <v>0</v>
      </c>
    </row>
    <row r="128" spans="1:15" s="127" customFormat="1" ht="25.5">
      <c r="A128" s="128">
        <v>362</v>
      </c>
      <c r="B128" s="1160" t="s">
        <v>948</v>
      </c>
      <c r="C128" s="1168">
        <v>0</v>
      </c>
      <c r="D128" s="709">
        <v>0</v>
      </c>
      <c r="E128" s="709">
        <v>0</v>
      </c>
      <c r="F128" s="709">
        <v>0</v>
      </c>
      <c r="G128" s="709">
        <v>0</v>
      </c>
      <c r="H128" s="709">
        <v>0</v>
      </c>
      <c r="I128" s="709">
        <v>0</v>
      </c>
      <c r="J128" s="709">
        <v>0</v>
      </c>
      <c r="K128" s="709">
        <v>0</v>
      </c>
      <c r="L128" s="709">
        <v>0</v>
      </c>
      <c r="M128" s="709">
        <v>0</v>
      </c>
      <c r="N128" s="709">
        <v>0</v>
      </c>
      <c r="O128" s="1169">
        <f>SUM(C128:N128)</f>
        <v>0</v>
      </c>
    </row>
    <row r="129" spans="1:15" s="127" customFormat="1" ht="25.5">
      <c r="A129" s="128">
        <v>363</v>
      </c>
      <c r="B129" s="1160" t="s">
        <v>949</v>
      </c>
      <c r="C129" s="1168">
        <v>0</v>
      </c>
      <c r="D129" s="709">
        <v>0</v>
      </c>
      <c r="E129" s="709">
        <v>0</v>
      </c>
      <c r="F129" s="709">
        <v>0</v>
      </c>
      <c r="G129" s="709">
        <v>0</v>
      </c>
      <c r="H129" s="709">
        <v>0</v>
      </c>
      <c r="I129" s="709">
        <v>0</v>
      </c>
      <c r="J129" s="709">
        <v>0</v>
      </c>
      <c r="K129" s="709">
        <v>0</v>
      </c>
      <c r="L129" s="709">
        <v>0</v>
      </c>
      <c r="M129" s="709">
        <v>0</v>
      </c>
      <c r="N129" s="709">
        <v>0</v>
      </c>
      <c r="O129" s="1169">
        <f>SUM(C129:N129)</f>
        <v>0</v>
      </c>
    </row>
    <row r="130" spans="1:15" s="127" customFormat="1">
      <c r="A130" s="128">
        <v>369</v>
      </c>
      <c r="B130" s="1160" t="s">
        <v>950</v>
      </c>
      <c r="C130" s="1168">
        <v>0</v>
      </c>
      <c r="D130" s="709">
        <v>0</v>
      </c>
      <c r="E130" s="709">
        <v>0</v>
      </c>
      <c r="F130" s="709">
        <v>0</v>
      </c>
      <c r="G130" s="709">
        <v>0</v>
      </c>
      <c r="H130" s="709">
        <v>0</v>
      </c>
      <c r="I130" s="709">
        <v>0</v>
      </c>
      <c r="J130" s="709">
        <v>0</v>
      </c>
      <c r="K130" s="709">
        <v>0</v>
      </c>
      <c r="L130" s="709">
        <v>0</v>
      </c>
      <c r="M130" s="709">
        <v>0</v>
      </c>
      <c r="N130" s="709">
        <v>0</v>
      </c>
      <c r="O130" s="1169">
        <f>SUM(C130:N130)</f>
        <v>0</v>
      </c>
    </row>
    <row r="131" spans="1:15" s="127" customFormat="1">
      <c r="A131" s="299">
        <v>3700</v>
      </c>
      <c r="B131" s="1161" t="s">
        <v>322</v>
      </c>
      <c r="C131" s="1170">
        <f>SUM(C132:C134)</f>
        <v>465.6</v>
      </c>
      <c r="D131" s="708">
        <f t="shared" ref="D131:O131" si="31">SUM(D132:D134)</f>
        <v>4960.6400000000003</v>
      </c>
      <c r="E131" s="708">
        <f t="shared" si="31"/>
        <v>10375.83</v>
      </c>
      <c r="F131" s="708">
        <f t="shared" si="31"/>
        <v>0</v>
      </c>
      <c r="G131" s="708">
        <f t="shared" si="31"/>
        <v>3189.55</v>
      </c>
      <c r="H131" s="708">
        <f t="shared" si="31"/>
        <v>5305.46</v>
      </c>
      <c r="I131" s="708">
        <f t="shared" si="31"/>
        <v>1043.0999999999999</v>
      </c>
      <c r="J131" s="708">
        <f t="shared" si="31"/>
        <v>2287.31</v>
      </c>
      <c r="K131" s="708">
        <f t="shared" si="31"/>
        <v>7335.57</v>
      </c>
      <c r="L131" s="708">
        <f t="shared" si="31"/>
        <v>0</v>
      </c>
      <c r="M131" s="708">
        <f t="shared" si="31"/>
        <v>0</v>
      </c>
      <c r="N131" s="708">
        <f t="shared" si="31"/>
        <v>0</v>
      </c>
      <c r="O131" s="1171">
        <f t="shared" si="31"/>
        <v>34963.06</v>
      </c>
    </row>
    <row r="132" spans="1:15" s="127" customFormat="1">
      <c r="A132" s="128">
        <v>371</v>
      </c>
      <c r="B132" s="1160" t="s">
        <v>951</v>
      </c>
      <c r="C132" s="1168">
        <v>0</v>
      </c>
      <c r="D132" s="709">
        <v>0</v>
      </c>
      <c r="E132" s="709">
        <v>0</v>
      </c>
      <c r="F132" s="709">
        <v>0</v>
      </c>
      <c r="G132" s="709">
        <v>0</v>
      </c>
      <c r="H132" s="709">
        <v>0</v>
      </c>
      <c r="I132" s="709">
        <v>0</v>
      </c>
      <c r="J132" s="709">
        <v>0</v>
      </c>
      <c r="K132" s="709">
        <v>0</v>
      </c>
      <c r="L132" s="709">
        <v>0</v>
      </c>
      <c r="M132" s="709">
        <v>0</v>
      </c>
      <c r="N132" s="709">
        <v>0</v>
      </c>
      <c r="O132" s="1169">
        <f>SUM(C132:N132)</f>
        <v>0</v>
      </c>
    </row>
    <row r="133" spans="1:15" s="127" customFormat="1">
      <c r="A133" s="128">
        <v>372</v>
      </c>
      <c r="B133" s="1160" t="s">
        <v>952</v>
      </c>
      <c r="C133" s="1168">
        <v>0</v>
      </c>
      <c r="D133" s="709">
        <v>0</v>
      </c>
      <c r="E133" s="709">
        <v>0</v>
      </c>
      <c r="F133" s="709">
        <v>0</v>
      </c>
      <c r="G133" s="709">
        <v>0</v>
      </c>
      <c r="H133" s="709">
        <v>0</v>
      </c>
      <c r="I133" s="709">
        <v>0</v>
      </c>
      <c r="J133" s="709">
        <v>0</v>
      </c>
      <c r="K133" s="709">
        <v>0</v>
      </c>
      <c r="L133" s="709">
        <v>0</v>
      </c>
      <c r="M133" s="709">
        <v>0</v>
      </c>
      <c r="N133" s="709">
        <v>0</v>
      </c>
      <c r="O133" s="1169">
        <f>SUM(C133:N133)</f>
        <v>0</v>
      </c>
    </row>
    <row r="134" spans="1:15" s="127" customFormat="1">
      <c r="A134" s="128">
        <v>375</v>
      </c>
      <c r="B134" s="1160" t="s">
        <v>953</v>
      </c>
      <c r="C134" s="1168">
        <v>465.6</v>
      </c>
      <c r="D134" s="709">
        <v>4960.6400000000003</v>
      </c>
      <c r="E134" s="709">
        <v>10375.83</v>
      </c>
      <c r="F134" s="709">
        <v>0</v>
      </c>
      <c r="G134" s="709">
        <v>3189.55</v>
      </c>
      <c r="H134" s="709">
        <v>5305.46</v>
      </c>
      <c r="I134" s="709">
        <v>1043.0999999999999</v>
      </c>
      <c r="J134" s="709">
        <v>2287.31</v>
      </c>
      <c r="K134" s="709">
        <v>7335.57</v>
      </c>
      <c r="L134" s="709">
        <v>0</v>
      </c>
      <c r="M134" s="709">
        <v>0</v>
      </c>
      <c r="N134" s="709">
        <v>0</v>
      </c>
      <c r="O134" s="1169">
        <f>SUM(C134:N134)</f>
        <v>34963.06</v>
      </c>
    </row>
    <row r="135" spans="1:15" s="127" customFormat="1">
      <c r="A135" s="299">
        <v>3800</v>
      </c>
      <c r="B135" s="1161" t="s">
        <v>323</v>
      </c>
      <c r="C135" s="1170">
        <f>SUM(C136:C138)</f>
        <v>0</v>
      </c>
      <c r="D135" s="708">
        <f t="shared" ref="D135:O135" si="32">SUM(D136:D138)</f>
        <v>0</v>
      </c>
      <c r="E135" s="708">
        <f t="shared" si="32"/>
        <v>0</v>
      </c>
      <c r="F135" s="708">
        <f t="shared" si="32"/>
        <v>0</v>
      </c>
      <c r="G135" s="708">
        <f t="shared" si="32"/>
        <v>0</v>
      </c>
      <c r="H135" s="708">
        <f t="shared" si="32"/>
        <v>0</v>
      </c>
      <c r="I135" s="708">
        <f t="shared" si="32"/>
        <v>0</v>
      </c>
      <c r="J135" s="708">
        <f t="shared" si="32"/>
        <v>0</v>
      </c>
      <c r="K135" s="708">
        <f t="shared" si="32"/>
        <v>40192</v>
      </c>
      <c r="L135" s="708">
        <f t="shared" si="32"/>
        <v>0</v>
      </c>
      <c r="M135" s="708">
        <f t="shared" si="32"/>
        <v>0</v>
      </c>
      <c r="N135" s="708">
        <f t="shared" si="32"/>
        <v>0</v>
      </c>
      <c r="O135" s="1171">
        <f t="shared" si="32"/>
        <v>40192</v>
      </c>
    </row>
    <row r="136" spans="1:15" s="127" customFormat="1">
      <c r="A136" s="128">
        <v>382</v>
      </c>
      <c r="B136" s="1160" t="s">
        <v>954</v>
      </c>
      <c r="C136" s="1168">
        <v>0</v>
      </c>
      <c r="D136" s="709">
        <v>0</v>
      </c>
      <c r="E136" s="709">
        <v>0</v>
      </c>
      <c r="F136" s="709">
        <v>0</v>
      </c>
      <c r="G136" s="709">
        <v>0</v>
      </c>
      <c r="H136" s="709">
        <v>0</v>
      </c>
      <c r="I136" s="709">
        <v>0</v>
      </c>
      <c r="J136" s="709">
        <v>0</v>
      </c>
      <c r="K136" s="709">
        <v>40192</v>
      </c>
      <c r="L136" s="709"/>
      <c r="M136" s="709">
        <v>0</v>
      </c>
      <c r="N136" s="709">
        <v>0</v>
      </c>
      <c r="O136" s="1169">
        <f>SUM(C136:N136)</f>
        <v>40192</v>
      </c>
    </row>
    <row r="137" spans="1:15" s="127" customFormat="1">
      <c r="A137" s="128">
        <v>383</v>
      </c>
      <c r="B137" s="1160" t="s">
        <v>955</v>
      </c>
      <c r="C137" s="1168">
        <v>0</v>
      </c>
      <c r="D137" s="709">
        <v>0</v>
      </c>
      <c r="E137" s="709">
        <v>0</v>
      </c>
      <c r="F137" s="709">
        <v>0</v>
      </c>
      <c r="G137" s="709">
        <v>0</v>
      </c>
      <c r="H137" s="709">
        <v>0</v>
      </c>
      <c r="I137" s="709">
        <v>0</v>
      </c>
      <c r="J137" s="709">
        <v>0</v>
      </c>
      <c r="K137" s="709">
        <v>0</v>
      </c>
      <c r="L137" s="709"/>
      <c r="M137" s="709">
        <v>0</v>
      </c>
      <c r="N137" s="709">
        <v>0</v>
      </c>
      <c r="O137" s="1169">
        <f>SUM(C137:N137)</f>
        <v>0</v>
      </c>
    </row>
    <row r="138" spans="1:15" s="127" customFormat="1">
      <c r="A138" s="128">
        <v>385</v>
      </c>
      <c r="B138" s="1160" t="s">
        <v>956</v>
      </c>
      <c r="C138" s="1168">
        <v>0</v>
      </c>
      <c r="D138" s="709">
        <v>0</v>
      </c>
      <c r="E138" s="709">
        <v>0</v>
      </c>
      <c r="F138" s="709">
        <v>0</v>
      </c>
      <c r="G138" s="709">
        <v>0</v>
      </c>
      <c r="H138" s="709">
        <v>0</v>
      </c>
      <c r="I138" s="709">
        <v>0</v>
      </c>
      <c r="J138" s="709">
        <v>0</v>
      </c>
      <c r="K138" s="709">
        <v>0</v>
      </c>
      <c r="L138" s="709"/>
      <c r="M138" s="709">
        <v>0</v>
      </c>
      <c r="N138" s="709">
        <v>0</v>
      </c>
      <c r="O138" s="1169">
        <f>SUM(C138:N138)</f>
        <v>0</v>
      </c>
    </row>
    <row r="139" spans="1:15" s="127" customFormat="1">
      <c r="A139" s="299">
        <v>3900</v>
      </c>
      <c r="B139" s="1161" t="s">
        <v>324</v>
      </c>
      <c r="C139" s="1170">
        <f>SUM(C140:C144)</f>
        <v>2492.9699999999998</v>
      </c>
      <c r="D139" s="708">
        <f t="shared" ref="D139:O139" si="33">SUM(D140:D144)</f>
        <v>0</v>
      </c>
      <c r="E139" s="708">
        <f t="shared" si="33"/>
        <v>15382.619999999999</v>
      </c>
      <c r="F139" s="708">
        <f t="shared" si="33"/>
        <v>0</v>
      </c>
      <c r="G139" s="708">
        <f t="shared" si="33"/>
        <v>3500</v>
      </c>
      <c r="H139" s="708">
        <f t="shared" si="33"/>
        <v>0</v>
      </c>
      <c r="I139" s="708">
        <f t="shared" si="33"/>
        <v>0</v>
      </c>
      <c r="J139" s="708">
        <f t="shared" si="33"/>
        <v>2568</v>
      </c>
      <c r="K139" s="708">
        <f t="shared" si="33"/>
        <v>18596</v>
      </c>
      <c r="L139" s="708">
        <f t="shared" si="33"/>
        <v>0</v>
      </c>
      <c r="M139" s="708">
        <f t="shared" si="33"/>
        <v>0</v>
      </c>
      <c r="N139" s="708">
        <f t="shared" si="33"/>
        <v>0</v>
      </c>
      <c r="O139" s="1171">
        <f t="shared" si="33"/>
        <v>42539.59</v>
      </c>
    </row>
    <row r="140" spans="1:15" s="127" customFormat="1">
      <c r="A140" s="128">
        <v>392</v>
      </c>
      <c r="B140" s="1160" t="s">
        <v>957</v>
      </c>
      <c r="C140" s="1168">
        <v>0</v>
      </c>
      <c r="D140" s="709">
        <v>0</v>
      </c>
      <c r="E140" s="709">
        <v>1617.62</v>
      </c>
      <c r="F140" s="709">
        <v>0</v>
      </c>
      <c r="G140" s="709">
        <v>0</v>
      </c>
      <c r="H140" s="709">
        <v>0</v>
      </c>
      <c r="I140" s="709">
        <v>0</v>
      </c>
      <c r="J140" s="709">
        <v>2568</v>
      </c>
      <c r="K140" s="709">
        <v>0</v>
      </c>
      <c r="L140" s="709">
        <v>0</v>
      </c>
      <c r="M140" s="709">
        <v>0</v>
      </c>
      <c r="N140" s="709">
        <v>0</v>
      </c>
      <c r="O140" s="1169">
        <f>SUM(C140:N140)</f>
        <v>4185.62</v>
      </c>
    </row>
    <row r="141" spans="1:15" s="127" customFormat="1">
      <c r="A141" s="128">
        <v>395</v>
      </c>
      <c r="B141" s="1160" t="s">
        <v>958</v>
      </c>
      <c r="C141" s="1168">
        <v>2492.9699999999998</v>
      </c>
      <c r="D141" s="709">
        <v>0</v>
      </c>
      <c r="E141" s="709">
        <v>0</v>
      </c>
      <c r="F141" s="709">
        <v>0</v>
      </c>
      <c r="G141" s="709">
        <v>0</v>
      </c>
      <c r="H141" s="709">
        <v>0</v>
      </c>
      <c r="I141" s="709">
        <v>0</v>
      </c>
      <c r="J141" s="709">
        <v>0</v>
      </c>
      <c r="K141" s="709">
        <v>18596</v>
      </c>
      <c r="L141" s="709">
        <v>0</v>
      </c>
      <c r="M141" s="709">
        <v>0</v>
      </c>
      <c r="N141" s="709">
        <v>0</v>
      </c>
      <c r="O141" s="1169">
        <f>SUM(C141:N141)</f>
        <v>21088.97</v>
      </c>
    </row>
    <row r="142" spans="1:15" s="127" customFormat="1">
      <c r="A142" s="128">
        <v>396</v>
      </c>
      <c r="B142" s="1160" t="s">
        <v>959</v>
      </c>
      <c r="C142" s="1168">
        <v>0</v>
      </c>
      <c r="D142" s="709">
        <v>0</v>
      </c>
      <c r="E142" s="709">
        <v>0</v>
      </c>
      <c r="F142" s="709">
        <v>0</v>
      </c>
      <c r="G142" s="709">
        <v>0</v>
      </c>
      <c r="H142" s="709">
        <v>0</v>
      </c>
      <c r="I142" s="709">
        <v>0</v>
      </c>
      <c r="J142" s="709">
        <v>0</v>
      </c>
      <c r="K142" s="709">
        <v>0</v>
      </c>
      <c r="L142" s="709">
        <v>0</v>
      </c>
      <c r="M142" s="709">
        <v>0</v>
      </c>
      <c r="N142" s="709">
        <v>0</v>
      </c>
      <c r="O142" s="1169">
        <f>SUM(C142:N142)</f>
        <v>0</v>
      </c>
    </row>
    <row r="143" spans="1:15" s="127" customFormat="1">
      <c r="A143" s="128">
        <v>398</v>
      </c>
      <c r="B143" s="1160" t="s">
        <v>960</v>
      </c>
      <c r="C143" s="1168">
        <v>0</v>
      </c>
      <c r="D143" s="709">
        <v>0</v>
      </c>
      <c r="E143" s="709">
        <v>0</v>
      </c>
      <c r="F143" s="709">
        <v>0</v>
      </c>
      <c r="G143" s="709">
        <v>0</v>
      </c>
      <c r="H143" s="709">
        <v>0</v>
      </c>
      <c r="I143" s="709">
        <v>0</v>
      </c>
      <c r="J143" s="709">
        <v>0</v>
      </c>
      <c r="K143" s="709">
        <v>0</v>
      </c>
      <c r="L143" s="709">
        <v>0</v>
      </c>
      <c r="M143" s="709">
        <v>0</v>
      </c>
      <c r="N143" s="709">
        <v>0</v>
      </c>
      <c r="O143" s="1169">
        <f>SUM(C143:N143)</f>
        <v>0</v>
      </c>
    </row>
    <row r="144" spans="1:15" s="127" customFormat="1">
      <c r="A144" s="128">
        <v>399</v>
      </c>
      <c r="B144" s="1160" t="s">
        <v>693</v>
      </c>
      <c r="C144" s="1168">
        <v>0</v>
      </c>
      <c r="D144" s="709">
        <v>0</v>
      </c>
      <c r="E144" s="709">
        <v>13765</v>
      </c>
      <c r="F144" s="709">
        <v>0</v>
      </c>
      <c r="G144" s="709">
        <v>3500</v>
      </c>
      <c r="H144" s="709">
        <v>0</v>
      </c>
      <c r="I144" s="709">
        <v>0</v>
      </c>
      <c r="J144" s="709">
        <v>0</v>
      </c>
      <c r="K144" s="709">
        <v>0</v>
      </c>
      <c r="L144" s="709">
        <v>0</v>
      </c>
      <c r="M144" s="709">
        <v>0</v>
      </c>
      <c r="N144" s="709">
        <v>0</v>
      </c>
      <c r="O144" s="1169">
        <f>SUM(C144:N144)</f>
        <v>17265</v>
      </c>
    </row>
    <row r="145" spans="1:15" s="127" customFormat="1">
      <c r="A145" s="297">
        <v>4000</v>
      </c>
      <c r="B145" s="1162" t="s">
        <v>169</v>
      </c>
      <c r="C145" s="1172">
        <f>C146+C148+C149+C150+C154+C155+C156+C157+C158</f>
        <v>0</v>
      </c>
      <c r="D145" s="705">
        <f t="shared" ref="D145:O145" si="34">D146+D148+D149+D150+D154+D155+D156+D157+D158</f>
        <v>0</v>
      </c>
      <c r="E145" s="705">
        <f t="shared" si="34"/>
        <v>0</v>
      </c>
      <c r="F145" s="705">
        <f t="shared" si="34"/>
        <v>0</v>
      </c>
      <c r="G145" s="705">
        <f t="shared" si="34"/>
        <v>0</v>
      </c>
      <c r="H145" s="705">
        <f t="shared" si="34"/>
        <v>0</v>
      </c>
      <c r="I145" s="705">
        <f t="shared" si="34"/>
        <v>0</v>
      </c>
      <c r="J145" s="705">
        <f t="shared" si="34"/>
        <v>0</v>
      </c>
      <c r="K145" s="705">
        <f t="shared" si="34"/>
        <v>0</v>
      </c>
      <c r="L145" s="705">
        <f t="shared" si="34"/>
        <v>0</v>
      </c>
      <c r="M145" s="705">
        <f t="shared" si="34"/>
        <v>0</v>
      </c>
      <c r="N145" s="705">
        <f t="shared" si="34"/>
        <v>0</v>
      </c>
      <c r="O145" s="1125">
        <f t="shared" si="34"/>
        <v>0</v>
      </c>
    </row>
    <row r="146" spans="1:15" s="127" customFormat="1">
      <c r="A146" s="299">
        <v>4100</v>
      </c>
      <c r="B146" s="1161" t="s">
        <v>171</v>
      </c>
      <c r="C146" s="1170">
        <f>SUM(C147)</f>
        <v>0</v>
      </c>
      <c r="D146" s="708">
        <f t="shared" ref="D146:O146" si="35">SUM(D147)</f>
        <v>0</v>
      </c>
      <c r="E146" s="708">
        <f t="shared" si="35"/>
        <v>0</v>
      </c>
      <c r="F146" s="708">
        <f t="shared" si="35"/>
        <v>0</v>
      </c>
      <c r="G146" s="708">
        <f t="shared" si="35"/>
        <v>0</v>
      </c>
      <c r="H146" s="708">
        <f t="shared" si="35"/>
        <v>0</v>
      </c>
      <c r="I146" s="708">
        <f t="shared" si="35"/>
        <v>0</v>
      </c>
      <c r="J146" s="708">
        <f t="shared" si="35"/>
        <v>0</v>
      </c>
      <c r="K146" s="708">
        <f t="shared" si="35"/>
        <v>0</v>
      </c>
      <c r="L146" s="708">
        <f t="shared" si="35"/>
        <v>0</v>
      </c>
      <c r="M146" s="708">
        <f t="shared" si="35"/>
        <v>0</v>
      </c>
      <c r="N146" s="708">
        <f t="shared" si="35"/>
        <v>0</v>
      </c>
      <c r="O146" s="1171">
        <f t="shared" si="35"/>
        <v>0</v>
      </c>
    </row>
    <row r="147" spans="1:15" s="127" customFormat="1" ht="25.5">
      <c r="A147" s="128">
        <v>415</v>
      </c>
      <c r="B147" s="1160" t="s">
        <v>961</v>
      </c>
      <c r="C147" s="1168">
        <v>0</v>
      </c>
      <c r="D147" s="709">
        <v>0</v>
      </c>
      <c r="E147" s="709">
        <v>0</v>
      </c>
      <c r="F147" s="709">
        <v>0</v>
      </c>
      <c r="G147" s="709">
        <v>0</v>
      </c>
      <c r="H147" s="709">
        <v>0</v>
      </c>
      <c r="I147" s="709">
        <v>0</v>
      </c>
      <c r="J147" s="709">
        <v>0</v>
      </c>
      <c r="K147" s="709">
        <v>0</v>
      </c>
      <c r="L147" s="709"/>
      <c r="M147" s="709">
        <v>0</v>
      </c>
      <c r="N147" s="709">
        <v>0</v>
      </c>
      <c r="O147" s="1169">
        <f>SUM(C147:N147)</f>
        <v>0</v>
      </c>
    </row>
    <row r="148" spans="1:15" s="127" customFormat="1">
      <c r="A148" s="299">
        <v>4200</v>
      </c>
      <c r="B148" s="1161" t="s">
        <v>173</v>
      </c>
      <c r="C148" s="1170">
        <v>0</v>
      </c>
      <c r="D148" s="708">
        <v>0</v>
      </c>
      <c r="E148" s="708">
        <v>0</v>
      </c>
      <c r="F148" s="708">
        <v>0</v>
      </c>
      <c r="G148" s="708">
        <v>0</v>
      </c>
      <c r="H148" s="708">
        <v>0</v>
      </c>
      <c r="I148" s="708">
        <v>0</v>
      </c>
      <c r="J148" s="708">
        <v>0</v>
      </c>
      <c r="K148" s="708">
        <v>0</v>
      </c>
      <c r="L148" s="708">
        <v>0</v>
      </c>
      <c r="M148" s="708">
        <v>0</v>
      </c>
      <c r="N148" s="708">
        <v>0</v>
      </c>
      <c r="O148" s="1171">
        <v>0</v>
      </c>
    </row>
    <row r="149" spans="1:15" s="127" customFormat="1">
      <c r="A149" s="299">
        <v>4300</v>
      </c>
      <c r="B149" s="1161" t="s">
        <v>175</v>
      </c>
      <c r="C149" s="1170">
        <v>0</v>
      </c>
      <c r="D149" s="708">
        <v>0</v>
      </c>
      <c r="E149" s="708">
        <v>0</v>
      </c>
      <c r="F149" s="708">
        <v>0</v>
      </c>
      <c r="G149" s="708">
        <v>0</v>
      </c>
      <c r="H149" s="708">
        <v>0</v>
      </c>
      <c r="I149" s="708">
        <v>0</v>
      </c>
      <c r="J149" s="708">
        <v>0</v>
      </c>
      <c r="K149" s="708">
        <v>0</v>
      </c>
      <c r="L149" s="708">
        <v>0</v>
      </c>
      <c r="M149" s="708">
        <v>0</v>
      </c>
      <c r="N149" s="708">
        <v>0</v>
      </c>
      <c r="O149" s="1171">
        <v>0</v>
      </c>
    </row>
    <row r="150" spans="1:15" s="127" customFormat="1">
      <c r="A150" s="299">
        <v>4400</v>
      </c>
      <c r="B150" s="1161" t="s">
        <v>325</v>
      </c>
      <c r="C150" s="1170">
        <f>SUM(C151:C153)</f>
        <v>0</v>
      </c>
      <c r="D150" s="708">
        <f t="shared" ref="D150:O150" si="36">SUM(D151:D153)</f>
        <v>0</v>
      </c>
      <c r="E150" s="708">
        <f t="shared" si="36"/>
        <v>0</v>
      </c>
      <c r="F150" s="708">
        <f t="shared" si="36"/>
        <v>0</v>
      </c>
      <c r="G150" s="708">
        <f t="shared" si="36"/>
        <v>0</v>
      </c>
      <c r="H150" s="708">
        <f t="shared" si="36"/>
        <v>0</v>
      </c>
      <c r="I150" s="708">
        <f t="shared" si="36"/>
        <v>0</v>
      </c>
      <c r="J150" s="708">
        <f t="shared" si="36"/>
        <v>0</v>
      </c>
      <c r="K150" s="708">
        <f t="shared" si="36"/>
        <v>0</v>
      </c>
      <c r="L150" s="708">
        <f t="shared" si="36"/>
        <v>0</v>
      </c>
      <c r="M150" s="708">
        <f t="shared" si="36"/>
        <v>0</v>
      </c>
      <c r="N150" s="708">
        <f t="shared" si="36"/>
        <v>0</v>
      </c>
      <c r="O150" s="1171">
        <f t="shared" si="36"/>
        <v>0</v>
      </c>
    </row>
    <row r="151" spans="1:15" s="127" customFormat="1">
      <c r="A151" s="128">
        <v>441</v>
      </c>
      <c r="B151" s="1160" t="s">
        <v>718</v>
      </c>
      <c r="C151" s="1168">
        <v>0</v>
      </c>
      <c r="D151" s="709">
        <v>0</v>
      </c>
      <c r="E151" s="709">
        <v>0</v>
      </c>
      <c r="F151" s="709">
        <v>0</v>
      </c>
      <c r="G151" s="709">
        <v>0</v>
      </c>
      <c r="H151" s="709">
        <v>0</v>
      </c>
      <c r="I151" s="709">
        <v>0</v>
      </c>
      <c r="J151" s="709">
        <v>0</v>
      </c>
      <c r="K151" s="709">
        <v>0</v>
      </c>
      <c r="L151" s="709"/>
      <c r="M151" s="709">
        <v>0</v>
      </c>
      <c r="N151" s="709">
        <v>0</v>
      </c>
      <c r="O151" s="1169">
        <f>SUM(C151:N151)</f>
        <v>0</v>
      </c>
    </row>
    <row r="152" spans="1:15" s="127" customFormat="1">
      <c r="A152" s="128">
        <v>442</v>
      </c>
      <c r="B152" s="1160" t="s">
        <v>962</v>
      </c>
      <c r="C152" s="1168">
        <v>0</v>
      </c>
      <c r="D152" s="709">
        <v>0</v>
      </c>
      <c r="E152" s="709">
        <v>0</v>
      </c>
      <c r="F152" s="709">
        <v>0</v>
      </c>
      <c r="G152" s="709">
        <v>0</v>
      </c>
      <c r="H152" s="709">
        <v>0</v>
      </c>
      <c r="I152" s="709">
        <v>0</v>
      </c>
      <c r="J152" s="709">
        <v>0</v>
      </c>
      <c r="K152" s="709">
        <v>0</v>
      </c>
      <c r="L152" s="709"/>
      <c r="M152" s="709">
        <v>0</v>
      </c>
      <c r="N152" s="709">
        <v>0</v>
      </c>
      <c r="O152" s="1169">
        <f>SUM(C152:N152)</f>
        <v>0</v>
      </c>
    </row>
    <row r="153" spans="1:15" s="127" customFormat="1">
      <c r="A153" s="128">
        <v>445</v>
      </c>
      <c r="B153" s="1160" t="s">
        <v>963</v>
      </c>
      <c r="C153" s="1168">
        <v>0</v>
      </c>
      <c r="D153" s="709">
        <v>0</v>
      </c>
      <c r="E153" s="709">
        <v>0</v>
      </c>
      <c r="F153" s="709">
        <v>0</v>
      </c>
      <c r="G153" s="709">
        <v>0</v>
      </c>
      <c r="H153" s="709">
        <v>0</v>
      </c>
      <c r="I153" s="709">
        <v>0</v>
      </c>
      <c r="J153" s="709">
        <v>0</v>
      </c>
      <c r="K153" s="709">
        <v>0</v>
      </c>
      <c r="L153" s="709"/>
      <c r="M153" s="709">
        <v>0</v>
      </c>
      <c r="N153" s="709">
        <v>0</v>
      </c>
      <c r="O153" s="1169">
        <f>SUM(C153:N153)</f>
        <v>0</v>
      </c>
    </row>
    <row r="154" spans="1:15" s="127" customFormat="1">
      <c r="A154" s="299">
        <v>4500</v>
      </c>
      <c r="B154" s="1161" t="s">
        <v>179</v>
      </c>
      <c r="C154" s="1170">
        <v>0</v>
      </c>
      <c r="D154" s="708">
        <v>0</v>
      </c>
      <c r="E154" s="708">
        <v>0</v>
      </c>
      <c r="F154" s="708">
        <v>0</v>
      </c>
      <c r="G154" s="708">
        <v>0</v>
      </c>
      <c r="H154" s="708">
        <v>0</v>
      </c>
      <c r="I154" s="708">
        <v>0</v>
      </c>
      <c r="J154" s="708">
        <v>0</v>
      </c>
      <c r="K154" s="708">
        <v>0</v>
      </c>
      <c r="L154" s="708">
        <v>0</v>
      </c>
      <c r="M154" s="708">
        <v>0</v>
      </c>
      <c r="N154" s="708">
        <v>0</v>
      </c>
      <c r="O154" s="1171">
        <v>0</v>
      </c>
    </row>
    <row r="155" spans="1:15" s="127" customFormat="1">
      <c r="A155" s="299">
        <v>4600</v>
      </c>
      <c r="B155" s="1161" t="s">
        <v>326</v>
      </c>
      <c r="C155" s="1170">
        <v>0</v>
      </c>
      <c r="D155" s="708">
        <v>0</v>
      </c>
      <c r="E155" s="708">
        <v>0</v>
      </c>
      <c r="F155" s="708">
        <v>0</v>
      </c>
      <c r="G155" s="708">
        <v>0</v>
      </c>
      <c r="H155" s="708">
        <v>0</v>
      </c>
      <c r="I155" s="708">
        <v>0</v>
      </c>
      <c r="J155" s="708">
        <v>0</v>
      </c>
      <c r="K155" s="708">
        <v>0</v>
      </c>
      <c r="L155" s="708">
        <v>0</v>
      </c>
      <c r="M155" s="708">
        <v>0</v>
      </c>
      <c r="N155" s="708">
        <v>0</v>
      </c>
      <c r="O155" s="1171">
        <v>0</v>
      </c>
    </row>
    <row r="156" spans="1:15" s="127" customFormat="1">
      <c r="A156" s="299">
        <v>4700</v>
      </c>
      <c r="B156" s="1161" t="s">
        <v>183</v>
      </c>
      <c r="C156" s="1170">
        <v>0</v>
      </c>
      <c r="D156" s="708">
        <v>0</v>
      </c>
      <c r="E156" s="708">
        <v>0</v>
      </c>
      <c r="F156" s="708">
        <v>0</v>
      </c>
      <c r="G156" s="708">
        <v>0</v>
      </c>
      <c r="H156" s="708">
        <v>0</v>
      </c>
      <c r="I156" s="708">
        <v>0</v>
      </c>
      <c r="J156" s="708">
        <v>0</v>
      </c>
      <c r="K156" s="708">
        <v>0</v>
      </c>
      <c r="L156" s="708">
        <v>0</v>
      </c>
      <c r="M156" s="708">
        <v>0</v>
      </c>
      <c r="N156" s="708">
        <v>0</v>
      </c>
      <c r="O156" s="1171">
        <v>0</v>
      </c>
    </row>
    <row r="157" spans="1:15" s="127" customFormat="1">
      <c r="A157" s="299">
        <v>4800</v>
      </c>
      <c r="B157" s="1161" t="s">
        <v>185</v>
      </c>
      <c r="C157" s="1170">
        <v>0</v>
      </c>
      <c r="D157" s="708">
        <v>0</v>
      </c>
      <c r="E157" s="708">
        <v>0</v>
      </c>
      <c r="F157" s="708">
        <v>0</v>
      </c>
      <c r="G157" s="708">
        <v>0</v>
      </c>
      <c r="H157" s="708">
        <v>0</v>
      </c>
      <c r="I157" s="708">
        <v>0</v>
      </c>
      <c r="J157" s="708">
        <v>0</v>
      </c>
      <c r="K157" s="708">
        <v>0</v>
      </c>
      <c r="L157" s="708">
        <v>0</v>
      </c>
      <c r="M157" s="708">
        <v>0</v>
      </c>
      <c r="N157" s="708">
        <v>0</v>
      </c>
      <c r="O157" s="1171">
        <v>0</v>
      </c>
    </row>
    <row r="158" spans="1:15" s="127" customFormat="1">
      <c r="A158" s="299">
        <v>4900</v>
      </c>
      <c r="B158" s="1161" t="s">
        <v>327</v>
      </c>
      <c r="C158" s="1170">
        <v>0</v>
      </c>
      <c r="D158" s="708">
        <v>0</v>
      </c>
      <c r="E158" s="708">
        <v>0</v>
      </c>
      <c r="F158" s="708">
        <v>0</v>
      </c>
      <c r="G158" s="708">
        <v>0</v>
      </c>
      <c r="H158" s="708">
        <v>0</v>
      </c>
      <c r="I158" s="708">
        <v>0</v>
      </c>
      <c r="J158" s="708">
        <v>0</v>
      </c>
      <c r="K158" s="708">
        <v>0</v>
      </c>
      <c r="L158" s="708">
        <v>0</v>
      </c>
      <c r="M158" s="708">
        <v>0</v>
      </c>
      <c r="N158" s="708">
        <v>0</v>
      </c>
      <c r="O158" s="1171">
        <v>0</v>
      </c>
    </row>
    <row r="159" spans="1:15" s="127" customFormat="1">
      <c r="A159" s="297">
        <v>5000</v>
      </c>
      <c r="B159" s="1162" t="s">
        <v>328</v>
      </c>
      <c r="C159" s="1172">
        <f>C160+C165+C170+C173+C176+C177+C186+C187+C191</f>
        <v>0</v>
      </c>
      <c r="D159" s="705">
        <f t="shared" ref="D159:O159" si="37">D160+D165+D170+D173+D176+D177+D186+D187+D191</f>
        <v>0</v>
      </c>
      <c r="E159" s="705">
        <f t="shared" si="37"/>
        <v>0</v>
      </c>
      <c r="F159" s="705">
        <f t="shared" si="37"/>
        <v>0</v>
      </c>
      <c r="G159" s="705">
        <f t="shared" si="37"/>
        <v>0</v>
      </c>
      <c r="H159" s="705">
        <f t="shared" si="37"/>
        <v>0</v>
      </c>
      <c r="I159" s="705">
        <f t="shared" si="37"/>
        <v>0</v>
      </c>
      <c r="J159" s="705">
        <f t="shared" si="37"/>
        <v>0</v>
      </c>
      <c r="K159" s="705">
        <f t="shared" si="37"/>
        <v>0</v>
      </c>
      <c r="L159" s="705">
        <f t="shared" si="37"/>
        <v>0</v>
      </c>
      <c r="M159" s="705">
        <f t="shared" si="37"/>
        <v>0</v>
      </c>
      <c r="N159" s="705">
        <f t="shared" si="37"/>
        <v>0</v>
      </c>
      <c r="O159" s="1125">
        <f t="shared" si="37"/>
        <v>0</v>
      </c>
    </row>
    <row r="160" spans="1:15" s="127" customFormat="1">
      <c r="A160" s="299">
        <v>5100</v>
      </c>
      <c r="B160" s="1161" t="s">
        <v>329</v>
      </c>
      <c r="C160" s="1170">
        <f>SUM(C161:C164)</f>
        <v>0</v>
      </c>
      <c r="D160" s="708">
        <f t="shared" ref="D160:O160" si="38">SUM(D161:D164)</f>
        <v>0</v>
      </c>
      <c r="E160" s="708">
        <f t="shared" si="38"/>
        <v>0</v>
      </c>
      <c r="F160" s="708">
        <f t="shared" si="38"/>
        <v>0</v>
      </c>
      <c r="G160" s="708">
        <f t="shared" si="38"/>
        <v>0</v>
      </c>
      <c r="H160" s="708">
        <f t="shared" si="38"/>
        <v>0</v>
      </c>
      <c r="I160" s="708">
        <f t="shared" si="38"/>
        <v>0</v>
      </c>
      <c r="J160" s="708">
        <f t="shared" si="38"/>
        <v>0</v>
      </c>
      <c r="K160" s="708">
        <f t="shared" si="38"/>
        <v>0</v>
      </c>
      <c r="L160" s="708">
        <f t="shared" si="38"/>
        <v>0</v>
      </c>
      <c r="M160" s="708">
        <f t="shared" si="38"/>
        <v>0</v>
      </c>
      <c r="N160" s="708">
        <f t="shared" si="38"/>
        <v>0</v>
      </c>
      <c r="O160" s="1171">
        <f t="shared" si="38"/>
        <v>0</v>
      </c>
    </row>
    <row r="161" spans="1:15" s="127" customFormat="1">
      <c r="A161" s="128">
        <v>511</v>
      </c>
      <c r="B161" s="1160" t="s">
        <v>964</v>
      </c>
      <c r="C161" s="1168">
        <v>0</v>
      </c>
      <c r="D161" s="709">
        <v>0</v>
      </c>
      <c r="E161" s="709">
        <v>0</v>
      </c>
      <c r="F161" s="709">
        <v>0</v>
      </c>
      <c r="G161" s="709">
        <v>0</v>
      </c>
      <c r="H161" s="709">
        <v>0</v>
      </c>
      <c r="I161" s="709">
        <v>0</v>
      </c>
      <c r="J161" s="709">
        <v>0</v>
      </c>
      <c r="K161" s="709">
        <v>0</v>
      </c>
      <c r="L161" s="709">
        <v>0</v>
      </c>
      <c r="M161" s="709">
        <v>0</v>
      </c>
      <c r="N161" s="709">
        <v>0</v>
      </c>
      <c r="O161" s="1169">
        <f>SUM(C161:N161)</f>
        <v>0</v>
      </c>
    </row>
    <row r="162" spans="1:15" s="127" customFormat="1">
      <c r="A162" s="128">
        <v>512</v>
      </c>
      <c r="B162" s="1160" t="s">
        <v>965</v>
      </c>
      <c r="C162" s="1168">
        <v>0</v>
      </c>
      <c r="D162" s="709">
        <v>0</v>
      </c>
      <c r="E162" s="709">
        <v>0</v>
      </c>
      <c r="F162" s="709">
        <v>0</v>
      </c>
      <c r="G162" s="709">
        <v>0</v>
      </c>
      <c r="H162" s="709">
        <v>0</v>
      </c>
      <c r="I162" s="709">
        <v>0</v>
      </c>
      <c r="J162" s="709">
        <v>0</v>
      </c>
      <c r="K162" s="709">
        <v>0</v>
      </c>
      <c r="L162" s="709">
        <v>0</v>
      </c>
      <c r="M162" s="709">
        <v>0</v>
      </c>
      <c r="N162" s="709">
        <v>0</v>
      </c>
      <c r="O162" s="1169">
        <f>SUM(C162:N162)</f>
        <v>0</v>
      </c>
    </row>
    <row r="163" spans="1:15" s="127" customFormat="1">
      <c r="A163" s="128">
        <v>515</v>
      </c>
      <c r="B163" s="1160" t="s">
        <v>966</v>
      </c>
      <c r="C163" s="1168">
        <v>0</v>
      </c>
      <c r="D163" s="709">
        <v>0</v>
      </c>
      <c r="E163" s="709">
        <v>0</v>
      </c>
      <c r="F163" s="709">
        <v>0</v>
      </c>
      <c r="G163" s="709">
        <v>0</v>
      </c>
      <c r="H163" s="709">
        <v>0</v>
      </c>
      <c r="I163" s="709">
        <v>0</v>
      </c>
      <c r="J163" s="709">
        <v>0</v>
      </c>
      <c r="K163" s="709">
        <v>0</v>
      </c>
      <c r="L163" s="709">
        <v>0</v>
      </c>
      <c r="M163" s="709">
        <v>0</v>
      </c>
      <c r="N163" s="709">
        <v>0</v>
      </c>
      <c r="O163" s="1169">
        <f>SUM(C163:N163)</f>
        <v>0</v>
      </c>
    </row>
    <row r="164" spans="1:15" s="127" customFormat="1">
      <c r="A164" s="128">
        <v>519</v>
      </c>
      <c r="B164" s="1160" t="s">
        <v>967</v>
      </c>
      <c r="C164" s="1168">
        <v>0</v>
      </c>
      <c r="D164" s="709">
        <v>0</v>
      </c>
      <c r="E164" s="709">
        <v>0</v>
      </c>
      <c r="F164" s="709">
        <v>0</v>
      </c>
      <c r="G164" s="709">
        <v>0</v>
      </c>
      <c r="H164" s="709">
        <v>0</v>
      </c>
      <c r="I164" s="709">
        <v>0</v>
      </c>
      <c r="J164" s="709">
        <v>0</v>
      </c>
      <c r="K164" s="709">
        <v>0</v>
      </c>
      <c r="L164" s="709">
        <v>0</v>
      </c>
      <c r="M164" s="709">
        <v>0</v>
      </c>
      <c r="N164" s="709">
        <v>0</v>
      </c>
      <c r="O164" s="1169">
        <f>SUM(C164:N164)</f>
        <v>0</v>
      </c>
    </row>
    <row r="165" spans="1:15" s="127" customFormat="1">
      <c r="A165" s="299">
        <v>5200</v>
      </c>
      <c r="B165" s="1161" t="s">
        <v>330</v>
      </c>
      <c r="C165" s="1170">
        <f>SUM(C166:C169)</f>
        <v>0</v>
      </c>
      <c r="D165" s="708">
        <f t="shared" ref="D165:O165" si="39">SUM(D166:D169)</f>
        <v>0</v>
      </c>
      <c r="E165" s="708">
        <f t="shared" si="39"/>
        <v>0</v>
      </c>
      <c r="F165" s="708">
        <f t="shared" si="39"/>
        <v>0</v>
      </c>
      <c r="G165" s="708">
        <f t="shared" si="39"/>
        <v>0</v>
      </c>
      <c r="H165" s="708">
        <f t="shared" si="39"/>
        <v>0</v>
      </c>
      <c r="I165" s="708">
        <f t="shared" si="39"/>
        <v>0</v>
      </c>
      <c r="J165" s="708">
        <f t="shared" si="39"/>
        <v>0</v>
      </c>
      <c r="K165" s="708">
        <f t="shared" si="39"/>
        <v>0</v>
      </c>
      <c r="L165" s="708">
        <f t="shared" si="39"/>
        <v>0</v>
      </c>
      <c r="M165" s="708">
        <f t="shared" si="39"/>
        <v>0</v>
      </c>
      <c r="N165" s="708">
        <f t="shared" si="39"/>
        <v>0</v>
      </c>
      <c r="O165" s="1171">
        <f t="shared" si="39"/>
        <v>0</v>
      </c>
    </row>
    <row r="166" spans="1:15" s="127" customFormat="1">
      <c r="A166" s="128">
        <v>521</v>
      </c>
      <c r="B166" s="1160" t="s">
        <v>968</v>
      </c>
      <c r="C166" s="1168">
        <v>0</v>
      </c>
      <c r="D166" s="709">
        <v>0</v>
      </c>
      <c r="E166" s="709">
        <v>0</v>
      </c>
      <c r="F166" s="709">
        <v>0</v>
      </c>
      <c r="G166" s="709">
        <v>0</v>
      </c>
      <c r="H166" s="709">
        <v>0</v>
      </c>
      <c r="I166" s="709">
        <v>0</v>
      </c>
      <c r="J166" s="709">
        <v>0</v>
      </c>
      <c r="K166" s="709">
        <v>0</v>
      </c>
      <c r="L166" s="709">
        <v>0</v>
      </c>
      <c r="M166" s="709">
        <v>0</v>
      </c>
      <c r="N166" s="709">
        <v>0</v>
      </c>
      <c r="O166" s="1169">
        <f>SUM(C166:N166)</f>
        <v>0</v>
      </c>
    </row>
    <row r="167" spans="1:15" s="127" customFormat="1" ht="13.5" thickBot="1">
      <c r="A167" s="128">
        <v>522</v>
      </c>
      <c r="B167" s="1160" t="s">
        <v>969</v>
      </c>
      <c r="C167" s="1175">
        <v>0</v>
      </c>
      <c r="D167" s="1176">
        <v>0</v>
      </c>
      <c r="E167" s="1176">
        <v>0</v>
      </c>
      <c r="F167" s="1176">
        <v>0</v>
      </c>
      <c r="G167" s="1176">
        <v>0</v>
      </c>
      <c r="H167" s="1176">
        <v>0</v>
      </c>
      <c r="I167" s="1176">
        <v>0</v>
      </c>
      <c r="J167" s="1176">
        <v>0</v>
      </c>
      <c r="K167" s="1176">
        <v>0</v>
      </c>
      <c r="L167" s="1176">
        <v>0</v>
      </c>
      <c r="M167" s="1176">
        <v>0</v>
      </c>
      <c r="N167" s="1176">
        <v>0</v>
      </c>
      <c r="O167" s="1177">
        <f>SUM(C167:N167)</f>
        <v>0</v>
      </c>
    </row>
    <row r="168" spans="1:15" s="127" customFormat="1">
      <c r="A168" s="128">
        <v>523</v>
      </c>
      <c r="B168" s="1160" t="s">
        <v>970</v>
      </c>
      <c r="C168" s="1178">
        <v>0</v>
      </c>
      <c r="D168" s="1179">
        <v>0</v>
      </c>
      <c r="E168" s="1179">
        <v>0</v>
      </c>
      <c r="F168" s="1179">
        <v>0</v>
      </c>
      <c r="G168" s="1179">
        <v>0</v>
      </c>
      <c r="H168" s="1179">
        <v>0</v>
      </c>
      <c r="I168" s="1179">
        <v>0</v>
      </c>
      <c r="J168" s="1179">
        <v>0</v>
      </c>
      <c r="K168" s="1179">
        <v>0</v>
      </c>
      <c r="L168" s="1179">
        <v>0</v>
      </c>
      <c r="M168" s="1179">
        <v>0</v>
      </c>
      <c r="N168" s="1179">
        <v>0</v>
      </c>
      <c r="O168" s="1180">
        <f>SUM(C168:N168)</f>
        <v>0</v>
      </c>
    </row>
    <row r="169" spans="1:15" s="127" customFormat="1">
      <c r="A169" s="128">
        <v>529</v>
      </c>
      <c r="B169" s="1160" t="s">
        <v>971</v>
      </c>
      <c r="C169" s="1168">
        <v>0</v>
      </c>
      <c r="D169" s="709">
        <v>0</v>
      </c>
      <c r="E169" s="709">
        <v>0</v>
      </c>
      <c r="F169" s="709">
        <v>0</v>
      </c>
      <c r="G169" s="709">
        <v>0</v>
      </c>
      <c r="H169" s="709">
        <v>0</v>
      </c>
      <c r="I169" s="709">
        <v>0</v>
      </c>
      <c r="J169" s="709">
        <v>0</v>
      </c>
      <c r="K169" s="709">
        <v>0</v>
      </c>
      <c r="L169" s="709">
        <v>0</v>
      </c>
      <c r="M169" s="709">
        <v>0</v>
      </c>
      <c r="N169" s="709">
        <v>0</v>
      </c>
      <c r="O169" s="1169">
        <f>SUM(C169:N169)</f>
        <v>0</v>
      </c>
    </row>
    <row r="170" spans="1:15" s="127" customFormat="1">
      <c r="A170" s="299">
        <v>5300</v>
      </c>
      <c r="B170" s="1161" t="s">
        <v>331</v>
      </c>
      <c r="C170" s="1170">
        <f>SUM(C171:C172)</f>
        <v>0</v>
      </c>
      <c r="D170" s="708">
        <f t="shared" ref="D170:O170" si="40">SUM(D171:D172)</f>
        <v>0</v>
      </c>
      <c r="E170" s="708">
        <f t="shared" si="40"/>
        <v>0</v>
      </c>
      <c r="F170" s="708">
        <f t="shared" si="40"/>
        <v>0</v>
      </c>
      <c r="G170" s="708">
        <f t="shared" si="40"/>
        <v>0</v>
      </c>
      <c r="H170" s="708">
        <f t="shared" si="40"/>
        <v>0</v>
      </c>
      <c r="I170" s="708">
        <f t="shared" si="40"/>
        <v>0</v>
      </c>
      <c r="J170" s="708">
        <f t="shared" si="40"/>
        <v>0</v>
      </c>
      <c r="K170" s="708">
        <f t="shared" si="40"/>
        <v>0</v>
      </c>
      <c r="L170" s="708">
        <f t="shared" si="40"/>
        <v>0</v>
      </c>
      <c r="M170" s="708">
        <f t="shared" si="40"/>
        <v>0</v>
      </c>
      <c r="N170" s="708">
        <f t="shared" si="40"/>
        <v>0</v>
      </c>
      <c r="O170" s="1171">
        <f t="shared" si="40"/>
        <v>0</v>
      </c>
    </row>
    <row r="171" spans="1:15" s="127" customFormat="1">
      <c r="A171" s="128">
        <v>531</v>
      </c>
      <c r="B171" s="1160" t="s">
        <v>972</v>
      </c>
      <c r="C171" s="1168">
        <v>0</v>
      </c>
      <c r="D171" s="709">
        <v>0</v>
      </c>
      <c r="E171" s="709">
        <v>0</v>
      </c>
      <c r="F171" s="709">
        <v>0</v>
      </c>
      <c r="G171" s="709">
        <v>0</v>
      </c>
      <c r="H171" s="709">
        <v>0</v>
      </c>
      <c r="I171" s="709">
        <v>0</v>
      </c>
      <c r="J171" s="709">
        <v>0</v>
      </c>
      <c r="K171" s="709">
        <v>0</v>
      </c>
      <c r="L171" s="709">
        <v>0</v>
      </c>
      <c r="M171" s="709">
        <v>0</v>
      </c>
      <c r="N171" s="709">
        <v>0</v>
      </c>
      <c r="O171" s="1169">
        <f>SUM(C171:N171)</f>
        <v>0</v>
      </c>
    </row>
    <row r="172" spans="1:15" s="127" customFormat="1">
      <c r="A172" s="128">
        <v>532</v>
      </c>
      <c r="B172" s="1160" t="s">
        <v>973</v>
      </c>
      <c r="C172" s="1168">
        <v>0</v>
      </c>
      <c r="D172" s="709">
        <v>0</v>
      </c>
      <c r="E172" s="709">
        <v>0</v>
      </c>
      <c r="F172" s="709">
        <v>0</v>
      </c>
      <c r="G172" s="709">
        <v>0</v>
      </c>
      <c r="H172" s="709">
        <v>0</v>
      </c>
      <c r="I172" s="709">
        <v>0</v>
      </c>
      <c r="J172" s="709">
        <v>0</v>
      </c>
      <c r="K172" s="709">
        <v>0</v>
      </c>
      <c r="L172" s="709">
        <v>0</v>
      </c>
      <c r="M172" s="709">
        <v>0</v>
      </c>
      <c r="N172" s="709">
        <v>0</v>
      </c>
      <c r="O172" s="1169">
        <f>SUM(C172:N172)</f>
        <v>0</v>
      </c>
    </row>
    <row r="173" spans="1:15" s="127" customFormat="1">
      <c r="A173" s="299">
        <v>5400</v>
      </c>
      <c r="B173" s="1161" t="s">
        <v>332</v>
      </c>
      <c r="C173" s="1170">
        <f>SUM(C174:C175)</f>
        <v>0</v>
      </c>
      <c r="D173" s="708">
        <f t="shared" ref="D173:O173" si="41">SUM(D174:D175)</f>
        <v>0</v>
      </c>
      <c r="E173" s="708">
        <f t="shared" si="41"/>
        <v>0</v>
      </c>
      <c r="F173" s="708">
        <f t="shared" si="41"/>
        <v>0</v>
      </c>
      <c r="G173" s="708">
        <f t="shared" si="41"/>
        <v>0</v>
      </c>
      <c r="H173" s="708">
        <f t="shared" si="41"/>
        <v>0</v>
      </c>
      <c r="I173" s="708">
        <f t="shared" si="41"/>
        <v>0</v>
      </c>
      <c r="J173" s="708">
        <f t="shared" si="41"/>
        <v>0</v>
      </c>
      <c r="K173" s="708">
        <f t="shared" si="41"/>
        <v>0</v>
      </c>
      <c r="L173" s="708">
        <f t="shared" si="41"/>
        <v>0</v>
      </c>
      <c r="M173" s="708">
        <f t="shared" si="41"/>
        <v>0</v>
      </c>
      <c r="N173" s="708">
        <f t="shared" si="41"/>
        <v>0</v>
      </c>
      <c r="O173" s="1171">
        <f t="shared" si="41"/>
        <v>0</v>
      </c>
    </row>
    <row r="174" spans="1:15" s="127" customFormat="1">
      <c r="A174" s="128">
        <v>541</v>
      </c>
      <c r="B174" s="1160" t="s">
        <v>413</v>
      </c>
      <c r="C174" s="1168">
        <v>0</v>
      </c>
      <c r="D174" s="709">
        <v>0</v>
      </c>
      <c r="E174" s="709">
        <v>0</v>
      </c>
      <c r="F174" s="709">
        <v>0</v>
      </c>
      <c r="G174" s="709">
        <v>0</v>
      </c>
      <c r="H174" s="709">
        <v>0</v>
      </c>
      <c r="I174" s="709">
        <v>0</v>
      </c>
      <c r="J174" s="709">
        <v>0</v>
      </c>
      <c r="K174" s="709">
        <v>0</v>
      </c>
      <c r="L174" s="709">
        <v>0</v>
      </c>
      <c r="M174" s="709">
        <v>0</v>
      </c>
      <c r="N174" s="709">
        <v>0</v>
      </c>
      <c r="O174" s="1169">
        <f>SUM(C174:N174)</f>
        <v>0</v>
      </c>
    </row>
    <row r="175" spans="1:15" s="127" customFormat="1">
      <c r="A175" s="128">
        <v>543</v>
      </c>
      <c r="B175" s="1160" t="s">
        <v>974</v>
      </c>
      <c r="C175" s="1168">
        <v>0</v>
      </c>
      <c r="D175" s="709">
        <v>0</v>
      </c>
      <c r="E175" s="709">
        <v>0</v>
      </c>
      <c r="F175" s="709">
        <v>0</v>
      </c>
      <c r="G175" s="709">
        <v>0</v>
      </c>
      <c r="H175" s="709">
        <v>0</v>
      </c>
      <c r="I175" s="709">
        <v>0</v>
      </c>
      <c r="J175" s="709">
        <v>0</v>
      </c>
      <c r="K175" s="709">
        <v>0</v>
      </c>
      <c r="L175" s="709">
        <v>0</v>
      </c>
      <c r="M175" s="709">
        <v>0</v>
      </c>
      <c r="N175" s="709">
        <v>0</v>
      </c>
      <c r="O175" s="1169">
        <f>SUM(C175:N175)</f>
        <v>0</v>
      </c>
    </row>
    <row r="176" spans="1:15" s="127" customFormat="1">
      <c r="A176" s="299">
        <v>5500</v>
      </c>
      <c r="B176" s="1161" t="s">
        <v>333</v>
      </c>
      <c r="C176" s="1170">
        <v>0</v>
      </c>
      <c r="D176" s="708">
        <v>0</v>
      </c>
      <c r="E176" s="708">
        <v>0</v>
      </c>
      <c r="F176" s="708">
        <v>0</v>
      </c>
      <c r="G176" s="708">
        <v>0</v>
      </c>
      <c r="H176" s="708">
        <v>0</v>
      </c>
      <c r="I176" s="708">
        <v>0</v>
      </c>
      <c r="J176" s="708">
        <v>0</v>
      </c>
      <c r="K176" s="708">
        <v>0</v>
      </c>
      <c r="L176" s="708">
        <v>0</v>
      </c>
      <c r="M176" s="708">
        <v>0</v>
      </c>
      <c r="N176" s="708">
        <v>0</v>
      </c>
      <c r="O176" s="1171">
        <v>0</v>
      </c>
    </row>
    <row r="177" spans="1:15" s="127" customFormat="1">
      <c r="A177" s="299">
        <v>5600</v>
      </c>
      <c r="B177" s="1161" t="s">
        <v>334</v>
      </c>
      <c r="C177" s="1170">
        <f>SUM(C178:C185)</f>
        <v>0</v>
      </c>
      <c r="D177" s="708">
        <f t="shared" ref="D177:O177" si="42">SUM(D178:D185)</f>
        <v>0</v>
      </c>
      <c r="E177" s="708">
        <f t="shared" si="42"/>
        <v>0</v>
      </c>
      <c r="F177" s="708">
        <f t="shared" si="42"/>
        <v>0</v>
      </c>
      <c r="G177" s="708">
        <f t="shared" si="42"/>
        <v>0</v>
      </c>
      <c r="H177" s="708">
        <f t="shared" si="42"/>
        <v>0</v>
      </c>
      <c r="I177" s="708">
        <f t="shared" si="42"/>
        <v>0</v>
      </c>
      <c r="J177" s="708">
        <f t="shared" si="42"/>
        <v>0</v>
      </c>
      <c r="K177" s="708">
        <f t="shared" si="42"/>
        <v>0</v>
      </c>
      <c r="L177" s="708">
        <f t="shared" si="42"/>
        <v>0</v>
      </c>
      <c r="M177" s="708">
        <f t="shared" si="42"/>
        <v>0</v>
      </c>
      <c r="N177" s="708">
        <f t="shared" si="42"/>
        <v>0</v>
      </c>
      <c r="O177" s="1171">
        <f t="shared" si="42"/>
        <v>0</v>
      </c>
    </row>
    <row r="178" spans="1:15" s="127" customFormat="1">
      <c r="A178" s="128">
        <v>561</v>
      </c>
      <c r="B178" s="1160" t="s">
        <v>975</v>
      </c>
      <c r="C178" s="1168">
        <v>0</v>
      </c>
      <c r="D178" s="709">
        <v>0</v>
      </c>
      <c r="E178" s="709">
        <v>0</v>
      </c>
      <c r="F178" s="709">
        <v>0</v>
      </c>
      <c r="G178" s="709">
        <v>0</v>
      </c>
      <c r="H178" s="709">
        <v>0</v>
      </c>
      <c r="I178" s="709">
        <v>0</v>
      </c>
      <c r="J178" s="709">
        <v>0</v>
      </c>
      <c r="K178" s="709">
        <v>0</v>
      </c>
      <c r="L178" s="709">
        <v>0</v>
      </c>
      <c r="M178" s="709">
        <v>0</v>
      </c>
      <c r="N178" s="709">
        <v>0</v>
      </c>
      <c r="O178" s="1169">
        <f t="shared" ref="O178:O185" si="43">SUM(C178:N178)</f>
        <v>0</v>
      </c>
    </row>
    <row r="179" spans="1:15" s="127" customFormat="1">
      <c r="A179" s="128">
        <v>562</v>
      </c>
      <c r="B179" s="1160" t="s">
        <v>976</v>
      </c>
      <c r="C179" s="1168">
        <v>0</v>
      </c>
      <c r="D179" s="709">
        <v>0</v>
      </c>
      <c r="E179" s="709">
        <v>0</v>
      </c>
      <c r="F179" s="709">
        <v>0</v>
      </c>
      <c r="G179" s="709">
        <v>0</v>
      </c>
      <c r="H179" s="709">
        <v>0</v>
      </c>
      <c r="I179" s="709">
        <v>0</v>
      </c>
      <c r="J179" s="709">
        <v>0</v>
      </c>
      <c r="K179" s="709">
        <v>0</v>
      </c>
      <c r="L179" s="709">
        <v>0</v>
      </c>
      <c r="M179" s="709">
        <v>0</v>
      </c>
      <c r="N179" s="709">
        <v>0</v>
      </c>
      <c r="O179" s="1169">
        <f t="shared" si="43"/>
        <v>0</v>
      </c>
    </row>
    <row r="180" spans="1:15" s="127" customFormat="1">
      <c r="A180" s="128">
        <v>563</v>
      </c>
      <c r="B180" s="1160" t="s">
        <v>977</v>
      </c>
      <c r="C180" s="1168">
        <v>0</v>
      </c>
      <c r="D180" s="709">
        <v>0</v>
      </c>
      <c r="E180" s="709">
        <v>0</v>
      </c>
      <c r="F180" s="709">
        <v>0</v>
      </c>
      <c r="G180" s="709">
        <v>0</v>
      </c>
      <c r="H180" s="709">
        <v>0</v>
      </c>
      <c r="I180" s="709">
        <v>0</v>
      </c>
      <c r="J180" s="709">
        <v>0</v>
      </c>
      <c r="K180" s="709">
        <v>0</v>
      </c>
      <c r="L180" s="709">
        <v>0</v>
      </c>
      <c r="M180" s="709">
        <v>0</v>
      </c>
      <c r="N180" s="709">
        <v>0</v>
      </c>
      <c r="O180" s="1169">
        <f t="shared" si="43"/>
        <v>0</v>
      </c>
    </row>
    <row r="181" spans="1:15" s="127" customFormat="1" ht="25.5">
      <c r="A181" s="128">
        <v>564</v>
      </c>
      <c r="B181" s="1160" t="s">
        <v>978</v>
      </c>
      <c r="C181" s="1168">
        <v>0</v>
      </c>
      <c r="D181" s="709">
        <v>0</v>
      </c>
      <c r="E181" s="709">
        <v>0</v>
      </c>
      <c r="F181" s="709">
        <v>0</v>
      </c>
      <c r="G181" s="709">
        <v>0</v>
      </c>
      <c r="H181" s="709">
        <v>0</v>
      </c>
      <c r="I181" s="709">
        <v>0</v>
      </c>
      <c r="J181" s="709">
        <v>0</v>
      </c>
      <c r="K181" s="709">
        <v>0</v>
      </c>
      <c r="L181" s="709">
        <v>0</v>
      </c>
      <c r="M181" s="709">
        <v>0</v>
      </c>
      <c r="N181" s="709">
        <v>0</v>
      </c>
      <c r="O181" s="1169">
        <f t="shared" si="43"/>
        <v>0</v>
      </c>
    </row>
    <row r="182" spans="1:15" s="127" customFormat="1">
      <c r="A182" s="128">
        <v>565</v>
      </c>
      <c r="B182" s="1160" t="s">
        <v>979</v>
      </c>
      <c r="C182" s="1168">
        <v>0</v>
      </c>
      <c r="D182" s="709">
        <v>0</v>
      </c>
      <c r="E182" s="709">
        <v>0</v>
      </c>
      <c r="F182" s="709">
        <v>0</v>
      </c>
      <c r="G182" s="709">
        <v>0</v>
      </c>
      <c r="H182" s="709">
        <v>0</v>
      </c>
      <c r="I182" s="709">
        <v>0</v>
      </c>
      <c r="J182" s="709">
        <v>0</v>
      </c>
      <c r="K182" s="709">
        <v>0</v>
      </c>
      <c r="L182" s="709">
        <v>0</v>
      </c>
      <c r="M182" s="709">
        <v>0</v>
      </c>
      <c r="N182" s="709">
        <v>0</v>
      </c>
      <c r="O182" s="1169">
        <f t="shared" si="43"/>
        <v>0</v>
      </c>
    </row>
    <row r="183" spans="1:15" s="127" customFormat="1">
      <c r="A183" s="128">
        <v>566</v>
      </c>
      <c r="B183" s="1160" t="s">
        <v>980</v>
      </c>
      <c r="C183" s="1168">
        <v>0</v>
      </c>
      <c r="D183" s="709">
        <v>0</v>
      </c>
      <c r="E183" s="709">
        <v>0</v>
      </c>
      <c r="F183" s="709">
        <v>0</v>
      </c>
      <c r="G183" s="709">
        <v>0</v>
      </c>
      <c r="H183" s="709">
        <v>0</v>
      </c>
      <c r="I183" s="709">
        <v>0</v>
      </c>
      <c r="J183" s="709">
        <v>0</v>
      </c>
      <c r="K183" s="709">
        <v>0</v>
      </c>
      <c r="L183" s="709">
        <v>0</v>
      </c>
      <c r="M183" s="709">
        <v>0</v>
      </c>
      <c r="N183" s="709">
        <v>0</v>
      </c>
      <c r="O183" s="1169">
        <f t="shared" si="43"/>
        <v>0</v>
      </c>
    </row>
    <row r="184" spans="1:15" s="127" customFormat="1">
      <c r="A184" s="128">
        <v>567</v>
      </c>
      <c r="B184" s="1160" t="s">
        <v>981</v>
      </c>
      <c r="C184" s="1168">
        <v>0</v>
      </c>
      <c r="D184" s="709">
        <v>0</v>
      </c>
      <c r="E184" s="709">
        <v>0</v>
      </c>
      <c r="F184" s="709">
        <v>0</v>
      </c>
      <c r="G184" s="709">
        <v>0</v>
      </c>
      <c r="H184" s="709">
        <v>0</v>
      </c>
      <c r="I184" s="709">
        <v>0</v>
      </c>
      <c r="J184" s="709">
        <v>0</v>
      </c>
      <c r="K184" s="709">
        <v>0</v>
      </c>
      <c r="L184" s="709">
        <v>0</v>
      </c>
      <c r="M184" s="709">
        <v>0</v>
      </c>
      <c r="N184" s="709">
        <v>0</v>
      </c>
      <c r="O184" s="1169">
        <f t="shared" si="43"/>
        <v>0</v>
      </c>
    </row>
    <row r="185" spans="1:15" s="127" customFormat="1">
      <c r="A185" s="128">
        <v>569</v>
      </c>
      <c r="B185" s="1160" t="s">
        <v>982</v>
      </c>
      <c r="C185" s="1168">
        <v>0</v>
      </c>
      <c r="D185" s="709">
        <v>0</v>
      </c>
      <c r="E185" s="709">
        <v>0</v>
      </c>
      <c r="F185" s="709">
        <v>0</v>
      </c>
      <c r="G185" s="709">
        <v>0</v>
      </c>
      <c r="H185" s="709">
        <v>0</v>
      </c>
      <c r="I185" s="709">
        <v>0</v>
      </c>
      <c r="J185" s="709">
        <v>0</v>
      </c>
      <c r="K185" s="709">
        <v>0</v>
      </c>
      <c r="L185" s="709">
        <v>0</v>
      </c>
      <c r="M185" s="709">
        <v>0</v>
      </c>
      <c r="N185" s="709">
        <v>0</v>
      </c>
      <c r="O185" s="1169">
        <f t="shared" si="43"/>
        <v>0</v>
      </c>
    </row>
    <row r="186" spans="1:15" s="127" customFormat="1">
      <c r="A186" s="299">
        <v>5700</v>
      </c>
      <c r="B186" s="1161" t="s">
        <v>335</v>
      </c>
      <c r="C186" s="1170">
        <v>0</v>
      </c>
      <c r="D186" s="708">
        <v>0</v>
      </c>
      <c r="E186" s="708">
        <v>0</v>
      </c>
      <c r="F186" s="708">
        <v>0</v>
      </c>
      <c r="G186" s="708">
        <v>0</v>
      </c>
      <c r="H186" s="708">
        <v>0</v>
      </c>
      <c r="I186" s="708">
        <v>0</v>
      </c>
      <c r="J186" s="708">
        <v>0</v>
      </c>
      <c r="K186" s="708">
        <v>0</v>
      </c>
      <c r="L186" s="708">
        <v>0</v>
      </c>
      <c r="M186" s="708">
        <v>0</v>
      </c>
      <c r="N186" s="708">
        <v>0</v>
      </c>
      <c r="O186" s="1171">
        <v>0</v>
      </c>
    </row>
    <row r="187" spans="1:15" s="127" customFormat="1">
      <c r="A187" s="299">
        <v>5800</v>
      </c>
      <c r="B187" s="1161" t="s">
        <v>336</v>
      </c>
      <c r="C187" s="1170">
        <f t="shared" ref="C187:O187" si="44">SUM(C188:C190)</f>
        <v>0</v>
      </c>
      <c r="D187" s="708">
        <f t="shared" si="44"/>
        <v>0</v>
      </c>
      <c r="E187" s="708">
        <f t="shared" si="44"/>
        <v>0</v>
      </c>
      <c r="F187" s="708">
        <f t="shared" si="44"/>
        <v>0</v>
      </c>
      <c r="G187" s="708">
        <f t="shared" si="44"/>
        <v>0</v>
      </c>
      <c r="H187" s="708">
        <f t="shared" si="44"/>
        <v>0</v>
      </c>
      <c r="I187" s="708">
        <f t="shared" si="44"/>
        <v>0</v>
      </c>
      <c r="J187" s="708">
        <f t="shared" si="44"/>
        <v>0</v>
      </c>
      <c r="K187" s="708">
        <f t="shared" si="44"/>
        <v>0</v>
      </c>
      <c r="L187" s="708">
        <f t="shared" si="44"/>
        <v>0</v>
      </c>
      <c r="M187" s="708">
        <f t="shared" si="44"/>
        <v>0</v>
      </c>
      <c r="N187" s="708">
        <f t="shared" si="44"/>
        <v>0</v>
      </c>
      <c r="O187" s="1171">
        <f t="shared" si="44"/>
        <v>0</v>
      </c>
    </row>
    <row r="188" spans="1:15" s="127" customFormat="1">
      <c r="A188" s="128">
        <v>581</v>
      </c>
      <c r="B188" s="1160" t="s">
        <v>983</v>
      </c>
      <c r="C188" s="1168">
        <v>0</v>
      </c>
      <c r="D188" s="709">
        <v>0</v>
      </c>
      <c r="E188" s="709">
        <v>0</v>
      </c>
      <c r="F188" s="709">
        <v>0</v>
      </c>
      <c r="G188" s="709">
        <v>0</v>
      </c>
      <c r="H188" s="709">
        <v>0</v>
      </c>
      <c r="I188" s="709">
        <v>0</v>
      </c>
      <c r="J188" s="709">
        <v>0</v>
      </c>
      <c r="K188" s="709">
        <v>0</v>
      </c>
      <c r="L188" s="709">
        <v>0</v>
      </c>
      <c r="M188" s="709">
        <v>0</v>
      </c>
      <c r="N188" s="709">
        <v>0</v>
      </c>
      <c r="O188" s="1169">
        <f>SUM(C188:N188)</f>
        <v>0</v>
      </c>
    </row>
    <row r="189" spans="1:15" s="127" customFormat="1">
      <c r="A189" s="128">
        <v>583</v>
      </c>
      <c r="B189" s="1160" t="s">
        <v>984</v>
      </c>
      <c r="C189" s="1168">
        <v>0</v>
      </c>
      <c r="D189" s="709">
        <v>0</v>
      </c>
      <c r="E189" s="709">
        <v>0</v>
      </c>
      <c r="F189" s="709">
        <v>0</v>
      </c>
      <c r="G189" s="709">
        <v>0</v>
      </c>
      <c r="H189" s="709">
        <v>0</v>
      </c>
      <c r="I189" s="709">
        <v>0</v>
      </c>
      <c r="J189" s="709">
        <v>0</v>
      </c>
      <c r="K189" s="709">
        <v>0</v>
      </c>
      <c r="L189" s="709">
        <v>0</v>
      </c>
      <c r="M189" s="709">
        <v>0</v>
      </c>
      <c r="N189" s="709">
        <v>0</v>
      </c>
      <c r="O189" s="1169">
        <f>SUM(C189:N189)</f>
        <v>0</v>
      </c>
    </row>
    <row r="190" spans="1:15" s="127" customFormat="1">
      <c r="A190" s="128">
        <v>589</v>
      </c>
      <c r="B190" s="1160" t="s">
        <v>985</v>
      </c>
      <c r="C190" s="1168">
        <v>0</v>
      </c>
      <c r="D190" s="709">
        <v>0</v>
      </c>
      <c r="E190" s="709">
        <v>0</v>
      </c>
      <c r="F190" s="709">
        <v>0</v>
      </c>
      <c r="G190" s="709">
        <v>0</v>
      </c>
      <c r="H190" s="709">
        <v>0</v>
      </c>
      <c r="I190" s="709">
        <v>0</v>
      </c>
      <c r="J190" s="709">
        <v>0</v>
      </c>
      <c r="K190" s="709">
        <v>0</v>
      </c>
      <c r="L190" s="709">
        <v>0</v>
      </c>
      <c r="M190" s="709">
        <v>0</v>
      </c>
      <c r="N190" s="709">
        <v>0</v>
      </c>
      <c r="O190" s="1169">
        <f>SUM(C190:N190)</f>
        <v>0</v>
      </c>
    </row>
    <row r="191" spans="1:15" s="127" customFormat="1">
      <c r="A191" s="299">
        <v>5900</v>
      </c>
      <c r="B191" s="1161" t="s">
        <v>56</v>
      </c>
      <c r="C191" s="1170">
        <f>SUM(C192:C194)</f>
        <v>0</v>
      </c>
      <c r="D191" s="708">
        <f>SUM(D192:D194)</f>
        <v>0</v>
      </c>
      <c r="E191" s="708">
        <f>SUM(E192:E194)</f>
        <v>0</v>
      </c>
      <c r="F191" s="708">
        <f>SUM(F192:F194)</f>
        <v>0</v>
      </c>
      <c r="G191" s="708">
        <f t="shared" ref="G191:O191" si="45">SUM(G192:G194)</f>
        <v>0</v>
      </c>
      <c r="H191" s="708">
        <f>SUM(H192:H194)</f>
        <v>0</v>
      </c>
      <c r="I191" s="708">
        <f t="shared" si="45"/>
        <v>0</v>
      </c>
      <c r="J191" s="708">
        <f t="shared" si="45"/>
        <v>0</v>
      </c>
      <c r="K191" s="708">
        <f t="shared" si="45"/>
        <v>0</v>
      </c>
      <c r="L191" s="708">
        <f t="shared" si="45"/>
        <v>0</v>
      </c>
      <c r="M191" s="708">
        <f t="shared" si="45"/>
        <v>0</v>
      </c>
      <c r="N191" s="708">
        <f t="shared" si="45"/>
        <v>0</v>
      </c>
      <c r="O191" s="1171">
        <f t="shared" si="45"/>
        <v>0</v>
      </c>
    </row>
    <row r="192" spans="1:15" s="127" customFormat="1">
      <c r="A192" s="128">
        <v>591</v>
      </c>
      <c r="B192" s="1160" t="s">
        <v>986</v>
      </c>
      <c r="C192" s="1168">
        <v>0</v>
      </c>
      <c r="D192" s="709">
        <v>0</v>
      </c>
      <c r="E192" s="709">
        <v>0</v>
      </c>
      <c r="F192" s="709">
        <v>0</v>
      </c>
      <c r="G192" s="709">
        <v>0</v>
      </c>
      <c r="H192" s="709">
        <v>0</v>
      </c>
      <c r="I192" s="709">
        <v>0</v>
      </c>
      <c r="J192" s="709">
        <v>0</v>
      </c>
      <c r="K192" s="709">
        <v>0</v>
      </c>
      <c r="L192" s="709">
        <v>0</v>
      </c>
      <c r="M192" s="709">
        <v>0</v>
      </c>
      <c r="N192" s="709">
        <v>0</v>
      </c>
      <c r="O192" s="1169">
        <f>SUM(C192:N192)</f>
        <v>0</v>
      </c>
    </row>
    <row r="193" spans="1:15" s="127" customFormat="1">
      <c r="A193" s="128">
        <v>597</v>
      </c>
      <c r="B193" s="1160" t="s">
        <v>987</v>
      </c>
      <c r="C193" s="1168">
        <v>0</v>
      </c>
      <c r="D193" s="709">
        <v>0</v>
      </c>
      <c r="E193" s="709">
        <v>0</v>
      </c>
      <c r="F193" s="709">
        <v>0</v>
      </c>
      <c r="G193" s="709">
        <v>0</v>
      </c>
      <c r="H193" s="709">
        <v>0</v>
      </c>
      <c r="I193" s="709">
        <v>0</v>
      </c>
      <c r="J193" s="709">
        <v>0</v>
      </c>
      <c r="K193" s="709">
        <v>0</v>
      </c>
      <c r="L193" s="709">
        <v>0</v>
      </c>
      <c r="M193" s="709">
        <v>0</v>
      </c>
      <c r="N193" s="709">
        <v>0</v>
      </c>
      <c r="O193" s="1169">
        <f>SUM(C193:N193)</f>
        <v>0</v>
      </c>
    </row>
    <row r="194" spans="1:15" s="127" customFormat="1">
      <c r="A194" s="128">
        <v>599</v>
      </c>
      <c r="B194" s="1160" t="s">
        <v>988</v>
      </c>
      <c r="C194" s="1168">
        <v>0</v>
      </c>
      <c r="D194" s="709">
        <v>0</v>
      </c>
      <c r="E194" s="709">
        <v>0</v>
      </c>
      <c r="F194" s="709">
        <v>0</v>
      </c>
      <c r="G194" s="709">
        <v>0</v>
      </c>
      <c r="H194" s="709">
        <v>0</v>
      </c>
      <c r="I194" s="709">
        <v>0</v>
      </c>
      <c r="J194" s="709">
        <v>0</v>
      </c>
      <c r="K194" s="709">
        <v>0</v>
      </c>
      <c r="L194" s="709">
        <v>0</v>
      </c>
      <c r="M194" s="709">
        <v>0</v>
      </c>
      <c r="N194" s="709">
        <v>0</v>
      </c>
      <c r="O194" s="1169">
        <f>SUM(C194:N194)</f>
        <v>0</v>
      </c>
    </row>
    <row r="195" spans="1:15" s="127" customFormat="1">
      <c r="A195" s="297">
        <v>6000</v>
      </c>
      <c r="B195" s="1162" t="s">
        <v>217</v>
      </c>
      <c r="C195" s="1172">
        <f>C196+C200+C205</f>
        <v>0</v>
      </c>
      <c r="D195" s="705">
        <f t="shared" ref="D195:O195" si="46">D196+D200+D205</f>
        <v>0</v>
      </c>
      <c r="E195" s="705">
        <f t="shared" si="46"/>
        <v>0</v>
      </c>
      <c r="F195" s="705">
        <f t="shared" si="46"/>
        <v>0</v>
      </c>
      <c r="G195" s="705">
        <f t="shared" si="46"/>
        <v>0</v>
      </c>
      <c r="H195" s="705">
        <f t="shared" si="46"/>
        <v>0</v>
      </c>
      <c r="I195" s="705">
        <f t="shared" si="46"/>
        <v>0</v>
      </c>
      <c r="J195" s="705">
        <f t="shared" si="46"/>
        <v>0</v>
      </c>
      <c r="K195" s="705">
        <f t="shared" si="46"/>
        <v>0</v>
      </c>
      <c r="L195" s="705">
        <f t="shared" si="46"/>
        <v>0</v>
      </c>
      <c r="M195" s="705">
        <f t="shared" si="46"/>
        <v>0</v>
      </c>
      <c r="N195" s="705">
        <f t="shared" si="46"/>
        <v>0</v>
      </c>
      <c r="O195" s="1125">
        <f t="shared" si="46"/>
        <v>0</v>
      </c>
    </row>
    <row r="196" spans="1:15" s="127" customFormat="1">
      <c r="A196" s="299">
        <v>6100</v>
      </c>
      <c r="B196" s="1161" t="s">
        <v>337</v>
      </c>
      <c r="C196" s="1170">
        <f>SUM(C197:C199)</f>
        <v>0</v>
      </c>
      <c r="D196" s="708">
        <f t="shared" ref="D196:O196" si="47">SUM(D197:D199)</f>
        <v>0</v>
      </c>
      <c r="E196" s="708">
        <f t="shared" si="47"/>
        <v>0</v>
      </c>
      <c r="F196" s="708">
        <f t="shared" si="47"/>
        <v>0</v>
      </c>
      <c r="G196" s="708">
        <f t="shared" si="47"/>
        <v>0</v>
      </c>
      <c r="H196" s="708">
        <f t="shared" si="47"/>
        <v>0</v>
      </c>
      <c r="I196" s="708">
        <f t="shared" si="47"/>
        <v>0</v>
      </c>
      <c r="J196" s="708">
        <f t="shared" si="47"/>
        <v>0</v>
      </c>
      <c r="K196" s="708">
        <f t="shared" si="47"/>
        <v>0</v>
      </c>
      <c r="L196" s="708">
        <f t="shared" si="47"/>
        <v>0</v>
      </c>
      <c r="M196" s="708">
        <f t="shared" si="47"/>
        <v>0</v>
      </c>
      <c r="N196" s="708">
        <f t="shared" si="47"/>
        <v>0</v>
      </c>
      <c r="O196" s="1171">
        <f t="shared" si="47"/>
        <v>0</v>
      </c>
    </row>
    <row r="197" spans="1:15" s="127" customFormat="1">
      <c r="A197" s="128">
        <v>611</v>
      </c>
      <c r="B197" s="1160" t="s">
        <v>989</v>
      </c>
      <c r="C197" s="1168">
        <v>0</v>
      </c>
      <c r="D197" s="709">
        <v>0</v>
      </c>
      <c r="E197" s="709">
        <v>0</v>
      </c>
      <c r="F197" s="709">
        <v>0</v>
      </c>
      <c r="G197" s="709">
        <v>0</v>
      </c>
      <c r="H197" s="709">
        <v>0</v>
      </c>
      <c r="I197" s="709">
        <v>0</v>
      </c>
      <c r="J197" s="709">
        <v>0</v>
      </c>
      <c r="K197" s="709">
        <v>0</v>
      </c>
      <c r="L197" s="709">
        <v>0</v>
      </c>
      <c r="M197" s="709">
        <v>0</v>
      </c>
      <c r="N197" s="709">
        <v>0</v>
      </c>
      <c r="O197" s="1169">
        <f>SUM(C197:N197)</f>
        <v>0</v>
      </c>
    </row>
    <row r="198" spans="1:15" s="127" customFormat="1">
      <c r="A198" s="128">
        <v>614</v>
      </c>
      <c r="B198" s="1160" t="s">
        <v>990</v>
      </c>
      <c r="C198" s="1168">
        <v>0</v>
      </c>
      <c r="D198" s="709">
        <v>0</v>
      </c>
      <c r="E198" s="709">
        <v>0</v>
      </c>
      <c r="F198" s="709">
        <v>0</v>
      </c>
      <c r="G198" s="709">
        <v>0</v>
      </c>
      <c r="H198" s="709">
        <v>0</v>
      </c>
      <c r="I198" s="709">
        <v>0</v>
      </c>
      <c r="J198" s="709">
        <v>0</v>
      </c>
      <c r="K198" s="709">
        <v>0</v>
      </c>
      <c r="L198" s="709">
        <v>0</v>
      </c>
      <c r="M198" s="709">
        <v>0</v>
      </c>
      <c r="N198" s="709">
        <v>0</v>
      </c>
      <c r="O198" s="1169">
        <f>SUM(C198:N198)</f>
        <v>0</v>
      </c>
    </row>
    <row r="199" spans="1:15" s="127" customFormat="1">
      <c r="A199" s="128">
        <v>617</v>
      </c>
      <c r="B199" s="1160" t="s">
        <v>991</v>
      </c>
      <c r="C199" s="1168">
        <v>0</v>
      </c>
      <c r="D199" s="709">
        <v>0</v>
      </c>
      <c r="E199" s="709">
        <v>0</v>
      </c>
      <c r="F199" s="709">
        <v>0</v>
      </c>
      <c r="G199" s="709">
        <v>0</v>
      </c>
      <c r="H199" s="709">
        <v>0</v>
      </c>
      <c r="I199" s="709">
        <v>0</v>
      </c>
      <c r="J199" s="709">
        <v>0</v>
      </c>
      <c r="K199" s="709">
        <v>0</v>
      </c>
      <c r="L199" s="709">
        <v>0</v>
      </c>
      <c r="M199" s="709">
        <v>0</v>
      </c>
      <c r="N199" s="709">
        <v>0</v>
      </c>
      <c r="O199" s="1169">
        <f>SUM(C199:N199)</f>
        <v>0</v>
      </c>
    </row>
    <row r="200" spans="1:15" s="127" customFormat="1">
      <c r="A200" s="299">
        <v>6200</v>
      </c>
      <c r="B200" s="1161" t="s">
        <v>338</v>
      </c>
      <c r="C200" s="1170">
        <f>SUM(C201:C204)</f>
        <v>0</v>
      </c>
      <c r="D200" s="708">
        <f t="shared" ref="D200:O200" si="48">SUM(D201:D204)</f>
        <v>0</v>
      </c>
      <c r="E200" s="708">
        <f t="shared" si="48"/>
        <v>0</v>
      </c>
      <c r="F200" s="708">
        <f t="shared" si="48"/>
        <v>0</v>
      </c>
      <c r="G200" s="708">
        <f t="shared" si="48"/>
        <v>0</v>
      </c>
      <c r="H200" s="708">
        <f t="shared" si="48"/>
        <v>0</v>
      </c>
      <c r="I200" s="708">
        <f t="shared" si="48"/>
        <v>0</v>
      </c>
      <c r="J200" s="708">
        <f t="shared" si="48"/>
        <v>0</v>
      </c>
      <c r="K200" s="708">
        <f t="shared" si="48"/>
        <v>0</v>
      </c>
      <c r="L200" s="708">
        <f t="shared" si="48"/>
        <v>0</v>
      </c>
      <c r="M200" s="708">
        <f t="shared" si="48"/>
        <v>0</v>
      </c>
      <c r="N200" s="708">
        <f t="shared" si="48"/>
        <v>0</v>
      </c>
      <c r="O200" s="1171">
        <f t="shared" si="48"/>
        <v>0</v>
      </c>
    </row>
    <row r="201" spans="1:15" s="127" customFormat="1">
      <c r="A201" s="128">
        <v>622</v>
      </c>
      <c r="B201" s="1160" t="s">
        <v>989</v>
      </c>
      <c r="C201" s="1168">
        <v>0</v>
      </c>
      <c r="D201" s="709">
        <v>0</v>
      </c>
      <c r="E201" s="709">
        <v>0</v>
      </c>
      <c r="F201" s="709">
        <v>0</v>
      </c>
      <c r="G201" s="709">
        <v>0</v>
      </c>
      <c r="H201" s="709">
        <v>0</v>
      </c>
      <c r="I201" s="709">
        <v>0</v>
      </c>
      <c r="J201" s="709">
        <v>0</v>
      </c>
      <c r="K201" s="709">
        <v>0</v>
      </c>
      <c r="L201" s="709">
        <v>0</v>
      </c>
      <c r="M201" s="709">
        <v>0</v>
      </c>
      <c r="N201" s="709">
        <v>0</v>
      </c>
      <c r="O201" s="1169">
        <f>SUM(C201:N201)</f>
        <v>0</v>
      </c>
    </row>
    <row r="202" spans="1:15" s="127" customFormat="1">
      <c r="A202" s="128">
        <v>624</v>
      </c>
      <c r="B202" s="1160" t="s">
        <v>990</v>
      </c>
      <c r="C202" s="1168">
        <v>0</v>
      </c>
      <c r="D202" s="709">
        <v>0</v>
      </c>
      <c r="E202" s="709">
        <v>0</v>
      </c>
      <c r="F202" s="709">
        <v>0</v>
      </c>
      <c r="G202" s="709">
        <v>0</v>
      </c>
      <c r="H202" s="709">
        <v>0</v>
      </c>
      <c r="I202" s="709">
        <v>0</v>
      </c>
      <c r="J202" s="709">
        <v>0</v>
      </c>
      <c r="K202" s="709">
        <v>0</v>
      </c>
      <c r="L202" s="709">
        <v>0</v>
      </c>
      <c r="M202" s="709">
        <v>0</v>
      </c>
      <c r="N202" s="709">
        <v>0</v>
      </c>
      <c r="O202" s="1169">
        <f>SUM(C202:N202)</f>
        <v>0</v>
      </c>
    </row>
    <row r="203" spans="1:15" s="127" customFormat="1">
      <c r="A203" s="128">
        <v>627</v>
      </c>
      <c r="B203" s="1160" t="s">
        <v>991</v>
      </c>
      <c r="C203" s="1168">
        <v>0</v>
      </c>
      <c r="D203" s="709">
        <v>0</v>
      </c>
      <c r="E203" s="709">
        <v>0</v>
      </c>
      <c r="F203" s="709">
        <v>0</v>
      </c>
      <c r="G203" s="709">
        <v>0</v>
      </c>
      <c r="H203" s="709">
        <v>0</v>
      </c>
      <c r="I203" s="709">
        <v>0</v>
      </c>
      <c r="J203" s="709">
        <v>0</v>
      </c>
      <c r="K203" s="709">
        <v>0</v>
      </c>
      <c r="L203" s="709">
        <v>0</v>
      </c>
      <c r="M203" s="709">
        <v>0</v>
      </c>
      <c r="N203" s="709">
        <v>0</v>
      </c>
      <c r="O203" s="1169">
        <f>SUM(C203:N203)</f>
        <v>0</v>
      </c>
    </row>
    <row r="204" spans="1:15" s="127" customFormat="1">
      <c r="A204" s="128">
        <v>629</v>
      </c>
      <c r="B204" s="1160" t="s">
        <v>992</v>
      </c>
      <c r="C204" s="1168">
        <v>0</v>
      </c>
      <c r="D204" s="709">
        <v>0</v>
      </c>
      <c r="E204" s="709">
        <v>0</v>
      </c>
      <c r="F204" s="709">
        <v>0</v>
      </c>
      <c r="G204" s="709">
        <v>0</v>
      </c>
      <c r="H204" s="709">
        <v>0</v>
      </c>
      <c r="I204" s="709">
        <v>0</v>
      </c>
      <c r="J204" s="709">
        <v>0</v>
      </c>
      <c r="K204" s="709">
        <v>0</v>
      </c>
      <c r="L204" s="709">
        <v>0</v>
      </c>
      <c r="M204" s="709">
        <v>0</v>
      </c>
      <c r="N204" s="709">
        <v>0</v>
      </c>
      <c r="O204" s="1169">
        <f>SUM(C204:N204)</f>
        <v>0</v>
      </c>
    </row>
    <row r="205" spans="1:15" s="127" customFormat="1">
      <c r="A205" s="299">
        <v>6300</v>
      </c>
      <c r="B205" s="1161" t="s">
        <v>339</v>
      </c>
      <c r="C205" s="1170">
        <v>0</v>
      </c>
      <c r="D205" s="708">
        <v>0</v>
      </c>
      <c r="E205" s="708">
        <v>0</v>
      </c>
      <c r="F205" s="708">
        <v>0</v>
      </c>
      <c r="G205" s="708">
        <v>0</v>
      </c>
      <c r="H205" s="708">
        <v>0</v>
      </c>
      <c r="I205" s="708">
        <v>0</v>
      </c>
      <c r="J205" s="708">
        <v>0</v>
      </c>
      <c r="K205" s="708">
        <v>0</v>
      </c>
      <c r="L205" s="708">
        <v>0</v>
      </c>
      <c r="M205" s="708">
        <v>0</v>
      </c>
      <c r="N205" s="708">
        <v>0</v>
      </c>
      <c r="O205" s="1171">
        <v>0</v>
      </c>
    </row>
    <row r="206" spans="1:15" s="127" customFormat="1">
      <c r="A206" s="297">
        <v>7000</v>
      </c>
      <c r="B206" s="1162" t="s">
        <v>340</v>
      </c>
      <c r="C206" s="1172">
        <f>C207+C208+C209+C210+C211+C212+C213</f>
        <v>0</v>
      </c>
      <c r="D206" s="705">
        <f t="shared" ref="D206:O206" si="49">D207+D208+D209+D210+D211+D212+D213</f>
        <v>0</v>
      </c>
      <c r="E206" s="705">
        <f t="shared" si="49"/>
        <v>0</v>
      </c>
      <c r="F206" s="705">
        <f t="shared" si="49"/>
        <v>0</v>
      </c>
      <c r="G206" s="705">
        <f t="shared" si="49"/>
        <v>0</v>
      </c>
      <c r="H206" s="705">
        <f t="shared" si="49"/>
        <v>0</v>
      </c>
      <c r="I206" s="705">
        <f t="shared" si="49"/>
        <v>0</v>
      </c>
      <c r="J206" s="705">
        <f t="shared" si="49"/>
        <v>0</v>
      </c>
      <c r="K206" s="705">
        <f t="shared" si="49"/>
        <v>0</v>
      </c>
      <c r="L206" s="705">
        <f t="shared" si="49"/>
        <v>0</v>
      </c>
      <c r="M206" s="705">
        <f t="shared" si="49"/>
        <v>0</v>
      </c>
      <c r="N206" s="705">
        <f t="shared" si="49"/>
        <v>0</v>
      </c>
      <c r="O206" s="1125">
        <f t="shared" si="49"/>
        <v>0</v>
      </c>
    </row>
    <row r="207" spans="1:15" s="127" customFormat="1">
      <c r="A207" s="299">
        <v>7100</v>
      </c>
      <c r="B207" s="1161" t="s">
        <v>341</v>
      </c>
      <c r="C207" s="1170">
        <v>0</v>
      </c>
      <c r="D207" s="708">
        <v>0</v>
      </c>
      <c r="E207" s="708">
        <v>0</v>
      </c>
      <c r="F207" s="708">
        <v>0</v>
      </c>
      <c r="G207" s="708">
        <v>0</v>
      </c>
      <c r="H207" s="708">
        <v>0</v>
      </c>
      <c r="I207" s="708">
        <v>0</v>
      </c>
      <c r="J207" s="708">
        <v>0</v>
      </c>
      <c r="K207" s="708">
        <v>0</v>
      </c>
      <c r="L207" s="708">
        <v>0</v>
      </c>
      <c r="M207" s="708">
        <v>0</v>
      </c>
      <c r="N207" s="708">
        <v>0</v>
      </c>
      <c r="O207" s="1171">
        <f t="shared" ref="O207:O213" si="50">SUM(C207:N207)</f>
        <v>0</v>
      </c>
    </row>
    <row r="208" spans="1:15" s="127" customFormat="1">
      <c r="A208" s="299">
        <v>7200</v>
      </c>
      <c r="B208" s="1161" t="s">
        <v>342</v>
      </c>
      <c r="C208" s="1170">
        <v>0</v>
      </c>
      <c r="D208" s="708">
        <v>0</v>
      </c>
      <c r="E208" s="708">
        <v>0</v>
      </c>
      <c r="F208" s="708">
        <v>0</v>
      </c>
      <c r="G208" s="708">
        <v>0</v>
      </c>
      <c r="H208" s="708">
        <v>0</v>
      </c>
      <c r="I208" s="708">
        <v>0</v>
      </c>
      <c r="J208" s="708">
        <v>0</v>
      </c>
      <c r="K208" s="708">
        <v>0</v>
      </c>
      <c r="L208" s="708">
        <v>0</v>
      </c>
      <c r="M208" s="708">
        <v>0</v>
      </c>
      <c r="N208" s="708">
        <v>0</v>
      </c>
      <c r="O208" s="1171">
        <f t="shared" si="50"/>
        <v>0</v>
      </c>
    </row>
    <row r="209" spans="1:15" s="127" customFormat="1">
      <c r="A209" s="299">
        <v>7300</v>
      </c>
      <c r="B209" s="1161" t="s">
        <v>343</v>
      </c>
      <c r="C209" s="1170">
        <v>0</v>
      </c>
      <c r="D209" s="708">
        <v>0</v>
      </c>
      <c r="E209" s="708">
        <v>0</v>
      </c>
      <c r="F209" s="708">
        <v>0</v>
      </c>
      <c r="G209" s="708">
        <v>0</v>
      </c>
      <c r="H209" s="708">
        <v>0</v>
      </c>
      <c r="I209" s="708">
        <v>0</v>
      </c>
      <c r="J209" s="708">
        <v>0</v>
      </c>
      <c r="K209" s="708">
        <v>0</v>
      </c>
      <c r="L209" s="708">
        <v>0</v>
      </c>
      <c r="M209" s="708">
        <v>0</v>
      </c>
      <c r="N209" s="708">
        <v>0</v>
      </c>
      <c r="O209" s="1171">
        <f t="shared" si="50"/>
        <v>0</v>
      </c>
    </row>
    <row r="210" spans="1:15" s="127" customFormat="1">
      <c r="A210" s="299">
        <v>7400</v>
      </c>
      <c r="B210" s="1161" t="s">
        <v>344</v>
      </c>
      <c r="C210" s="1170">
        <v>0</v>
      </c>
      <c r="D210" s="708">
        <v>0</v>
      </c>
      <c r="E210" s="708">
        <v>0</v>
      </c>
      <c r="F210" s="708">
        <v>0</v>
      </c>
      <c r="G210" s="708">
        <v>0</v>
      </c>
      <c r="H210" s="708">
        <v>0</v>
      </c>
      <c r="I210" s="708">
        <v>0</v>
      </c>
      <c r="J210" s="708">
        <v>0</v>
      </c>
      <c r="K210" s="708">
        <v>0</v>
      </c>
      <c r="L210" s="708">
        <v>0</v>
      </c>
      <c r="M210" s="708">
        <v>0</v>
      </c>
      <c r="N210" s="708">
        <v>0</v>
      </c>
      <c r="O210" s="1171">
        <f t="shared" si="50"/>
        <v>0</v>
      </c>
    </row>
    <row r="211" spans="1:15" s="127" customFormat="1">
      <c r="A211" s="299">
        <v>7500</v>
      </c>
      <c r="B211" s="1161" t="s">
        <v>345</v>
      </c>
      <c r="C211" s="1170">
        <v>0</v>
      </c>
      <c r="D211" s="708">
        <v>0</v>
      </c>
      <c r="E211" s="708">
        <v>0</v>
      </c>
      <c r="F211" s="708">
        <v>0</v>
      </c>
      <c r="G211" s="708">
        <v>0</v>
      </c>
      <c r="H211" s="708">
        <v>0</v>
      </c>
      <c r="I211" s="708">
        <v>0</v>
      </c>
      <c r="J211" s="708">
        <v>0</v>
      </c>
      <c r="K211" s="708">
        <v>0</v>
      </c>
      <c r="L211" s="708">
        <v>0</v>
      </c>
      <c r="M211" s="708">
        <v>0</v>
      </c>
      <c r="N211" s="708">
        <v>0</v>
      </c>
      <c r="O211" s="1171">
        <f t="shared" si="50"/>
        <v>0</v>
      </c>
    </row>
    <row r="212" spans="1:15" s="127" customFormat="1">
      <c r="A212" s="299">
        <v>7600</v>
      </c>
      <c r="B212" s="1161" t="s">
        <v>346</v>
      </c>
      <c r="C212" s="1170">
        <v>0</v>
      </c>
      <c r="D212" s="708">
        <v>0</v>
      </c>
      <c r="E212" s="708">
        <v>0</v>
      </c>
      <c r="F212" s="708">
        <v>0</v>
      </c>
      <c r="G212" s="708">
        <v>0</v>
      </c>
      <c r="H212" s="708">
        <v>0</v>
      </c>
      <c r="I212" s="708">
        <v>0</v>
      </c>
      <c r="J212" s="708">
        <v>0</v>
      </c>
      <c r="K212" s="708">
        <v>0</v>
      </c>
      <c r="L212" s="708">
        <v>0</v>
      </c>
      <c r="M212" s="708">
        <v>0</v>
      </c>
      <c r="N212" s="708">
        <v>0</v>
      </c>
      <c r="O212" s="1171">
        <f t="shared" si="50"/>
        <v>0</v>
      </c>
    </row>
    <row r="213" spans="1:15" s="127" customFormat="1">
      <c r="A213" s="299">
        <v>7900</v>
      </c>
      <c r="B213" s="1161" t="s">
        <v>347</v>
      </c>
      <c r="C213" s="1170">
        <v>0</v>
      </c>
      <c r="D213" s="708">
        <v>0</v>
      </c>
      <c r="E213" s="708">
        <v>0</v>
      </c>
      <c r="F213" s="708">
        <v>0</v>
      </c>
      <c r="G213" s="708">
        <v>0</v>
      </c>
      <c r="H213" s="708">
        <v>0</v>
      </c>
      <c r="I213" s="708">
        <v>0</v>
      </c>
      <c r="J213" s="708">
        <v>0</v>
      </c>
      <c r="K213" s="708">
        <v>0</v>
      </c>
      <c r="L213" s="708">
        <v>0</v>
      </c>
      <c r="M213" s="708">
        <v>0</v>
      </c>
      <c r="N213" s="708">
        <v>0</v>
      </c>
      <c r="O213" s="1171">
        <f t="shared" si="50"/>
        <v>0</v>
      </c>
    </row>
    <row r="214" spans="1:15" s="127" customFormat="1">
      <c r="A214" s="297">
        <v>8000</v>
      </c>
      <c r="B214" s="1162" t="s">
        <v>146</v>
      </c>
      <c r="C214" s="1172">
        <f>C215+C216+C217</f>
        <v>0</v>
      </c>
      <c r="D214" s="705">
        <f>D215+D216+D217</f>
        <v>0</v>
      </c>
      <c r="E214" s="705">
        <f t="shared" ref="E214:O214" si="51">E215+E216+E217</f>
        <v>0</v>
      </c>
      <c r="F214" s="705">
        <f t="shared" si="51"/>
        <v>0</v>
      </c>
      <c r="G214" s="705">
        <f t="shared" si="51"/>
        <v>0</v>
      </c>
      <c r="H214" s="705">
        <f t="shared" si="51"/>
        <v>0</v>
      </c>
      <c r="I214" s="705">
        <f t="shared" si="51"/>
        <v>0</v>
      </c>
      <c r="J214" s="705">
        <f t="shared" si="51"/>
        <v>0</v>
      </c>
      <c r="K214" s="705">
        <f t="shared" si="51"/>
        <v>0</v>
      </c>
      <c r="L214" s="705">
        <f t="shared" si="51"/>
        <v>0</v>
      </c>
      <c r="M214" s="705">
        <f t="shared" si="51"/>
        <v>0</v>
      </c>
      <c r="N214" s="705">
        <f t="shared" si="51"/>
        <v>0</v>
      </c>
      <c r="O214" s="1125">
        <f t="shared" si="51"/>
        <v>0</v>
      </c>
    </row>
    <row r="215" spans="1:15" s="127" customFormat="1">
      <c r="A215" s="299">
        <v>8100</v>
      </c>
      <c r="B215" s="1161" t="s">
        <v>232</v>
      </c>
      <c r="C215" s="1170">
        <v>0</v>
      </c>
      <c r="D215" s="708">
        <v>0</v>
      </c>
      <c r="E215" s="708">
        <v>0</v>
      </c>
      <c r="F215" s="708">
        <v>0</v>
      </c>
      <c r="G215" s="708">
        <v>0</v>
      </c>
      <c r="H215" s="708">
        <v>0</v>
      </c>
      <c r="I215" s="708">
        <v>0</v>
      </c>
      <c r="J215" s="708">
        <v>0</v>
      </c>
      <c r="K215" s="708">
        <v>0</v>
      </c>
      <c r="L215" s="708">
        <v>0</v>
      </c>
      <c r="M215" s="708">
        <v>0</v>
      </c>
      <c r="N215" s="708">
        <v>0</v>
      </c>
      <c r="O215" s="1171">
        <f>SUM(C215:N215)</f>
        <v>0</v>
      </c>
    </row>
    <row r="216" spans="1:15" s="127" customFormat="1">
      <c r="A216" s="299">
        <v>8300</v>
      </c>
      <c r="B216" s="1161" t="s">
        <v>75</v>
      </c>
      <c r="C216" s="1170">
        <v>0</v>
      </c>
      <c r="D216" s="708">
        <v>0</v>
      </c>
      <c r="E216" s="708">
        <v>0</v>
      </c>
      <c r="F216" s="708">
        <v>0</v>
      </c>
      <c r="G216" s="708">
        <v>0</v>
      </c>
      <c r="H216" s="708">
        <v>0</v>
      </c>
      <c r="I216" s="708">
        <v>0</v>
      </c>
      <c r="J216" s="708">
        <v>0</v>
      </c>
      <c r="K216" s="708">
        <v>0</v>
      </c>
      <c r="L216" s="708">
        <v>0</v>
      </c>
      <c r="M216" s="708">
        <v>0</v>
      </c>
      <c r="N216" s="708">
        <v>0</v>
      </c>
      <c r="O216" s="1171">
        <f>SUM(C216:N216)</f>
        <v>0</v>
      </c>
    </row>
    <row r="217" spans="1:15" s="127" customFormat="1">
      <c r="A217" s="299">
        <v>8500</v>
      </c>
      <c r="B217" s="1161" t="s">
        <v>192</v>
      </c>
      <c r="C217" s="1170">
        <f>SUM(C218)</f>
        <v>0</v>
      </c>
      <c r="D217" s="708">
        <f t="shared" ref="D217:O217" si="52">SUM(D218)</f>
        <v>0</v>
      </c>
      <c r="E217" s="708">
        <f t="shared" si="52"/>
        <v>0</v>
      </c>
      <c r="F217" s="708">
        <f t="shared" si="52"/>
        <v>0</v>
      </c>
      <c r="G217" s="708">
        <f t="shared" si="52"/>
        <v>0</v>
      </c>
      <c r="H217" s="708">
        <f t="shared" si="52"/>
        <v>0</v>
      </c>
      <c r="I217" s="708">
        <f t="shared" si="52"/>
        <v>0</v>
      </c>
      <c r="J217" s="708">
        <f t="shared" si="52"/>
        <v>0</v>
      </c>
      <c r="K217" s="708">
        <f t="shared" si="52"/>
        <v>0</v>
      </c>
      <c r="L217" s="708">
        <f t="shared" si="52"/>
        <v>0</v>
      </c>
      <c r="M217" s="708">
        <f t="shared" si="52"/>
        <v>0</v>
      </c>
      <c r="N217" s="708">
        <f t="shared" si="52"/>
        <v>0</v>
      </c>
      <c r="O217" s="1171">
        <f t="shared" si="52"/>
        <v>0</v>
      </c>
    </row>
    <row r="218" spans="1:15" s="127" customFormat="1">
      <c r="A218" s="128">
        <v>851</v>
      </c>
      <c r="B218" s="1160" t="s">
        <v>993</v>
      </c>
      <c r="C218" s="1168">
        <v>0</v>
      </c>
      <c r="D218" s="709">
        <v>0</v>
      </c>
      <c r="E218" s="709">
        <v>0</v>
      </c>
      <c r="F218" s="709">
        <v>0</v>
      </c>
      <c r="G218" s="709">
        <v>0</v>
      </c>
      <c r="H218" s="709">
        <v>0</v>
      </c>
      <c r="I218" s="709">
        <v>0</v>
      </c>
      <c r="J218" s="709">
        <v>0</v>
      </c>
      <c r="K218" s="709">
        <v>0</v>
      </c>
      <c r="L218" s="709">
        <v>0</v>
      </c>
      <c r="M218" s="709">
        <v>0</v>
      </c>
      <c r="N218" s="709">
        <v>0</v>
      </c>
      <c r="O218" s="1169">
        <f>SUM(C218:N218)</f>
        <v>0</v>
      </c>
    </row>
    <row r="219" spans="1:15" s="127" customFormat="1">
      <c r="A219" s="297">
        <v>9000</v>
      </c>
      <c r="B219" s="1162" t="s">
        <v>348</v>
      </c>
      <c r="C219" s="1172">
        <f>C220+C222+C224+C225+C226+C227+C228</f>
        <v>0</v>
      </c>
      <c r="D219" s="705">
        <f>D220+D222+D224+D225+D226+D227+D228</f>
        <v>0</v>
      </c>
      <c r="E219" s="705">
        <f>E220+E222+E224+E225+E226+E227+E228</f>
        <v>0</v>
      </c>
      <c r="F219" s="705">
        <f>F220+F222+F224+F225+F226+F227+F228</f>
        <v>0</v>
      </c>
      <c r="G219" s="705">
        <f>G220+G222+G224+G225+G226+G227+G228</f>
        <v>0</v>
      </c>
      <c r="H219" s="705">
        <f t="shared" ref="H219:O219" si="53">H220+H222+H224+H225+H226+H227+H228</f>
        <v>0</v>
      </c>
      <c r="I219" s="705">
        <f t="shared" si="53"/>
        <v>0</v>
      </c>
      <c r="J219" s="705">
        <f t="shared" si="53"/>
        <v>0</v>
      </c>
      <c r="K219" s="705">
        <f t="shared" si="53"/>
        <v>0</v>
      </c>
      <c r="L219" s="705">
        <f t="shared" si="53"/>
        <v>0</v>
      </c>
      <c r="M219" s="705">
        <f t="shared" si="53"/>
        <v>0</v>
      </c>
      <c r="N219" s="705">
        <f t="shared" si="53"/>
        <v>0</v>
      </c>
      <c r="O219" s="1125">
        <f t="shared" si="53"/>
        <v>0</v>
      </c>
    </row>
    <row r="220" spans="1:15" s="127" customFormat="1">
      <c r="A220" s="299">
        <v>9100</v>
      </c>
      <c r="B220" s="1161" t="s">
        <v>349</v>
      </c>
      <c r="C220" s="1170">
        <f>SUM(C221)</f>
        <v>0</v>
      </c>
      <c r="D220" s="708">
        <f t="shared" ref="D220:O220" si="54">SUM(D221)</f>
        <v>0</v>
      </c>
      <c r="E220" s="708">
        <f t="shared" si="54"/>
        <v>0</v>
      </c>
      <c r="F220" s="708">
        <f t="shared" si="54"/>
        <v>0</v>
      </c>
      <c r="G220" s="708">
        <f t="shared" si="54"/>
        <v>0</v>
      </c>
      <c r="H220" s="708">
        <f t="shared" si="54"/>
        <v>0</v>
      </c>
      <c r="I220" s="708">
        <f t="shared" si="54"/>
        <v>0</v>
      </c>
      <c r="J220" s="708">
        <f t="shared" si="54"/>
        <v>0</v>
      </c>
      <c r="K220" s="708">
        <f t="shared" si="54"/>
        <v>0</v>
      </c>
      <c r="L220" s="708">
        <f t="shared" si="54"/>
        <v>0</v>
      </c>
      <c r="M220" s="708">
        <f t="shared" si="54"/>
        <v>0</v>
      </c>
      <c r="N220" s="708">
        <f t="shared" si="54"/>
        <v>0</v>
      </c>
      <c r="O220" s="1171">
        <f t="shared" si="54"/>
        <v>0</v>
      </c>
    </row>
    <row r="221" spans="1:15" s="127" customFormat="1">
      <c r="A221" s="128">
        <v>911</v>
      </c>
      <c r="B221" s="1160" t="s">
        <v>994</v>
      </c>
      <c r="C221" s="1168">
        <v>0</v>
      </c>
      <c r="D221" s="709">
        <v>0</v>
      </c>
      <c r="E221" s="709">
        <v>0</v>
      </c>
      <c r="F221" s="709">
        <v>0</v>
      </c>
      <c r="G221" s="709">
        <v>0</v>
      </c>
      <c r="H221" s="709">
        <v>0</v>
      </c>
      <c r="I221" s="709">
        <v>0</v>
      </c>
      <c r="J221" s="709">
        <v>0</v>
      </c>
      <c r="K221" s="709">
        <v>0</v>
      </c>
      <c r="L221" s="709">
        <v>0</v>
      </c>
      <c r="M221" s="709">
        <v>0</v>
      </c>
      <c r="N221" s="709">
        <v>0</v>
      </c>
      <c r="O221" s="1169">
        <f t="shared" ref="O221:O229" si="55">SUM(C221:N221)</f>
        <v>0</v>
      </c>
    </row>
    <row r="222" spans="1:15" s="127" customFormat="1">
      <c r="A222" s="299">
        <v>9200</v>
      </c>
      <c r="B222" s="1161" t="s">
        <v>195</v>
      </c>
      <c r="C222" s="1170">
        <f>SUM(C223)</f>
        <v>0</v>
      </c>
      <c r="D222" s="708">
        <f t="shared" ref="D222:O222" si="56">SUM(D223)</f>
        <v>0</v>
      </c>
      <c r="E222" s="708">
        <f t="shared" si="56"/>
        <v>0</v>
      </c>
      <c r="F222" s="708">
        <f t="shared" si="56"/>
        <v>0</v>
      </c>
      <c r="G222" s="708">
        <f t="shared" si="56"/>
        <v>0</v>
      </c>
      <c r="H222" s="708">
        <f t="shared" si="56"/>
        <v>0</v>
      </c>
      <c r="I222" s="708">
        <f>SUM(I223)</f>
        <v>0</v>
      </c>
      <c r="J222" s="708">
        <f t="shared" si="56"/>
        <v>0</v>
      </c>
      <c r="K222" s="708">
        <f t="shared" si="56"/>
        <v>0</v>
      </c>
      <c r="L222" s="708">
        <f t="shared" si="56"/>
        <v>0</v>
      </c>
      <c r="M222" s="708">
        <f t="shared" si="56"/>
        <v>0</v>
      </c>
      <c r="N222" s="708">
        <f t="shared" si="56"/>
        <v>0</v>
      </c>
      <c r="O222" s="1171">
        <f t="shared" si="56"/>
        <v>0</v>
      </c>
    </row>
    <row r="223" spans="1:15" s="127" customFormat="1">
      <c r="A223" s="128">
        <v>921</v>
      </c>
      <c r="B223" s="1160" t="s">
        <v>995</v>
      </c>
      <c r="C223" s="1168">
        <v>0</v>
      </c>
      <c r="D223" s="709">
        <v>0</v>
      </c>
      <c r="E223" s="709">
        <v>0</v>
      </c>
      <c r="F223" s="709">
        <v>0</v>
      </c>
      <c r="G223" s="709">
        <v>0</v>
      </c>
      <c r="H223" s="709">
        <v>0</v>
      </c>
      <c r="I223" s="709">
        <v>0</v>
      </c>
      <c r="J223" s="709">
        <v>0</v>
      </c>
      <c r="K223" s="709">
        <v>0</v>
      </c>
      <c r="L223" s="709">
        <v>0</v>
      </c>
      <c r="M223" s="709">
        <v>0</v>
      </c>
      <c r="N223" s="709">
        <v>0</v>
      </c>
      <c r="O223" s="1169">
        <f t="shared" si="55"/>
        <v>0</v>
      </c>
    </row>
    <row r="224" spans="1:15" s="127" customFormat="1">
      <c r="A224" s="299">
        <v>9300</v>
      </c>
      <c r="B224" s="1161" t="s">
        <v>197</v>
      </c>
      <c r="C224" s="1170">
        <v>0</v>
      </c>
      <c r="D224" s="708">
        <v>0</v>
      </c>
      <c r="E224" s="708">
        <v>0</v>
      </c>
      <c r="F224" s="708">
        <v>0</v>
      </c>
      <c r="G224" s="708">
        <v>0</v>
      </c>
      <c r="H224" s="708">
        <v>0</v>
      </c>
      <c r="I224" s="708">
        <v>0</v>
      </c>
      <c r="J224" s="708">
        <v>0</v>
      </c>
      <c r="K224" s="708">
        <v>0</v>
      </c>
      <c r="L224" s="708"/>
      <c r="M224" s="708"/>
      <c r="N224" s="708"/>
      <c r="O224" s="1171">
        <f t="shared" si="55"/>
        <v>0</v>
      </c>
    </row>
    <row r="225" spans="1:15" s="127" customFormat="1">
      <c r="A225" s="299">
        <v>9400</v>
      </c>
      <c r="B225" s="1161" t="s">
        <v>199</v>
      </c>
      <c r="C225" s="1170">
        <v>0</v>
      </c>
      <c r="D225" s="708">
        <v>0</v>
      </c>
      <c r="E225" s="708">
        <v>0</v>
      </c>
      <c r="F225" s="708">
        <v>0</v>
      </c>
      <c r="G225" s="708">
        <v>0</v>
      </c>
      <c r="H225" s="708">
        <v>0</v>
      </c>
      <c r="I225" s="708">
        <v>0</v>
      </c>
      <c r="J225" s="708">
        <v>0</v>
      </c>
      <c r="K225" s="708">
        <v>0</v>
      </c>
      <c r="L225" s="708"/>
      <c r="M225" s="708"/>
      <c r="N225" s="708"/>
      <c r="O225" s="1171">
        <f t="shared" si="55"/>
        <v>0</v>
      </c>
    </row>
    <row r="226" spans="1:15" s="127" customFormat="1">
      <c r="A226" s="299">
        <v>9500</v>
      </c>
      <c r="B226" s="1161" t="s">
        <v>201</v>
      </c>
      <c r="C226" s="1170">
        <v>0</v>
      </c>
      <c r="D226" s="708">
        <v>0</v>
      </c>
      <c r="E226" s="708">
        <v>0</v>
      </c>
      <c r="F226" s="708">
        <v>0</v>
      </c>
      <c r="G226" s="708">
        <v>0</v>
      </c>
      <c r="H226" s="708">
        <v>0</v>
      </c>
      <c r="I226" s="708">
        <v>0</v>
      </c>
      <c r="J226" s="708">
        <v>0</v>
      </c>
      <c r="K226" s="708">
        <v>0</v>
      </c>
      <c r="L226" s="708"/>
      <c r="M226" s="708"/>
      <c r="N226" s="708"/>
      <c r="O226" s="1171">
        <f t="shared" si="55"/>
        <v>0</v>
      </c>
    </row>
    <row r="227" spans="1:15" s="127" customFormat="1">
      <c r="A227" s="299">
        <v>9600</v>
      </c>
      <c r="B227" s="1161" t="s">
        <v>203</v>
      </c>
      <c r="C227" s="1170">
        <v>0</v>
      </c>
      <c r="D227" s="708">
        <v>0</v>
      </c>
      <c r="E227" s="708">
        <v>0</v>
      </c>
      <c r="F227" s="708">
        <v>0</v>
      </c>
      <c r="G227" s="708">
        <v>0</v>
      </c>
      <c r="H227" s="708">
        <v>0</v>
      </c>
      <c r="I227" s="708">
        <v>0</v>
      </c>
      <c r="J227" s="708">
        <v>0</v>
      </c>
      <c r="K227" s="708">
        <v>0</v>
      </c>
      <c r="L227" s="708"/>
      <c r="M227" s="708"/>
      <c r="N227" s="708"/>
      <c r="O227" s="1171">
        <f t="shared" si="55"/>
        <v>0</v>
      </c>
    </row>
    <row r="228" spans="1:15" s="127" customFormat="1">
      <c r="A228" s="299">
        <v>9900</v>
      </c>
      <c r="B228" s="1161" t="s">
        <v>350</v>
      </c>
      <c r="C228" s="1170">
        <f>SUM(C229)</f>
        <v>0</v>
      </c>
      <c r="D228" s="708">
        <f>SUM(D229)</f>
        <v>0</v>
      </c>
      <c r="E228" s="708">
        <f t="shared" ref="E228:O228" si="57">SUM(E229)</f>
        <v>0</v>
      </c>
      <c r="F228" s="708">
        <f t="shared" si="57"/>
        <v>0</v>
      </c>
      <c r="G228" s="708">
        <f t="shared" si="57"/>
        <v>0</v>
      </c>
      <c r="H228" s="708">
        <f t="shared" si="57"/>
        <v>0</v>
      </c>
      <c r="I228" s="708">
        <f t="shared" si="57"/>
        <v>0</v>
      </c>
      <c r="J228" s="708">
        <f t="shared" si="57"/>
        <v>0</v>
      </c>
      <c r="K228" s="708">
        <f t="shared" si="57"/>
        <v>0</v>
      </c>
      <c r="L228" s="708">
        <f t="shared" si="57"/>
        <v>0</v>
      </c>
      <c r="M228" s="708">
        <f t="shared" si="57"/>
        <v>0</v>
      </c>
      <c r="N228" s="708">
        <f t="shared" si="57"/>
        <v>0</v>
      </c>
      <c r="O228" s="1171">
        <f t="shared" si="57"/>
        <v>0</v>
      </c>
    </row>
    <row r="229" spans="1:15" s="127" customFormat="1">
      <c r="A229" s="128">
        <v>991</v>
      </c>
      <c r="B229" s="1160" t="s">
        <v>996</v>
      </c>
      <c r="C229" s="1168">
        <v>0</v>
      </c>
      <c r="D229" s="709">
        <v>0</v>
      </c>
      <c r="E229" s="709">
        <v>0</v>
      </c>
      <c r="F229" s="709">
        <v>0</v>
      </c>
      <c r="G229" s="709">
        <v>0</v>
      </c>
      <c r="H229" s="709">
        <v>0</v>
      </c>
      <c r="I229" s="709">
        <v>0</v>
      </c>
      <c r="J229" s="709">
        <v>0</v>
      </c>
      <c r="K229" s="709">
        <v>0</v>
      </c>
      <c r="L229" s="709">
        <v>0</v>
      </c>
      <c r="M229" s="709">
        <v>0</v>
      </c>
      <c r="N229" s="709">
        <v>0</v>
      </c>
      <c r="O229" s="1169">
        <f t="shared" si="55"/>
        <v>0</v>
      </c>
    </row>
    <row r="230" spans="1:15" s="127" customFormat="1" ht="13.5" thickBot="1">
      <c r="A230" s="1314" t="s">
        <v>351</v>
      </c>
      <c r="B230" s="1315"/>
      <c r="C230" s="1181">
        <f>C9+C36+C85+C145+C159+C195+C206+C214+C219</f>
        <v>886457.65999999992</v>
      </c>
      <c r="D230" s="1182">
        <f t="shared" ref="D230:O230" si="58">D9+D36+D85+D145+D159+D195+D206+D214+D219</f>
        <v>974550.62</v>
      </c>
      <c r="E230" s="1182">
        <f t="shared" si="58"/>
        <v>870876.58</v>
      </c>
      <c r="F230" s="1182">
        <f t="shared" si="58"/>
        <v>715308.66999999993</v>
      </c>
      <c r="G230" s="1182">
        <f t="shared" si="58"/>
        <v>1062210.6499999999</v>
      </c>
      <c r="H230" s="1182">
        <f>H9+H36+H85+H145+H159+H195+H206+H214+H219</f>
        <v>1010535.21</v>
      </c>
      <c r="I230" s="1182">
        <f t="shared" si="58"/>
        <v>707263.74</v>
      </c>
      <c r="J230" s="1182">
        <f t="shared" si="58"/>
        <v>767835.85000000009</v>
      </c>
      <c r="K230" s="1182">
        <f t="shared" si="58"/>
        <v>981751.99</v>
      </c>
      <c r="L230" s="1182">
        <f t="shared" si="58"/>
        <v>0</v>
      </c>
      <c r="M230" s="1182">
        <f t="shared" si="58"/>
        <v>0</v>
      </c>
      <c r="N230" s="1183">
        <f t="shared" si="58"/>
        <v>0</v>
      </c>
      <c r="O230" s="1184">
        <f t="shared" si="58"/>
        <v>7976790.9700000007</v>
      </c>
    </row>
    <row r="251" ht="14.25" customHeight="1"/>
    <row r="259" spans="2:15" s="117" customFormat="1" ht="12.75" customHeight="1">
      <c r="B259" s="295"/>
      <c r="C259" s="118"/>
      <c r="D259" s="118"/>
      <c r="E259" s="118"/>
      <c r="F259" s="118"/>
      <c r="G259" s="118"/>
      <c r="H259" s="118"/>
      <c r="I259" s="118"/>
      <c r="J259" s="118"/>
      <c r="K259" s="118"/>
      <c r="L259" s="118"/>
      <c r="M259" s="118"/>
      <c r="N259" s="118"/>
      <c r="O259" s="118"/>
    </row>
    <row r="260" spans="2:15" s="117" customFormat="1" ht="12.75" customHeight="1">
      <c r="B260" s="295"/>
      <c r="C260" s="118"/>
      <c r="D260" s="118"/>
      <c r="E260" s="118"/>
      <c r="F260" s="118"/>
      <c r="G260" s="118"/>
      <c r="H260" s="118"/>
      <c r="I260" s="118"/>
      <c r="J260" s="118"/>
      <c r="K260" s="118"/>
      <c r="L260" s="118"/>
      <c r="M260" s="118"/>
      <c r="N260" s="118"/>
      <c r="O260" s="118"/>
    </row>
    <row r="261" spans="2:15" s="117" customFormat="1" ht="12.75" customHeight="1">
      <c r="B261" s="295"/>
      <c r="C261" s="118"/>
      <c r="D261" s="118"/>
      <c r="E261" s="118"/>
      <c r="F261" s="118"/>
      <c r="G261" s="118"/>
      <c r="H261" s="118"/>
      <c r="I261" s="118"/>
      <c r="J261" s="118"/>
      <c r="K261" s="118"/>
      <c r="L261" s="118"/>
      <c r="M261" s="118"/>
      <c r="N261" s="118"/>
      <c r="O261" s="118"/>
    </row>
  </sheetData>
  <mergeCells count="19">
    <mergeCell ref="A2:O2"/>
    <mergeCell ref="A3:O3"/>
    <mergeCell ref="A4:O4"/>
    <mergeCell ref="A5:O5"/>
    <mergeCell ref="A7:B8"/>
    <mergeCell ref="O7:O8"/>
    <mergeCell ref="H7:H8"/>
    <mergeCell ref="I7:I8"/>
    <mergeCell ref="J7:J8"/>
    <mergeCell ref="K7:K8"/>
    <mergeCell ref="L7:L8"/>
    <mergeCell ref="M7:M8"/>
    <mergeCell ref="N7:N8"/>
    <mergeCell ref="G7:G8"/>
    <mergeCell ref="A230:B230"/>
    <mergeCell ref="C7:C8"/>
    <mergeCell ref="D7:D8"/>
    <mergeCell ref="E7:E8"/>
    <mergeCell ref="F7:F8"/>
  </mergeCells>
  <printOptions horizontalCentered="1"/>
  <pageMargins left="0.15748031496062992" right="0.15748031496062992" top="0.27559055118110237" bottom="0.51181102362204722" header="0.31496062992125984" footer="0.31496062992125984"/>
  <pageSetup scale="46" fitToHeight="0" orientation="landscape" horizontalDpi="360" verticalDpi="360" r:id="rId1"/>
  <headerFooter>
    <oddHeader>&amp;L&amp;"Arial,Normal"&amp;8Estados e Informes Presupuestarios&amp;R&amp;"Arial,Normal"&amp;8 09.1.2</oddHeader>
    <oddFooter>&amp;C&amp;"Arial,Normal"&amp;9“Bajo protesta de decir verdad declaramos que los Estados Financieros y sus notas, son razonablemente correctos y son responsabilidad del emisor”&amp;R&amp;"Arial,Normal"&amp;9&amp;P/&amp;N</oddFooter>
  </headerFooter>
  <rowBreaks count="1" manualBreakCount="1">
    <brk id="167" max="1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2:H46"/>
  <sheetViews>
    <sheetView zoomScaleNormal="100" workbookViewId="0">
      <selection activeCell="G13" sqref="G13"/>
    </sheetView>
  </sheetViews>
  <sheetFormatPr baseColWidth="10" defaultColWidth="11.42578125" defaultRowHeight="12.75"/>
  <cols>
    <col min="1" max="1" width="6.28515625" style="117" bestFit="1" customWidth="1"/>
    <col min="2" max="2" width="66.28515625" style="117" bestFit="1" customWidth="1"/>
    <col min="3" max="3" width="13.7109375" style="118" customWidth="1"/>
    <col min="4" max="4" width="15" style="118" customWidth="1"/>
    <col min="5" max="5" width="16.85546875" style="118" customWidth="1"/>
    <col min="6" max="6" width="14.85546875" style="118" customWidth="1"/>
    <col min="7" max="8" width="13.7109375" style="118" customWidth="1"/>
    <col min="9" max="16384" width="11.42578125" style="115"/>
  </cols>
  <sheetData>
    <row r="2" spans="1:8" ht="15.75" customHeight="1">
      <c r="A2" s="1321" t="s">
        <v>2087</v>
      </c>
      <c r="B2" s="1321"/>
      <c r="C2" s="1321"/>
      <c r="D2" s="1321"/>
      <c r="E2" s="1321"/>
      <c r="F2" s="1321"/>
      <c r="G2" s="1321"/>
      <c r="H2" s="1321"/>
    </row>
    <row r="3" spans="1:8" ht="15.75" customHeight="1">
      <c r="A3" s="641"/>
      <c r="B3" s="1321" t="s">
        <v>2088</v>
      </c>
      <c r="C3" s="1321"/>
      <c r="D3" s="1321"/>
      <c r="E3" s="1321"/>
      <c r="F3" s="1321"/>
      <c r="G3" s="1321"/>
      <c r="H3" s="1321"/>
    </row>
    <row r="4" spans="1:8" ht="15.75" customHeight="1">
      <c r="A4" s="1300" t="s">
        <v>290</v>
      </c>
      <c r="B4" s="1300"/>
      <c r="C4" s="1300"/>
      <c r="D4" s="1300"/>
      <c r="E4" s="1300"/>
      <c r="F4" s="1300"/>
      <c r="G4" s="1300"/>
      <c r="H4" s="1300"/>
    </row>
    <row r="5" spans="1:8" ht="15.75" customHeight="1">
      <c r="A5" s="1300" t="s">
        <v>777</v>
      </c>
      <c r="B5" s="1300"/>
      <c r="C5" s="1300"/>
      <c r="D5" s="1300"/>
      <c r="E5" s="1300"/>
      <c r="F5" s="1300"/>
      <c r="G5" s="1300"/>
      <c r="H5" s="1300"/>
    </row>
    <row r="6" spans="1:8" ht="15.75" customHeight="1">
      <c r="A6" s="1300" t="s">
        <v>2916</v>
      </c>
      <c r="B6" s="1300"/>
      <c r="C6" s="1300"/>
      <c r="D6" s="1300"/>
      <c r="E6" s="1300"/>
      <c r="F6" s="1300"/>
      <c r="G6" s="1300"/>
      <c r="H6" s="1300"/>
    </row>
    <row r="7" spans="1:8" ht="13.5" thickBot="1">
      <c r="A7" s="116"/>
      <c r="G7" s="119"/>
      <c r="H7" s="120"/>
    </row>
    <row r="8" spans="1:8" s="121" customFormat="1">
      <c r="A8" s="1301" t="s">
        <v>252</v>
      </c>
      <c r="B8" s="1302"/>
      <c r="C8" s="1307" t="s">
        <v>292</v>
      </c>
      <c r="D8" s="1308"/>
      <c r="E8" s="1308"/>
      <c r="F8" s="1308"/>
      <c r="G8" s="1309"/>
      <c r="H8" s="1310" t="s">
        <v>293</v>
      </c>
    </row>
    <row r="9" spans="1:8" ht="26.25" thickBot="1">
      <c r="A9" s="1303"/>
      <c r="B9" s="1304"/>
      <c r="C9" s="122" t="s">
        <v>294</v>
      </c>
      <c r="D9" s="122" t="s">
        <v>295</v>
      </c>
      <c r="E9" s="122" t="s">
        <v>296</v>
      </c>
      <c r="F9" s="122" t="s">
        <v>269</v>
      </c>
      <c r="G9" s="122" t="s">
        <v>297</v>
      </c>
      <c r="H9" s="1311"/>
    </row>
    <row r="10" spans="1:8" ht="15" customHeight="1" thickBot="1">
      <c r="A10" s="1305"/>
      <c r="B10" s="1306"/>
      <c r="C10" s="123">
        <v>1</v>
      </c>
      <c r="D10" s="123">
        <v>2</v>
      </c>
      <c r="E10" s="123" t="s">
        <v>298</v>
      </c>
      <c r="F10" s="123">
        <v>4</v>
      </c>
      <c r="G10" s="123">
        <v>5</v>
      </c>
      <c r="H10" s="123" t="s">
        <v>299</v>
      </c>
    </row>
    <row r="11" spans="1:8" s="127" customFormat="1" ht="15" customHeight="1">
      <c r="A11" s="124"/>
      <c r="B11" s="125"/>
      <c r="C11" s="126"/>
      <c r="D11" s="126"/>
      <c r="E11" s="126"/>
      <c r="F11" s="126"/>
      <c r="G11" s="126"/>
      <c r="H11" s="126"/>
    </row>
    <row r="12" spans="1:8" s="127" customFormat="1" ht="15" customHeight="1">
      <c r="A12" s="292" t="s">
        <v>778</v>
      </c>
      <c r="B12" s="129" t="s">
        <v>779</v>
      </c>
      <c r="C12" s="693">
        <v>13491334</v>
      </c>
      <c r="D12" s="693">
        <v>0</v>
      </c>
      <c r="E12" s="693">
        <f>C12+D12</f>
        <v>13491334</v>
      </c>
      <c r="F12" s="693">
        <v>7976791</v>
      </c>
      <c r="G12" s="693">
        <v>7976791</v>
      </c>
      <c r="H12" s="693">
        <f>E12-F12</f>
        <v>5514543</v>
      </c>
    </row>
    <row r="13" spans="1:8" s="127" customFormat="1" ht="15" customHeight="1">
      <c r="A13" s="128"/>
      <c r="B13" s="129"/>
      <c r="C13" s="693"/>
      <c r="D13" s="693"/>
      <c r="E13" s="693"/>
      <c r="F13" s="693"/>
      <c r="G13" s="693"/>
      <c r="H13" s="693"/>
    </row>
    <row r="14" spans="1:8" s="127" customFormat="1" ht="15" customHeight="1">
      <c r="A14" s="292" t="s">
        <v>780</v>
      </c>
      <c r="B14" s="129" t="s">
        <v>781</v>
      </c>
      <c r="C14" s="693">
        <v>0</v>
      </c>
      <c r="D14" s="693">
        <v>0</v>
      </c>
      <c r="E14" s="693">
        <f>C14+D14</f>
        <v>0</v>
      </c>
      <c r="F14" s="693">
        <v>0</v>
      </c>
      <c r="G14" s="693">
        <v>0</v>
      </c>
      <c r="H14" s="693">
        <f>E14-F14</f>
        <v>0</v>
      </c>
    </row>
    <row r="15" spans="1:8" s="127" customFormat="1" ht="15" customHeight="1">
      <c r="A15" s="128"/>
      <c r="B15" s="129"/>
      <c r="C15" s="693"/>
      <c r="D15" s="693"/>
      <c r="E15" s="693"/>
      <c r="F15" s="693"/>
      <c r="G15" s="693"/>
      <c r="H15" s="693"/>
    </row>
    <row r="16" spans="1:8" s="127" customFormat="1" ht="15" customHeight="1">
      <c r="A16" s="292" t="s">
        <v>782</v>
      </c>
      <c r="B16" s="129" t="s">
        <v>783</v>
      </c>
      <c r="C16" s="693">
        <v>0</v>
      </c>
      <c r="D16" s="693">
        <v>0</v>
      </c>
      <c r="E16" s="693">
        <f>C16+D16</f>
        <v>0</v>
      </c>
      <c r="F16" s="693">
        <v>0</v>
      </c>
      <c r="G16" s="693">
        <v>0</v>
      </c>
      <c r="H16" s="693">
        <f>E16-F16</f>
        <v>0</v>
      </c>
    </row>
    <row r="17" spans="1:8" s="127" customFormat="1" ht="15" customHeight="1">
      <c r="A17" s="128"/>
      <c r="B17" s="129"/>
      <c r="C17" s="693"/>
      <c r="D17" s="693"/>
      <c r="E17" s="693"/>
      <c r="F17" s="693"/>
      <c r="G17" s="693"/>
      <c r="H17" s="693"/>
    </row>
    <row r="18" spans="1:8" s="127" customFormat="1" ht="15" customHeight="1">
      <c r="A18" s="128"/>
      <c r="B18" s="129"/>
      <c r="C18" s="693"/>
      <c r="D18" s="693"/>
      <c r="E18" s="693"/>
      <c r="F18" s="693"/>
      <c r="G18" s="693"/>
      <c r="H18" s="693"/>
    </row>
    <row r="19" spans="1:8" s="127" customFormat="1" ht="15" customHeight="1">
      <c r="A19" s="1320" t="s">
        <v>351</v>
      </c>
      <c r="B19" s="1320"/>
      <c r="C19" s="711">
        <f>C12+C14+C16</f>
        <v>13491334</v>
      </c>
      <c r="D19" s="711"/>
      <c r="E19" s="711">
        <f>C19+D19</f>
        <v>13491334</v>
      </c>
      <c r="F19" s="711">
        <f>F12+F14+F16</f>
        <v>7976791</v>
      </c>
      <c r="G19" s="711">
        <f>G12+G14+G16</f>
        <v>7976791</v>
      </c>
      <c r="H19" s="711">
        <f>E19-F19</f>
        <v>5514543</v>
      </c>
    </row>
    <row r="29" spans="1:8" ht="14.25" customHeight="1"/>
    <row r="44" spans="3:8" s="117" customFormat="1" ht="12.75" customHeight="1">
      <c r="C44" s="118"/>
      <c r="D44" s="118"/>
      <c r="E44" s="118"/>
      <c r="F44" s="118"/>
      <c r="G44" s="118"/>
      <c r="H44" s="118"/>
    </row>
    <row r="45" spans="3:8" s="117" customFormat="1" ht="12.75" customHeight="1">
      <c r="C45" s="118"/>
      <c r="D45" s="118"/>
      <c r="E45" s="118"/>
      <c r="F45" s="118"/>
      <c r="G45" s="118"/>
      <c r="H45" s="118"/>
    </row>
    <row r="46" spans="3:8" s="117" customFormat="1" ht="12.75" customHeight="1">
      <c r="C46" s="118"/>
      <c r="D46" s="118"/>
      <c r="E46" s="118"/>
      <c r="F46" s="118"/>
      <c r="G46" s="118"/>
      <c r="H46" s="118"/>
    </row>
  </sheetData>
  <mergeCells count="9">
    <mergeCell ref="A19:B19"/>
    <mergeCell ref="A2:H2"/>
    <mergeCell ref="A4:H4"/>
    <mergeCell ref="A5:H5"/>
    <mergeCell ref="A6:H6"/>
    <mergeCell ref="A8:B10"/>
    <mergeCell ref="C8:G8"/>
    <mergeCell ref="H8:H9"/>
    <mergeCell ref="B3:H3"/>
  </mergeCells>
  <printOptions horizontalCentered="1"/>
  <pageMargins left="0.15748031496062992" right="0.15748031496062992" top="0.27559055118110237" bottom="0.51181102362204722" header="0.31496062992125984" footer="0.31496062992125984"/>
  <pageSetup scale="78" fitToHeight="0" orientation="landscape" horizontalDpi="360" verticalDpi="360" r:id="rId1"/>
  <headerFooter>
    <oddHeader>&amp;L&amp;"Arial,Normal"&amp;8Estados e Informes Presupuestarios&amp;R&amp;"Arial,Normal"&amp;8 09.2</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2:H46"/>
  <sheetViews>
    <sheetView zoomScaleNormal="100" workbookViewId="0">
      <selection activeCell="G13" sqref="G13"/>
    </sheetView>
  </sheetViews>
  <sheetFormatPr baseColWidth="10" defaultColWidth="11.42578125" defaultRowHeight="12.75"/>
  <cols>
    <col min="1" max="1" width="6.28515625" style="117" bestFit="1" customWidth="1"/>
    <col min="2" max="2" width="66.28515625" style="117" bestFit="1" customWidth="1"/>
    <col min="3" max="3" width="13.7109375" style="118" customWidth="1"/>
    <col min="4" max="4" width="15" style="118" customWidth="1"/>
    <col min="5" max="5" width="16.85546875" style="118" customWidth="1"/>
    <col min="6" max="6" width="14.85546875" style="118" customWidth="1"/>
    <col min="7" max="8" width="13.7109375" style="118" customWidth="1"/>
    <col min="9" max="16384" width="11.42578125" style="115"/>
  </cols>
  <sheetData>
    <row r="2" spans="1:8" ht="15.75" customHeight="1">
      <c r="A2" s="1321" t="s">
        <v>2086</v>
      </c>
      <c r="B2" s="1321"/>
      <c r="C2" s="1321"/>
      <c r="D2" s="1321"/>
      <c r="E2" s="1321"/>
      <c r="F2" s="1321"/>
      <c r="G2" s="1321"/>
      <c r="H2" s="1321"/>
    </row>
    <row r="3" spans="1:8" ht="15.75" customHeight="1">
      <c r="A3" s="641"/>
      <c r="B3" s="1321" t="s">
        <v>2090</v>
      </c>
      <c r="C3" s="1321"/>
      <c r="D3" s="1321"/>
      <c r="E3" s="1321"/>
      <c r="F3" s="1321"/>
      <c r="G3" s="1321"/>
      <c r="H3" s="1321"/>
    </row>
    <row r="4" spans="1:8" ht="15.75" customHeight="1">
      <c r="A4" s="1300" t="s">
        <v>290</v>
      </c>
      <c r="B4" s="1300"/>
      <c r="C4" s="1300"/>
      <c r="D4" s="1300"/>
      <c r="E4" s="1300"/>
      <c r="F4" s="1300"/>
      <c r="G4" s="1300"/>
      <c r="H4" s="1300"/>
    </row>
    <row r="5" spans="1:8" ht="15.75" customHeight="1">
      <c r="A5" s="1300" t="s">
        <v>784</v>
      </c>
      <c r="B5" s="1300"/>
      <c r="C5" s="1300"/>
      <c r="D5" s="1300"/>
      <c r="E5" s="1300"/>
      <c r="F5" s="1300"/>
      <c r="G5" s="1300"/>
      <c r="H5" s="1300"/>
    </row>
    <row r="6" spans="1:8" ht="15.75" customHeight="1">
      <c r="A6" s="1300" t="s">
        <v>2917</v>
      </c>
      <c r="B6" s="1300"/>
      <c r="C6" s="1300"/>
      <c r="D6" s="1300"/>
      <c r="E6" s="1300"/>
      <c r="F6" s="1300"/>
      <c r="G6" s="1300"/>
      <c r="H6" s="1300"/>
    </row>
    <row r="7" spans="1:8" ht="13.5" thickBot="1">
      <c r="A7" s="116"/>
      <c r="G7" s="119"/>
      <c r="H7" s="120"/>
    </row>
    <row r="8" spans="1:8" s="121" customFormat="1">
      <c r="A8" s="1301" t="s">
        <v>252</v>
      </c>
      <c r="B8" s="1302"/>
      <c r="C8" s="1307" t="s">
        <v>292</v>
      </c>
      <c r="D8" s="1308"/>
      <c r="E8" s="1308"/>
      <c r="F8" s="1308"/>
      <c r="G8" s="1309"/>
      <c r="H8" s="1310" t="s">
        <v>293</v>
      </c>
    </row>
    <row r="9" spans="1:8" ht="26.25" thickBot="1">
      <c r="A9" s="1303"/>
      <c r="B9" s="1304"/>
      <c r="C9" s="122" t="s">
        <v>294</v>
      </c>
      <c r="D9" s="122" t="s">
        <v>295</v>
      </c>
      <c r="E9" s="122" t="s">
        <v>296</v>
      </c>
      <c r="F9" s="122" t="s">
        <v>269</v>
      </c>
      <c r="G9" s="122" t="s">
        <v>297</v>
      </c>
      <c r="H9" s="1311"/>
    </row>
    <row r="10" spans="1:8" ht="15" customHeight="1" thickBot="1">
      <c r="A10" s="1305"/>
      <c r="B10" s="1306"/>
      <c r="C10" s="123">
        <v>1</v>
      </c>
      <c r="D10" s="123">
        <v>2</v>
      </c>
      <c r="E10" s="123" t="s">
        <v>298</v>
      </c>
      <c r="F10" s="123">
        <v>4</v>
      </c>
      <c r="G10" s="123">
        <v>5</v>
      </c>
      <c r="H10" s="123" t="s">
        <v>299</v>
      </c>
    </row>
    <row r="11" spans="1:8" s="127" customFormat="1" ht="15" customHeight="1">
      <c r="A11" s="124"/>
      <c r="B11" s="125"/>
      <c r="C11" s="126"/>
      <c r="D11" s="126"/>
      <c r="E11" s="126"/>
      <c r="F11" s="126"/>
      <c r="G11" s="126"/>
      <c r="H11" s="126"/>
    </row>
    <row r="12" spans="1:8" s="127" customFormat="1" ht="15" customHeight="1">
      <c r="A12" s="292"/>
      <c r="B12" s="129" t="s">
        <v>785</v>
      </c>
      <c r="C12" s="691">
        <v>13491334</v>
      </c>
      <c r="D12" s="690">
        <v>0</v>
      </c>
      <c r="E12" s="691">
        <f>C12+D12</f>
        <v>13491334</v>
      </c>
      <c r="F12" s="691">
        <v>7976791</v>
      </c>
      <c r="G12" s="693">
        <v>7976791</v>
      </c>
      <c r="H12" s="691">
        <f>E12-F12</f>
        <v>5514543</v>
      </c>
    </row>
    <row r="13" spans="1:8" s="127" customFormat="1" ht="15" customHeight="1">
      <c r="A13" s="128"/>
      <c r="B13" s="129" t="s">
        <v>786</v>
      </c>
      <c r="C13" s="690">
        <v>0</v>
      </c>
      <c r="D13" s="690">
        <v>0</v>
      </c>
      <c r="E13" s="691">
        <f t="shared" ref="E13:E21" si="0">C13+D13</f>
        <v>0</v>
      </c>
      <c r="F13" s="690">
        <v>0</v>
      </c>
      <c r="G13" s="690">
        <v>0</v>
      </c>
      <c r="H13" s="691">
        <f t="shared" ref="H13:H21" si="1">E13-F13</f>
        <v>0</v>
      </c>
    </row>
    <row r="14" spans="1:8" s="127" customFormat="1" ht="15" customHeight="1">
      <c r="A14" s="292"/>
      <c r="B14" s="129" t="s">
        <v>787</v>
      </c>
      <c r="C14" s="690">
        <v>0</v>
      </c>
      <c r="D14" s="690">
        <v>0</v>
      </c>
      <c r="E14" s="691">
        <f t="shared" si="0"/>
        <v>0</v>
      </c>
      <c r="F14" s="690">
        <v>0</v>
      </c>
      <c r="G14" s="690">
        <v>0</v>
      </c>
      <c r="H14" s="691">
        <f t="shared" si="1"/>
        <v>0</v>
      </c>
    </row>
    <row r="15" spans="1:8" s="127" customFormat="1" ht="15" customHeight="1">
      <c r="A15" s="128"/>
      <c r="B15" s="129" t="s">
        <v>788</v>
      </c>
      <c r="C15" s="690">
        <v>0</v>
      </c>
      <c r="D15" s="690">
        <v>0</v>
      </c>
      <c r="E15" s="691">
        <f t="shared" si="0"/>
        <v>0</v>
      </c>
      <c r="F15" s="690">
        <v>0</v>
      </c>
      <c r="G15" s="690">
        <v>0</v>
      </c>
      <c r="H15" s="691">
        <f t="shared" si="1"/>
        <v>0</v>
      </c>
    </row>
    <row r="16" spans="1:8" s="127" customFormat="1" ht="15" customHeight="1">
      <c r="A16" s="292"/>
      <c r="B16" s="129" t="s">
        <v>789</v>
      </c>
      <c r="C16" s="690">
        <v>0</v>
      </c>
      <c r="D16" s="690">
        <v>0</v>
      </c>
      <c r="E16" s="691">
        <f t="shared" si="0"/>
        <v>0</v>
      </c>
      <c r="F16" s="690">
        <v>0</v>
      </c>
      <c r="G16" s="690">
        <v>0</v>
      </c>
      <c r="H16" s="691">
        <f t="shared" si="1"/>
        <v>0</v>
      </c>
    </row>
    <row r="17" spans="1:8" s="127" customFormat="1" ht="15" customHeight="1">
      <c r="A17" s="128"/>
      <c r="B17" s="129" t="s">
        <v>790</v>
      </c>
      <c r="C17" s="690">
        <v>0</v>
      </c>
      <c r="D17" s="690">
        <v>0</v>
      </c>
      <c r="E17" s="691">
        <f t="shared" si="0"/>
        <v>0</v>
      </c>
      <c r="F17" s="690">
        <v>0</v>
      </c>
      <c r="G17" s="690">
        <v>0</v>
      </c>
      <c r="H17" s="691">
        <f t="shared" si="1"/>
        <v>0</v>
      </c>
    </row>
    <row r="18" spans="1:8" s="127" customFormat="1" ht="15" customHeight="1">
      <c r="A18" s="128"/>
      <c r="B18" s="129" t="s">
        <v>791</v>
      </c>
      <c r="C18" s="690">
        <v>0</v>
      </c>
      <c r="D18" s="690">
        <v>0</v>
      </c>
      <c r="E18" s="691">
        <f t="shared" si="0"/>
        <v>0</v>
      </c>
      <c r="F18" s="690">
        <v>0</v>
      </c>
      <c r="G18" s="690">
        <v>0</v>
      </c>
      <c r="H18" s="691">
        <f t="shared" si="1"/>
        <v>0</v>
      </c>
    </row>
    <row r="19" spans="1:8" s="127" customFormat="1" ht="15" customHeight="1">
      <c r="A19" s="128"/>
      <c r="B19" s="129" t="s">
        <v>792</v>
      </c>
      <c r="C19" s="690">
        <v>0</v>
      </c>
      <c r="D19" s="690">
        <v>0</v>
      </c>
      <c r="E19" s="691">
        <f t="shared" si="0"/>
        <v>0</v>
      </c>
      <c r="F19" s="690">
        <v>0</v>
      </c>
      <c r="G19" s="690">
        <v>0</v>
      </c>
      <c r="H19" s="691">
        <f t="shared" si="1"/>
        <v>0</v>
      </c>
    </row>
    <row r="20" spans="1:8" s="127" customFormat="1" ht="15" customHeight="1">
      <c r="A20" s="128"/>
      <c r="B20" s="129" t="s">
        <v>793</v>
      </c>
      <c r="C20" s="691">
        <v>0</v>
      </c>
      <c r="D20" s="691">
        <v>0</v>
      </c>
      <c r="E20" s="691">
        <f t="shared" si="0"/>
        <v>0</v>
      </c>
      <c r="F20" s="691">
        <v>0</v>
      </c>
      <c r="G20" s="691">
        <v>0</v>
      </c>
      <c r="H20" s="691">
        <f t="shared" si="1"/>
        <v>0</v>
      </c>
    </row>
    <row r="21" spans="1:8" s="127" customFormat="1" ht="15" customHeight="1">
      <c r="A21" s="1320" t="s">
        <v>351</v>
      </c>
      <c r="B21" s="1320"/>
      <c r="C21" s="692">
        <f>SUM(C12:C20)</f>
        <v>13491334</v>
      </c>
      <c r="D21" s="692">
        <f>SUM(D12:D20)</f>
        <v>0</v>
      </c>
      <c r="E21" s="691">
        <f t="shared" si="0"/>
        <v>13491334</v>
      </c>
      <c r="F21" s="692">
        <f>SUM(F12:F20)</f>
        <v>7976791</v>
      </c>
      <c r="G21" s="692">
        <f>SUM(G12:G20)</f>
        <v>7976791</v>
      </c>
      <c r="H21" s="691">
        <f t="shared" si="1"/>
        <v>5514543</v>
      </c>
    </row>
    <row r="29" spans="1:8" ht="14.25" customHeight="1"/>
    <row r="44" spans="3:8" s="117" customFormat="1" ht="12.75" customHeight="1">
      <c r="C44" s="118"/>
      <c r="D44" s="118"/>
      <c r="E44" s="118"/>
      <c r="F44" s="118"/>
      <c r="G44" s="118"/>
      <c r="H44" s="118"/>
    </row>
    <row r="45" spans="3:8" s="117" customFormat="1" ht="12.75" customHeight="1">
      <c r="C45" s="118"/>
      <c r="D45" s="118"/>
      <c r="E45" s="118"/>
      <c r="F45" s="118"/>
      <c r="G45" s="118"/>
      <c r="H45" s="118"/>
    </row>
    <row r="46" spans="3:8" s="117" customFormat="1" ht="12.75" customHeight="1">
      <c r="C46" s="118"/>
      <c r="D46" s="118"/>
      <c r="E46" s="118"/>
      <c r="F46" s="118"/>
      <c r="G46" s="118"/>
      <c r="H46" s="118"/>
    </row>
  </sheetData>
  <mergeCells count="9">
    <mergeCell ref="A21:B21"/>
    <mergeCell ref="A2:H2"/>
    <mergeCell ref="A4:H4"/>
    <mergeCell ref="A5:H5"/>
    <mergeCell ref="A6:H6"/>
    <mergeCell ref="A8:B10"/>
    <mergeCell ref="C8:G8"/>
    <mergeCell ref="H8:H9"/>
    <mergeCell ref="B3:H3"/>
  </mergeCells>
  <printOptions horizontalCentered="1"/>
  <pageMargins left="0.15748031496062992" right="0.15748031496062992" top="0.27559055118110237" bottom="0.51181102362204722" header="0.31496062992125984" footer="0.31496062992125984"/>
  <pageSetup scale="78" fitToHeight="0" orientation="landscape" horizontalDpi="360" verticalDpi="360" r:id="rId1"/>
  <headerFooter>
    <oddHeader>&amp;L&amp;"Arial,Normal"&amp;8Estados e Informes Presupuestarios&amp;R&amp;"Arial,Normal"&amp;8 09.3</oddHeader>
    <oddFooter>&amp;C“Bajo protesta de decir verdad declaramos que los &amp;"Arial,Normal"&amp;9Estados Financieros y sus notas, son razonablemente correctos y son responsabilidad del emisor”&amp;R&amp;"Arial,Normal"&amp;9&amp;P/&amp;N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2:H74"/>
  <sheetViews>
    <sheetView zoomScaleNormal="100" workbookViewId="0">
      <selection activeCell="G13" sqref="G13"/>
    </sheetView>
  </sheetViews>
  <sheetFormatPr baseColWidth="10" defaultColWidth="11.42578125" defaultRowHeight="12.75"/>
  <cols>
    <col min="1" max="1" width="6.28515625" style="117" bestFit="1" customWidth="1"/>
    <col min="2" max="2" width="66.28515625" style="117" bestFit="1" customWidth="1"/>
    <col min="3" max="3" width="13.7109375" style="118" customWidth="1"/>
    <col min="4" max="4" width="15" style="118" customWidth="1"/>
    <col min="5" max="5" width="16.85546875" style="118" customWidth="1"/>
    <col min="6" max="6" width="14.85546875" style="118" customWidth="1"/>
    <col min="7" max="8" width="13.7109375" style="118" customWidth="1"/>
    <col min="9" max="16384" width="11.42578125" style="115"/>
  </cols>
  <sheetData>
    <row r="2" spans="1:8" ht="15.75" customHeight="1">
      <c r="A2" s="1321" t="s">
        <v>2092</v>
      </c>
      <c r="B2" s="1321"/>
      <c r="C2" s="1321"/>
      <c r="D2" s="1321"/>
      <c r="E2" s="1321"/>
      <c r="F2" s="1321"/>
      <c r="G2" s="1321"/>
      <c r="H2" s="1321"/>
    </row>
    <row r="3" spans="1:8" ht="15.75" customHeight="1">
      <c r="A3" s="641"/>
      <c r="B3" s="1321" t="s">
        <v>2088</v>
      </c>
      <c r="C3" s="1321"/>
      <c r="D3" s="1321"/>
      <c r="E3" s="1321"/>
      <c r="F3" s="1321"/>
      <c r="G3" s="1321"/>
      <c r="H3" s="1321"/>
    </row>
    <row r="4" spans="1:8" ht="15.75" customHeight="1">
      <c r="A4" s="1300" t="s">
        <v>290</v>
      </c>
      <c r="B4" s="1300"/>
      <c r="C4" s="1300"/>
      <c r="D4" s="1300"/>
      <c r="E4" s="1300"/>
      <c r="F4" s="1300"/>
      <c r="G4" s="1300"/>
      <c r="H4" s="1300"/>
    </row>
    <row r="5" spans="1:8" ht="15.75" customHeight="1">
      <c r="A5" s="1300" t="s">
        <v>794</v>
      </c>
      <c r="B5" s="1300"/>
      <c r="C5" s="1300"/>
      <c r="D5" s="1300"/>
      <c r="E5" s="1300"/>
      <c r="F5" s="1300"/>
      <c r="G5" s="1300"/>
      <c r="H5" s="1300"/>
    </row>
    <row r="6" spans="1:8" ht="15.75" customHeight="1">
      <c r="A6" s="1300" t="s">
        <v>2921</v>
      </c>
      <c r="B6" s="1300"/>
      <c r="C6" s="1300"/>
      <c r="D6" s="1300"/>
      <c r="E6" s="1300"/>
      <c r="F6" s="1300"/>
      <c r="G6" s="1300"/>
      <c r="H6" s="1300"/>
    </row>
    <row r="7" spans="1:8" ht="13.5" thickBot="1">
      <c r="A7" s="116"/>
      <c r="G7" s="119"/>
      <c r="H7" s="120"/>
    </row>
    <row r="8" spans="1:8" s="121" customFormat="1">
      <c r="A8" s="1301" t="s">
        <v>252</v>
      </c>
      <c r="B8" s="1302"/>
      <c r="C8" s="1307" t="s">
        <v>292</v>
      </c>
      <c r="D8" s="1308"/>
      <c r="E8" s="1308"/>
      <c r="F8" s="1308"/>
      <c r="G8" s="1309"/>
      <c r="H8" s="1310" t="s">
        <v>293</v>
      </c>
    </row>
    <row r="9" spans="1:8" ht="26.25" thickBot="1">
      <c r="A9" s="1303"/>
      <c r="B9" s="1304"/>
      <c r="C9" s="122" t="s">
        <v>294</v>
      </c>
      <c r="D9" s="122" t="s">
        <v>295</v>
      </c>
      <c r="E9" s="122" t="s">
        <v>296</v>
      </c>
      <c r="F9" s="122" t="s">
        <v>269</v>
      </c>
      <c r="G9" s="122" t="s">
        <v>297</v>
      </c>
      <c r="H9" s="1311"/>
    </row>
    <row r="10" spans="1:8" ht="15" customHeight="1" thickBot="1">
      <c r="A10" s="1305"/>
      <c r="B10" s="1306"/>
      <c r="C10" s="123">
        <v>1</v>
      </c>
      <c r="D10" s="123">
        <v>2</v>
      </c>
      <c r="E10" s="123" t="s">
        <v>298</v>
      </c>
      <c r="F10" s="123">
        <v>4</v>
      </c>
      <c r="G10" s="123">
        <v>5</v>
      </c>
      <c r="H10" s="123" t="s">
        <v>299</v>
      </c>
    </row>
    <row r="11" spans="1:8" s="127" customFormat="1" ht="15" customHeight="1">
      <c r="A11" s="1185">
        <v>1</v>
      </c>
      <c r="B11" s="1186" t="s">
        <v>795</v>
      </c>
      <c r="C11" s="1187">
        <f>C12+C13+C14+C15+C16+C17+C18+C19</f>
        <v>13491334</v>
      </c>
      <c r="D11" s="1187">
        <f>D12+D13+D14+D15+D16+D17+D18+D19</f>
        <v>0</v>
      </c>
      <c r="E11" s="1187">
        <f>C11+D11</f>
        <v>13491334</v>
      </c>
      <c r="F11" s="1187">
        <f>F12</f>
        <v>7976791</v>
      </c>
      <c r="G11" s="1187">
        <f>G12</f>
        <v>7976791</v>
      </c>
      <c r="H11" s="1188">
        <f>E11-F11</f>
        <v>5514543</v>
      </c>
    </row>
    <row r="12" spans="1:8" s="127" customFormat="1" ht="15" customHeight="1">
      <c r="A12" s="1189" t="s">
        <v>796</v>
      </c>
      <c r="B12" s="293" t="s">
        <v>797</v>
      </c>
      <c r="C12" s="693">
        <v>13491334</v>
      </c>
      <c r="D12" s="693">
        <v>0</v>
      </c>
      <c r="E12" s="693">
        <f t="shared" ref="E12:E19" si="0">C12+D12</f>
        <v>13491334</v>
      </c>
      <c r="F12" s="693">
        <v>7976791</v>
      </c>
      <c r="G12" s="693">
        <v>7976791</v>
      </c>
      <c r="H12" s="1190">
        <f>E12-F12</f>
        <v>5514543</v>
      </c>
    </row>
    <row r="13" spans="1:8" s="127" customFormat="1" ht="15" customHeight="1">
      <c r="A13" s="1189" t="s">
        <v>798</v>
      </c>
      <c r="B13" s="293" t="s">
        <v>799</v>
      </c>
      <c r="C13" s="693">
        <v>0</v>
      </c>
      <c r="D13" s="693">
        <v>0</v>
      </c>
      <c r="E13" s="693">
        <f t="shared" si="0"/>
        <v>0</v>
      </c>
      <c r="F13" s="693"/>
      <c r="G13" s="693"/>
      <c r="H13" s="1190"/>
    </row>
    <row r="14" spans="1:8" s="127" customFormat="1" ht="15" customHeight="1">
      <c r="A14" s="1189" t="s">
        <v>800</v>
      </c>
      <c r="B14" s="293" t="s">
        <v>801</v>
      </c>
      <c r="C14" s="693">
        <v>0</v>
      </c>
      <c r="D14" s="693">
        <v>0</v>
      </c>
      <c r="E14" s="693">
        <f t="shared" si="0"/>
        <v>0</v>
      </c>
      <c r="F14" s="693"/>
      <c r="G14" s="693"/>
      <c r="H14" s="1190"/>
    </row>
    <row r="15" spans="1:8" s="127" customFormat="1" ht="15" customHeight="1">
      <c r="A15" s="1189" t="s">
        <v>802</v>
      </c>
      <c r="B15" s="293" t="s">
        <v>803</v>
      </c>
      <c r="C15" s="693">
        <v>0</v>
      </c>
      <c r="D15" s="693">
        <v>0</v>
      </c>
      <c r="E15" s="693">
        <f t="shared" si="0"/>
        <v>0</v>
      </c>
      <c r="F15" s="693"/>
      <c r="G15" s="693"/>
      <c r="H15" s="1190"/>
    </row>
    <row r="16" spans="1:8" s="127" customFormat="1" ht="15" customHeight="1">
      <c r="A16" s="1189" t="s">
        <v>804</v>
      </c>
      <c r="B16" s="293" t="s">
        <v>805</v>
      </c>
      <c r="C16" s="693">
        <v>0</v>
      </c>
      <c r="D16" s="693">
        <v>0</v>
      </c>
      <c r="E16" s="693">
        <f t="shared" si="0"/>
        <v>0</v>
      </c>
      <c r="F16" s="693"/>
      <c r="G16" s="693"/>
      <c r="H16" s="1190"/>
    </row>
    <row r="17" spans="1:8" s="127" customFormat="1" ht="15" customHeight="1">
      <c r="A17" s="1189" t="s">
        <v>806</v>
      </c>
      <c r="B17" s="293" t="s">
        <v>807</v>
      </c>
      <c r="C17" s="693">
        <v>0</v>
      </c>
      <c r="D17" s="693">
        <v>0</v>
      </c>
      <c r="E17" s="693">
        <f t="shared" si="0"/>
        <v>0</v>
      </c>
      <c r="F17" s="693"/>
      <c r="G17" s="693"/>
      <c r="H17" s="1190"/>
    </row>
    <row r="18" spans="1:8" s="127" customFormat="1" ht="15" customHeight="1">
      <c r="A18" s="1189" t="s">
        <v>808</v>
      </c>
      <c r="B18" s="293" t="s">
        <v>809</v>
      </c>
      <c r="C18" s="693">
        <v>0</v>
      </c>
      <c r="D18" s="693">
        <v>0</v>
      </c>
      <c r="E18" s="693">
        <f t="shared" si="0"/>
        <v>0</v>
      </c>
      <c r="F18" s="693"/>
      <c r="G18" s="693"/>
      <c r="H18" s="1190"/>
    </row>
    <row r="19" spans="1:8" s="127" customFormat="1" ht="15" customHeight="1">
      <c r="A19" s="1189" t="s">
        <v>810</v>
      </c>
      <c r="B19" s="293" t="s">
        <v>324</v>
      </c>
      <c r="C19" s="693">
        <v>0</v>
      </c>
      <c r="D19" s="693">
        <v>0</v>
      </c>
      <c r="E19" s="693">
        <f t="shared" si="0"/>
        <v>0</v>
      </c>
      <c r="F19" s="693"/>
      <c r="G19" s="693"/>
      <c r="H19" s="1190"/>
    </row>
    <row r="20" spans="1:8" s="127" customFormat="1" ht="15" customHeight="1">
      <c r="A20" s="1191">
        <v>2</v>
      </c>
      <c r="B20" s="125" t="s">
        <v>811</v>
      </c>
      <c r="C20" s="693">
        <f>C21+C22+C23+C24+C25+C26+C27</f>
        <v>0</v>
      </c>
      <c r="D20" s="693">
        <f>D21+D22+D23+D24+D25+D26+D27</f>
        <v>0</v>
      </c>
      <c r="E20" s="693">
        <f>C20+D20</f>
        <v>0</v>
      </c>
      <c r="F20" s="693"/>
      <c r="G20" s="693"/>
      <c r="H20" s="1190"/>
    </row>
    <row r="21" spans="1:8" s="127" customFormat="1" ht="15" customHeight="1">
      <c r="A21" s="1189" t="s">
        <v>812</v>
      </c>
      <c r="B21" s="293" t="s">
        <v>813</v>
      </c>
      <c r="C21" s="693">
        <v>0</v>
      </c>
      <c r="D21" s="693">
        <v>0</v>
      </c>
      <c r="E21" s="693">
        <f t="shared" ref="E21:E27" si="1">C21+D21</f>
        <v>0</v>
      </c>
      <c r="F21" s="693"/>
      <c r="G21" s="693"/>
      <c r="H21" s="1190"/>
    </row>
    <row r="22" spans="1:8" s="127" customFormat="1" ht="15" customHeight="1">
      <c r="A22" s="1189" t="s">
        <v>814</v>
      </c>
      <c r="B22" s="293" t="s">
        <v>815</v>
      </c>
      <c r="C22" s="693">
        <v>0</v>
      </c>
      <c r="D22" s="693">
        <v>0</v>
      </c>
      <c r="E22" s="693">
        <f t="shared" si="1"/>
        <v>0</v>
      </c>
      <c r="F22" s="693"/>
      <c r="G22" s="693"/>
      <c r="H22" s="1190"/>
    </row>
    <row r="23" spans="1:8" s="127" customFormat="1" ht="15" customHeight="1">
      <c r="A23" s="1189" t="s">
        <v>816</v>
      </c>
      <c r="B23" s="293" t="s">
        <v>817</v>
      </c>
      <c r="C23" s="693">
        <v>0</v>
      </c>
      <c r="D23" s="693">
        <v>0</v>
      </c>
      <c r="E23" s="693">
        <f t="shared" si="1"/>
        <v>0</v>
      </c>
      <c r="F23" s="693"/>
      <c r="G23" s="693"/>
      <c r="H23" s="1190"/>
    </row>
    <row r="24" spans="1:8" s="127" customFormat="1" ht="15" customHeight="1">
      <c r="A24" s="1189" t="s">
        <v>818</v>
      </c>
      <c r="B24" s="293" t="s">
        <v>819</v>
      </c>
      <c r="C24" s="693">
        <v>0</v>
      </c>
      <c r="D24" s="693">
        <v>0</v>
      </c>
      <c r="E24" s="693">
        <f t="shared" si="1"/>
        <v>0</v>
      </c>
      <c r="F24" s="693"/>
      <c r="G24" s="693"/>
      <c r="H24" s="1190"/>
    </row>
    <row r="25" spans="1:8" s="127" customFormat="1" ht="15" customHeight="1">
      <c r="A25" s="1189" t="s">
        <v>820</v>
      </c>
      <c r="B25" s="293" t="s">
        <v>821</v>
      </c>
      <c r="C25" s="693">
        <v>0</v>
      </c>
      <c r="D25" s="693">
        <v>0</v>
      </c>
      <c r="E25" s="693">
        <f t="shared" si="1"/>
        <v>0</v>
      </c>
      <c r="F25" s="693"/>
      <c r="G25" s="693"/>
      <c r="H25" s="1190"/>
    </row>
    <row r="26" spans="1:8" s="127" customFormat="1" ht="15" customHeight="1">
      <c r="A26" s="1189" t="s">
        <v>822</v>
      </c>
      <c r="B26" s="293" t="s">
        <v>823</v>
      </c>
      <c r="C26" s="693">
        <v>0</v>
      </c>
      <c r="D26" s="693">
        <v>0</v>
      </c>
      <c r="E26" s="693">
        <f t="shared" si="1"/>
        <v>0</v>
      </c>
      <c r="F26" s="693"/>
      <c r="G26" s="693"/>
      <c r="H26" s="1190"/>
    </row>
    <row r="27" spans="1:8" s="127" customFormat="1" ht="15" customHeight="1">
      <c r="A27" s="1189" t="s">
        <v>824</v>
      </c>
      <c r="B27" s="293" t="s">
        <v>825</v>
      </c>
      <c r="C27" s="693">
        <v>0</v>
      </c>
      <c r="D27" s="693">
        <v>0</v>
      </c>
      <c r="E27" s="693">
        <f t="shared" si="1"/>
        <v>0</v>
      </c>
      <c r="F27" s="693"/>
      <c r="G27" s="693"/>
      <c r="H27" s="1190"/>
    </row>
    <row r="28" spans="1:8" s="127" customFormat="1" ht="15" customHeight="1">
      <c r="A28" s="1191">
        <v>3</v>
      </c>
      <c r="B28" s="125" t="s">
        <v>826</v>
      </c>
      <c r="C28" s="693">
        <f>C29+C30+C31+C32+C34+C35+C36+C37</f>
        <v>0</v>
      </c>
      <c r="D28" s="693">
        <f>D29+D30+D31+D32+D34+D35+D36+D37</f>
        <v>0</v>
      </c>
      <c r="E28" s="693">
        <f>C28-D28</f>
        <v>0</v>
      </c>
      <c r="F28" s="693"/>
      <c r="G28" s="693"/>
      <c r="H28" s="1190"/>
    </row>
    <row r="29" spans="1:8" s="127" customFormat="1" ht="15" customHeight="1">
      <c r="A29" s="1189" t="s">
        <v>827</v>
      </c>
      <c r="B29" s="293" t="s">
        <v>828</v>
      </c>
      <c r="C29" s="693">
        <v>0</v>
      </c>
      <c r="D29" s="693">
        <v>0</v>
      </c>
      <c r="E29" s="693">
        <f t="shared" ref="E29:E37" si="2">C29-D29</f>
        <v>0</v>
      </c>
      <c r="F29" s="693"/>
      <c r="G29" s="693"/>
      <c r="H29" s="1190"/>
    </row>
    <row r="30" spans="1:8" s="127" customFormat="1" ht="15" customHeight="1">
      <c r="A30" s="1189" t="s">
        <v>829</v>
      </c>
      <c r="B30" s="293" t="s">
        <v>830</v>
      </c>
      <c r="C30" s="693">
        <v>0</v>
      </c>
      <c r="D30" s="693">
        <v>0</v>
      </c>
      <c r="E30" s="693">
        <f t="shared" si="2"/>
        <v>0</v>
      </c>
      <c r="F30" s="693"/>
      <c r="G30" s="693"/>
      <c r="H30" s="1190"/>
    </row>
    <row r="31" spans="1:8" s="127" customFormat="1" ht="15" customHeight="1">
      <c r="A31" s="1189" t="s">
        <v>831</v>
      </c>
      <c r="B31" s="293" t="s">
        <v>832</v>
      </c>
      <c r="C31" s="693">
        <v>0</v>
      </c>
      <c r="D31" s="693">
        <v>0</v>
      </c>
      <c r="E31" s="693">
        <f t="shared" si="2"/>
        <v>0</v>
      </c>
      <c r="F31" s="693"/>
      <c r="G31" s="693"/>
      <c r="H31" s="1190"/>
    </row>
    <row r="32" spans="1:8" s="127" customFormat="1" ht="15" customHeight="1">
      <c r="A32" s="1189" t="s">
        <v>833</v>
      </c>
      <c r="B32" s="293" t="s">
        <v>834</v>
      </c>
      <c r="C32" s="693">
        <v>0</v>
      </c>
      <c r="D32" s="693">
        <v>0</v>
      </c>
      <c r="E32" s="693">
        <f t="shared" si="2"/>
        <v>0</v>
      </c>
      <c r="F32" s="693"/>
      <c r="G32" s="693"/>
      <c r="H32" s="1190"/>
    </row>
    <row r="33" spans="1:8" s="127" customFormat="1" ht="15" customHeight="1">
      <c r="A33" s="1189" t="s">
        <v>835</v>
      </c>
      <c r="B33" s="293" t="s">
        <v>836</v>
      </c>
      <c r="C33" s="693">
        <v>0</v>
      </c>
      <c r="D33" s="693">
        <v>0</v>
      </c>
      <c r="E33" s="693">
        <f t="shared" si="2"/>
        <v>0</v>
      </c>
      <c r="F33" s="693"/>
      <c r="G33" s="693"/>
      <c r="H33" s="1190"/>
    </row>
    <row r="34" spans="1:8" s="127" customFormat="1" ht="15" customHeight="1">
      <c r="A34" s="1189" t="s">
        <v>837</v>
      </c>
      <c r="B34" s="293" t="s">
        <v>838</v>
      </c>
      <c r="C34" s="693">
        <v>0</v>
      </c>
      <c r="D34" s="693">
        <v>0</v>
      </c>
      <c r="E34" s="693">
        <f t="shared" si="2"/>
        <v>0</v>
      </c>
      <c r="F34" s="693"/>
      <c r="G34" s="693"/>
      <c r="H34" s="1190"/>
    </row>
    <row r="35" spans="1:8" s="127" customFormat="1" ht="15" customHeight="1">
      <c r="A35" s="1189" t="s">
        <v>839</v>
      </c>
      <c r="B35" s="293" t="s">
        <v>840</v>
      </c>
      <c r="C35" s="693">
        <v>0</v>
      </c>
      <c r="D35" s="693">
        <v>0</v>
      </c>
      <c r="E35" s="693">
        <f t="shared" si="2"/>
        <v>0</v>
      </c>
      <c r="F35" s="693"/>
      <c r="G35" s="693"/>
      <c r="H35" s="1190"/>
    </row>
    <row r="36" spans="1:8" s="127" customFormat="1" ht="15" customHeight="1">
      <c r="A36" s="1189" t="s">
        <v>841</v>
      </c>
      <c r="B36" s="293" t="s">
        <v>842</v>
      </c>
      <c r="C36" s="693">
        <v>0</v>
      </c>
      <c r="D36" s="693">
        <v>0</v>
      </c>
      <c r="E36" s="693">
        <f t="shared" si="2"/>
        <v>0</v>
      </c>
      <c r="F36" s="693"/>
      <c r="G36" s="693"/>
      <c r="H36" s="1190"/>
    </row>
    <row r="37" spans="1:8" s="127" customFormat="1" ht="15" customHeight="1">
      <c r="A37" s="1189" t="s">
        <v>843</v>
      </c>
      <c r="B37" s="293" t="s">
        <v>844</v>
      </c>
      <c r="C37" s="693">
        <v>0</v>
      </c>
      <c r="D37" s="693">
        <v>0</v>
      </c>
      <c r="E37" s="693">
        <f t="shared" si="2"/>
        <v>0</v>
      </c>
      <c r="F37" s="693"/>
      <c r="G37" s="693"/>
      <c r="H37" s="1190"/>
    </row>
    <row r="38" spans="1:8" s="127" customFormat="1" ht="15" customHeight="1">
      <c r="A38" s="1191">
        <v>4</v>
      </c>
      <c r="B38" s="125" t="s">
        <v>845</v>
      </c>
      <c r="C38" s="693">
        <f>C39+C40+C41+C42</f>
        <v>0</v>
      </c>
      <c r="D38" s="693">
        <f>D39+D40+D41+D42</f>
        <v>0</v>
      </c>
      <c r="E38" s="693">
        <f t="shared" ref="E38:E43" si="3">C38-D38</f>
        <v>0</v>
      </c>
      <c r="F38" s="693"/>
      <c r="G38" s="693"/>
      <c r="H38" s="1190"/>
    </row>
    <row r="39" spans="1:8" s="127" customFormat="1" ht="15" customHeight="1">
      <c r="A39" s="1189" t="s">
        <v>846</v>
      </c>
      <c r="B39" s="293" t="s">
        <v>847</v>
      </c>
      <c r="C39" s="693">
        <v>0</v>
      </c>
      <c r="D39" s="693">
        <v>0</v>
      </c>
      <c r="E39" s="693">
        <f t="shared" si="3"/>
        <v>0</v>
      </c>
      <c r="F39" s="693"/>
      <c r="G39" s="693"/>
      <c r="H39" s="1190"/>
    </row>
    <row r="40" spans="1:8" s="127" customFormat="1" ht="25.5">
      <c r="A40" s="1189" t="s">
        <v>848</v>
      </c>
      <c r="B40" s="294" t="s">
        <v>849</v>
      </c>
      <c r="C40" s="693">
        <v>0</v>
      </c>
      <c r="D40" s="693">
        <v>0</v>
      </c>
      <c r="E40" s="693">
        <f t="shared" si="3"/>
        <v>0</v>
      </c>
      <c r="F40" s="693"/>
      <c r="G40" s="693"/>
      <c r="H40" s="1190"/>
    </row>
    <row r="41" spans="1:8" s="127" customFormat="1" ht="15" customHeight="1">
      <c r="A41" s="1189" t="s">
        <v>850</v>
      </c>
      <c r="B41" s="293" t="s">
        <v>851</v>
      </c>
      <c r="C41" s="693">
        <v>0</v>
      </c>
      <c r="D41" s="693">
        <v>0</v>
      </c>
      <c r="E41" s="693">
        <f t="shared" si="3"/>
        <v>0</v>
      </c>
      <c r="F41" s="693"/>
      <c r="G41" s="693"/>
      <c r="H41" s="1190"/>
    </row>
    <row r="42" spans="1:8" s="127" customFormat="1" ht="15" customHeight="1">
      <c r="A42" s="1189" t="s">
        <v>852</v>
      </c>
      <c r="B42" s="293" t="s">
        <v>853</v>
      </c>
      <c r="C42" s="693">
        <v>0</v>
      </c>
      <c r="D42" s="693">
        <v>0</v>
      </c>
      <c r="E42" s="693">
        <f t="shared" si="3"/>
        <v>0</v>
      </c>
      <c r="F42" s="693"/>
      <c r="G42" s="693"/>
      <c r="H42" s="1190"/>
    </row>
    <row r="43" spans="1:8" s="127" customFormat="1" ht="15" customHeight="1" thickBot="1">
      <c r="A43" s="1322" t="s">
        <v>351</v>
      </c>
      <c r="B43" s="1323"/>
      <c r="C43" s="1192">
        <f>C38+C28+C20+C11</f>
        <v>13491334</v>
      </c>
      <c r="D43" s="1192">
        <f>D38+D28+D20+D11</f>
        <v>0</v>
      </c>
      <c r="E43" s="1192">
        <f t="shared" si="3"/>
        <v>13491334</v>
      </c>
      <c r="F43" s="1192">
        <f>F38+F28+F20+F11</f>
        <v>7976791</v>
      </c>
      <c r="G43" s="1192">
        <f>G38+G28+G20+G11</f>
        <v>7976791</v>
      </c>
      <c r="H43" s="1193">
        <f>H38+H28+H20+H11</f>
        <v>5514543</v>
      </c>
    </row>
    <row r="57" spans="3:8" s="117" customFormat="1" ht="14.25" customHeight="1">
      <c r="C57" s="118"/>
      <c r="D57" s="118"/>
      <c r="E57" s="118"/>
      <c r="F57" s="118"/>
      <c r="G57" s="118"/>
      <c r="H57" s="118"/>
    </row>
    <row r="72" spans="3:8" s="117" customFormat="1" ht="12.75" customHeight="1">
      <c r="C72" s="118"/>
      <c r="D72" s="118"/>
      <c r="E72" s="118"/>
      <c r="F72" s="118"/>
      <c r="G72" s="118"/>
      <c r="H72" s="118"/>
    </row>
    <row r="73" spans="3:8" s="117" customFormat="1" ht="12.75" customHeight="1">
      <c r="C73" s="118"/>
      <c r="D73" s="118"/>
      <c r="E73" s="118"/>
      <c r="F73" s="118"/>
      <c r="G73" s="118"/>
      <c r="H73" s="118"/>
    </row>
    <row r="74" spans="3:8" s="117" customFormat="1" ht="12.75" customHeight="1">
      <c r="C74" s="118"/>
      <c r="D74" s="118"/>
      <c r="E74" s="118"/>
      <c r="F74" s="118"/>
      <c r="G74" s="118"/>
      <c r="H74" s="118"/>
    </row>
  </sheetData>
  <mergeCells count="9">
    <mergeCell ref="A43:B43"/>
    <mergeCell ref="A2:H2"/>
    <mergeCell ref="A4:H4"/>
    <mergeCell ref="A5:H5"/>
    <mergeCell ref="A6:H6"/>
    <mergeCell ref="A8:B10"/>
    <mergeCell ref="C8:G8"/>
    <mergeCell ref="H8:H9"/>
    <mergeCell ref="B3:H3"/>
  </mergeCells>
  <printOptions horizontalCentered="1"/>
  <pageMargins left="0.15748031496062992" right="0.15748031496062992" top="0.27559055118110237" bottom="0.51181102362204722" header="0.31496062992125984" footer="0.31496062992125984"/>
  <pageSetup scale="56" fitToHeight="0" orientation="landscape" horizontalDpi="360" verticalDpi="360" r:id="rId1"/>
  <headerFooter>
    <oddHeader>&amp;L&amp;"Arial,Normal"&amp;8Estados e Informes Presupuestarios&amp;R&amp;"Arial,Normal"&amp;8 09.4</oddHeader>
    <oddFooter>&amp;C&amp;"Arial,Normal"&amp;9“Bajo protesta de decir verdad declaramos que los Estados Financieros y sus notas, son razonablemente correctos y son responsabilidad del emisor”&amp;R&amp;"Arial,Normal"&amp;9&amp;P/&amp;N</oddFooter>
  </headerFooter>
  <rowBreaks count="1" manualBreakCount="1">
    <brk id="59" max="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134"/>
  <sheetViews>
    <sheetView zoomScaleNormal="100" workbookViewId="0">
      <selection activeCell="C25" sqref="C25"/>
    </sheetView>
  </sheetViews>
  <sheetFormatPr baseColWidth="10" defaultColWidth="11.42578125" defaultRowHeight="12.75" customHeight="1"/>
  <cols>
    <col min="1" max="1" width="17.85546875" style="6" customWidth="1"/>
    <col min="2" max="2" width="64.7109375" style="6" customWidth="1"/>
    <col min="3" max="3" width="16" style="6" customWidth="1"/>
    <col min="4" max="4" width="14.42578125" style="6" customWidth="1"/>
    <col min="5" max="5" width="11.42578125" style="6"/>
    <col min="6" max="6" width="11.85546875" style="6" customWidth="1"/>
    <col min="7" max="7" width="12.140625" style="6" customWidth="1"/>
    <col min="8" max="8" width="15.5703125" style="6" bestFit="1" customWidth="1"/>
    <col min="9" max="16384" width="11.42578125" style="6"/>
  </cols>
  <sheetData>
    <row r="1" spans="1:8" ht="12.75" customHeight="1">
      <c r="H1" s="5"/>
    </row>
    <row r="2" spans="1:8" ht="12.75" customHeight="1">
      <c r="A2" s="1324" t="s">
        <v>2087</v>
      </c>
      <c r="B2" s="1324"/>
      <c r="C2" s="1324"/>
      <c r="D2" s="65"/>
      <c r="E2" s="65"/>
      <c r="F2" s="65"/>
      <c r="G2" s="65"/>
      <c r="H2" s="66"/>
    </row>
    <row r="3" spans="1:8" ht="12.75" customHeight="1">
      <c r="A3" s="254"/>
      <c r="B3" s="1324" t="s">
        <v>2093</v>
      </c>
      <c r="C3" s="1324"/>
      <c r="D3" s="65"/>
      <c r="E3" s="65"/>
      <c r="F3" s="65"/>
      <c r="G3" s="65"/>
      <c r="H3" s="66"/>
    </row>
    <row r="4" spans="1:8" ht="12.75" customHeight="1">
      <c r="A4" s="1258" t="s">
        <v>1011</v>
      </c>
      <c r="B4" s="1258"/>
      <c r="C4" s="1258"/>
      <c r="D4" s="67"/>
      <c r="E4" s="67"/>
      <c r="F4" s="67"/>
      <c r="G4" s="67"/>
      <c r="H4" s="66"/>
    </row>
    <row r="5" spans="1:8" ht="12.75" customHeight="1">
      <c r="A5" s="1258" t="s">
        <v>2922</v>
      </c>
      <c r="B5" s="1258"/>
      <c r="C5" s="1258"/>
      <c r="D5" s="65"/>
      <c r="E5" s="65"/>
      <c r="F5" s="65"/>
      <c r="G5" s="65"/>
      <c r="H5" s="65"/>
    </row>
    <row r="6" spans="1:8" ht="6.75" customHeight="1">
      <c r="A6" s="68"/>
      <c r="B6" s="68"/>
      <c r="C6" s="68"/>
      <c r="D6" s="68"/>
      <c r="E6" s="68"/>
      <c r="F6" s="68"/>
      <c r="G6" s="68"/>
      <c r="H6" s="68"/>
    </row>
    <row r="7" spans="1:8" ht="12.75" customHeight="1" thickBot="1">
      <c r="C7" s="5"/>
    </row>
    <row r="8" spans="1:8" s="1" customFormat="1" ht="9.75" customHeight="1">
      <c r="A8" s="1266" t="s">
        <v>1012</v>
      </c>
      <c r="B8" s="1325" t="s">
        <v>1013</v>
      </c>
      <c r="C8" s="1326" t="s">
        <v>1014</v>
      </c>
      <c r="D8" s="1265"/>
      <c r="E8" s="1265"/>
      <c r="F8" s="1265"/>
      <c r="G8" s="1265"/>
      <c r="H8" s="1265"/>
    </row>
    <row r="9" spans="1:8" s="1" customFormat="1" ht="9.75" customHeight="1">
      <c r="A9" s="1267"/>
      <c r="B9" s="1295"/>
      <c r="C9" s="1327"/>
      <c r="D9" s="1265"/>
      <c r="E9" s="1265"/>
      <c r="F9" s="1265"/>
      <c r="G9" s="1265"/>
      <c r="H9" s="1265"/>
    </row>
    <row r="10" spans="1:8" s="1" customFormat="1" ht="9.75" customHeight="1">
      <c r="A10" s="1267"/>
      <c r="B10" s="1295"/>
      <c r="C10" s="1327"/>
      <c r="D10" s="1265"/>
      <c r="E10" s="1265"/>
      <c r="F10" s="1265"/>
      <c r="G10" s="1265"/>
      <c r="H10" s="1265"/>
    </row>
    <row r="11" spans="1:8" s="73" customFormat="1" ht="14.25" customHeight="1">
      <c r="A11" s="1026"/>
      <c r="B11" s="71"/>
      <c r="C11" s="1194"/>
      <c r="D11" s="72"/>
      <c r="E11" s="72"/>
      <c r="F11" s="72"/>
      <c r="G11" s="72"/>
      <c r="H11" s="72"/>
    </row>
    <row r="12" spans="1:8" s="77" customFormat="1">
      <c r="A12" s="1027">
        <v>1</v>
      </c>
      <c r="B12" s="75" t="s">
        <v>2227</v>
      </c>
      <c r="C12" s="1195"/>
      <c r="D12" s="76"/>
      <c r="E12" s="76"/>
      <c r="F12" s="76"/>
      <c r="G12" s="76"/>
      <c r="H12" s="72"/>
    </row>
    <row r="13" spans="1:8" s="77" customFormat="1">
      <c r="A13" s="1028">
        <v>2</v>
      </c>
      <c r="B13" s="75" t="s">
        <v>2228</v>
      </c>
      <c r="C13" s="1195"/>
      <c r="D13" s="76"/>
      <c r="E13" s="76"/>
      <c r="F13" s="76"/>
      <c r="G13" s="76"/>
      <c r="H13" s="72"/>
    </row>
    <row r="14" spans="1:8" s="77" customFormat="1">
      <c r="A14" s="1028">
        <v>3</v>
      </c>
      <c r="B14" s="75" t="s">
        <v>2229</v>
      </c>
      <c r="C14" s="1195"/>
      <c r="D14" s="76"/>
      <c r="E14" s="76"/>
      <c r="F14" s="76"/>
      <c r="G14" s="76"/>
      <c r="H14" s="72"/>
    </row>
    <row r="15" spans="1:8" s="77" customFormat="1">
      <c r="A15" s="1028">
        <v>4</v>
      </c>
      <c r="B15" s="75" t="s">
        <v>2230</v>
      </c>
      <c r="C15" s="1195"/>
      <c r="D15" s="76"/>
      <c r="E15" s="76"/>
      <c r="F15" s="76"/>
      <c r="G15" s="76"/>
      <c r="H15" s="72"/>
    </row>
    <row r="16" spans="1:8" s="77" customFormat="1">
      <c r="A16" s="1028">
        <v>5</v>
      </c>
      <c r="B16" s="75" t="s">
        <v>2231</v>
      </c>
      <c r="C16" s="1195"/>
      <c r="D16" s="76"/>
      <c r="E16" s="76"/>
      <c r="F16" s="76"/>
      <c r="G16" s="76"/>
      <c r="H16" s="72"/>
    </row>
    <row r="17" spans="1:8" s="77" customFormat="1" ht="15.75">
      <c r="A17" s="1028"/>
      <c r="B17" s="858"/>
      <c r="C17" s="1196">
        <v>4575236.05</v>
      </c>
      <c r="D17" s="76"/>
      <c r="E17" s="76"/>
      <c r="F17" s="76"/>
      <c r="G17" s="76"/>
      <c r="H17" s="72"/>
    </row>
    <row r="18" spans="1:8" s="77" customFormat="1" ht="15.75">
      <c r="A18" s="1028"/>
      <c r="B18" s="858"/>
      <c r="C18" s="1196"/>
      <c r="D18" s="76"/>
      <c r="E18" s="76"/>
      <c r="F18" s="76"/>
      <c r="G18" s="76"/>
      <c r="H18" s="72"/>
    </row>
    <row r="19" spans="1:8" s="77" customFormat="1" ht="15.75">
      <c r="A19" s="1028">
        <v>1</v>
      </c>
      <c r="B19" s="75" t="s">
        <v>2645</v>
      </c>
      <c r="C19" s="1196">
        <v>116970.96</v>
      </c>
      <c r="D19" s="76"/>
      <c r="E19" s="76"/>
      <c r="F19" s="76"/>
      <c r="G19" s="76"/>
      <c r="H19" s="72"/>
    </row>
    <row r="20" spans="1:8" s="77" customFormat="1">
      <c r="A20" s="1028"/>
      <c r="B20" s="75"/>
      <c r="C20" s="1195"/>
      <c r="D20" s="76"/>
      <c r="E20" s="76"/>
      <c r="F20" s="76"/>
      <c r="G20" s="76"/>
      <c r="H20" s="72"/>
    </row>
    <row r="21" spans="1:8" s="77" customFormat="1" ht="15.75">
      <c r="A21" s="1028">
        <v>1</v>
      </c>
      <c r="B21" s="75" t="s">
        <v>2471</v>
      </c>
      <c r="C21" s="1196">
        <v>22480763.66</v>
      </c>
      <c r="D21" s="76"/>
      <c r="E21" s="76"/>
      <c r="F21" s="76"/>
      <c r="G21" s="76"/>
      <c r="H21" s="72"/>
    </row>
    <row r="22" spans="1:8" s="77" customFormat="1">
      <c r="A22" s="1028"/>
      <c r="B22" s="75"/>
      <c r="C22" s="1195"/>
      <c r="D22" s="76"/>
      <c r="E22" s="76"/>
      <c r="F22" s="76"/>
      <c r="G22" s="76"/>
      <c r="H22" s="72"/>
    </row>
    <row r="23" spans="1:8" s="80" customFormat="1">
      <c r="A23" s="1030"/>
      <c r="B23" s="78"/>
      <c r="C23" s="1032"/>
    </row>
    <row r="24" spans="1:8" s="80" customFormat="1" ht="15.75">
      <c r="A24" s="1027">
        <v>1</v>
      </c>
      <c r="B24" s="78" t="s">
        <v>2472</v>
      </c>
      <c r="C24" s="1197">
        <v>27462888.57</v>
      </c>
    </row>
    <row r="25" spans="1:8" s="80" customFormat="1">
      <c r="A25" s="1030"/>
      <c r="B25" s="78"/>
      <c r="C25" s="1032"/>
    </row>
    <row r="26" spans="1:8" s="80" customFormat="1">
      <c r="A26" s="1030"/>
      <c r="B26" s="78"/>
      <c r="C26" s="1032"/>
    </row>
    <row r="27" spans="1:8" s="80" customFormat="1">
      <c r="A27" s="1030"/>
      <c r="B27" s="78"/>
      <c r="C27" s="1032"/>
    </row>
    <row r="28" spans="1:8" s="80" customFormat="1">
      <c r="A28" s="1030"/>
      <c r="B28" s="78"/>
      <c r="C28" s="1032"/>
    </row>
    <row r="29" spans="1:8" s="80" customFormat="1">
      <c r="A29" s="1030"/>
      <c r="B29" s="78"/>
      <c r="C29" s="1032"/>
    </row>
    <row r="30" spans="1:8" s="80" customFormat="1">
      <c r="A30" s="1030"/>
      <c r="B30" s="78"/>
      <c r="C30" s="1032"/>
    </row>
    <row r="31" spans="1:8" s="80" customFormat="1">
      <c r="A31" s="1027"/>
      <c r="B31" s="78"/>
      <c r="C31" s="1032"/>
    </row>
    <row r="32" spans="1:8" s="80" customFormat="1">
      <c r="A32" s="1030"/>
      <c r="B32" s="78"/>
      <c r="C32" s="1032"/>
    </row>
    <row r="33" spans="1:3" s="80" customFormat="1">
      <c r="A33" s="1030"/>
      <c r="B33" s="78"/>
      <c r="C33" s="1032"/>
    </row>
    <row r="34" spans="1:3" ht="21.75" customHeight="1" thickBot="1">
      <c r="A34" s="1039"/>
      <c r="B34" s="1198" t="s">
        <v>376</v>
      </c>
      <c r="C34" s="1199">
        <f>C17+C21+C24+C19</f>
        <v>54635859.240000002</v>
      </c>
    </row>
    <row r="35" spans="1:3" ht="12.75" customHeight="1">
      <c r="A35" s="88"/>
    </row>
    <row r="36" spans="1:3" ht="12.75" customHeight="1">
      <c r="A36" s="88"/>
    </row>
    <row r="37" spans="1:3" ht="12.75" customHeight="1">
      <c r="A37" s="88"/>
    </row>
    <row r="38" spans="1:3" ht="12.75" customHeight="1">
      <c r="A38" s="88"/>
    </row>
    <row r="39" spans="1:3" ht="12.75" customHeight="1">
      <c r="A39" s="88"/>
    </row>
    <row r="40" spans="1:3" ht="12.75" customHeight="1">
      <c r="A40" s="88"/>
    </row>
    <row r="41" spans="1:3" ht="12.75" customHeight="1">
      <c r="A41" s="88"/>
    </row>
    <row r="42" spans="1:3" ht="12.75" customHeight="1">
      <c r="A42" s="88"/>
    </row>
    <row r="43" spans="1:3" ht="12.75" customHeight="1">
      <c r="A43" s="88"/>
    </row>
    <row r="44" spans="1:3" ht="12.75" customHeight="1">
      <c r="A44" s="89"/>
    </row>
    <row r="45" spans="1:3" ht="12.75" customHeight="1">
      <c r="A45" s="88"/>
    </row>
    <row r="46" spans="1:3" ht="12.75" customHeight="1">
      <c r="A46" s="88"/>
    </row>
    <row r="47" spans="1:3" ht="12.75" customHeight="1">
      <c r="A47" s="88"/>
    </row>
    <row r="48" spans="1:3" ht="26.25" customHeight="1">
      <c r="A48" s="88"/>
    </row>
    <row r="49" spans="1:1" ht="24" customHeight="1">
      <c r="A49" s="88"/>
    </row>
    <row r="50" spans="1:1" ht="12.75" customHeight="1">
      <c r="A50" s="88"/>
    </row>
    <row r="51" spans="1:1" ht="12.75" customHeight="1">
      <c r="A51" s="88"/>
    </row>
    <row r="52" spans="1:1" ht="12.75" customHeight="1">
      <c r="A52" s="88"/>
    </row>
    <row r="53" spans="1:1" ht="12.75" customHeight="1">
      <c r="A53" s="88"/>
    </row>
    <row r="54" spans="1:1" ht="12.75" customHeight="1">
      <c r="A54" s="88"/>
    </row>
    <row r="55" spans="1:1" ht="12.75" customHeight="1">
      <c r="A55" s="88"/>
    </row>
    <row r="56" spans="1:1" ht="12.75" customHeight="1">
      <c r="A56" s="88"/>
    </row>
    <row r="57" spans="1:1" ht="12.75" customHeight="1">
      <c r="A57" s="88"/>
    </row>
    <row r="58" spans="1:1" ht="12.75" customHeight="1">
      <c r="A58" s="88"/>
    </row>
    <row r="59" spans="1:1" ht="12.75" customHeight="1">
      <c r="A59" s="88"/>
    </row>
    <row r="60" spans="1:1" ht="12.75" customHeight="1">
      <c r="A60" s="88"/>
    </row>
    <row r="61" spans="1:1" ht="12.75" customHeight="1">
      <c r="A61" s="88"/>
    </row>
    <row r="62" spans="1:1" ht="12.75" customHeight="1">
      <c r="A62" s="88"/>
    </row>
    <row r="63" spans="1:1" ht="12.75" customHeight="1">
      <c r="A63" s="88"/>
    </row>
    <row r="64" spans="1:1" ht="12.75" customHeight="1">
      <c r="A64" s="88"/>
    </row>
    <row r="65" spans="1:1" ht="12.75" customHeight="1">
      <c r="A65" s="88"/>
    </row>
    <row r="66" spans="1:1" ht="12.75" customHeight="1">
      <c r="A66" s="88"/>
    </row>
    <row r="67" spans="1:1" ht="12.75" customHeight="1">
      <c r="A67" s="88"/>
    </row>
    <row r="68" spans="1:1" ht="12.75" customHeight="1">
      <c r="A68" s="88"/>
    </row>
    <row r="69" spans="1:1" ht="12.75" customHeight="1">
      <c r="A69" s="88"/>
    </row>
    <row r="70" spans="1:1" ht="12.75" customHeight="1">
      <c r="A70" s="88"/>
    </row>
    <row r="71" spans="1:1" ht="12.75" customHeight="1">
      <c r="A71" s="88"/>
    </row>
    <row r="72" spans="1:1" ht="12.75" customHeight="1">
      <c r="A72" s="88"/>
    </row>
    <row r="73" spans="1:1" ht="12.75" customHeight="1">
      <c r="A73" s="88"/>
    </row>
    <row r="74" spans="1:1" ht="12.75" customHeight="1">
      <c r="A74" s="88"/>
    </row>
    <row r="75" spans="1:1" ht="12.75" customHeight="1">
      <c r="A75" s="88"/>
    </row>
    <row r="76" spans="1:1" ht="12.75" customHeight="1">
      <c r="A76" s="88"/>
    </row>
    <row r="77" spans="1:1" ht="12.75" customHeight="1">
      <c r="A77" s="88"/>
    </row>
    <row r="78" spans="1:1" ht="12.75" customHeight="1">
      <c r="A78" s="88"/>
    </row>
    <row r="79" spans="1:1" ht="12.75" customHeight="1">
      <c r="A79" s="88"/>
    </row>
    <row r="80" spans="1:1" ht="12.75" customHeight="1">
      <c r="A80" s="88"/>
    </row>
    <row r="81" spans="1:1" ht="12.75" customHeight="1">
      <c r="A81" s="88"/>
    </row>
    <row r="82" spans="1:1" ht="12.75" customHeight="1">
      <c r="A82" s="88"/>
    </row>
    <row r="83" spans="1:1" ht="12.75" customHeight="1">
      <c r="A83" s="88"/>
    </row>
    <row r="84" spans="1:1" ht="12.75" customHeight="1">
      <c r="A84" s="88"/>
    </row>
    <row r="85" spans="1:1" ht="12.75" customHeight="1">
      <c r="A85" s="88"/>
    </row>
    <row r="86" spans="1:1" ht="12.75" customHeight="1">
      <c r="A86" s="88"/>
    </row>
    <row r="87" spans="1:1" ht="12.75" customHeight="1">
      <c r="A87" s="88"/>
    </row>
    <row r="88" spans="1:1" ht="12.75" customHeight="1">
      <c r="A88" s="88"/>
    </row>
    <row r="89" spans="1:1" ht="12.75" customHeight="1">
      <c r="A89" s="88"/>
    </row>
    <row r="90" spans="1:1" ht="12.75" customHeight="1">
      <c r="A90" s="88"/>
    </row>
    <row r="91" spans="1:1" ht="12.75" customHeight="1">
      <c r="A91" s="88"/>
    </row>
    <row r="92" spans="1:1" ht="12.75" customHeight="1">
      <c r="A92" s="88"/>
    </row>
    <row r="93" spans="1:1" ht="12.75" customHeight="1">
      <c r="A93" s="88"/>
    </row>
    <row r="94" spans="1:1" ht="12.75" customHeight="1">
      <c r="A94" s="88"/>
    </row>
    <row r="95" spans="1:1" ht="12.75" customHeight="1">
      <c r="A95" s="88"/>
    </row>
    <row r="96" spans="1:1" ht="12.75" customHeight="1">
      <c r="A96" s="88"/>
    </row>
    <row r="97" spans="1:1" ht="12.75" customHeight="1">
      <c r="A97" s="88"/>
    </row>
    <row r="98" spans="1:1" ht="12.75" customHeight="1">
      <c r="A98" s="88"/>
    </row>
    <row r="99" spans="1:1" ht="12.75" customHeight="1">
      <c r="A99" s="88"/>
    </row>
    <row r="100" spans="1:1" ht="12.75" customHeight="1">
      <c r="A100" s="88"/>
    </row>
    <row r="101" spans="1:1" ht="12.75" customHeight="1">
      <c r="A101" s="88"/>
    </row>
    <row r="102" spans="1:1" ht="12.75" customHeight="1">
      <c r="A102" s="88"/>
    </row>
    <row r="103" spans="1:1" ht="12.75" customHeight="1">
      <c r="A103" s="88"/>
    </row>
    <row r="104" spans="1:1" ht="12.75" customHeight="1">
      <c r="A104" s="88"/>
    </row>
    <row r="105" spans="1:1" ht="12.75" customHeight="1">
      <c r="A105" s="88"/>
    </row>
    <row r="106" spans="1:1" ht="12.75" customHeight="1">
      <c r="A106" s="88"/>
    </row>
    <row r="107" spans="1:1" ht="12.75" customHeight="1">
      <c r="A107" s="88"/>
    </row>
    <row r="108" spans="1:1" ht="12.75" customHeight="1">
      <c r="A108" s="88"/>
    </row>
    <row r="109" spans="1:1" ht="12.75" customHeight="1">
      <c r="A109" s="88"/>
    </row>
    <row r="110" spans="1:1" ht="12.75" customHeight="1">
      <c r="A110" s="88"/>
    </row>
    <row r="111" spans="1:1" ht="12.75" customHeight="1">
      <c r="A111" s="88"/>
    </row>
    <row r="112" spans="1:1" ht="12.75" customHeight="1">
      <c r="A112" s="88"/>
    </row>
    <row r="113" spans="1:1" ht="12.75" customHeight="1">
      <c r="A113" s="88"/>
    </row>
    <row r="114" spans="1:1" ht="12.75" customHeight="1">
      <c r="A114" s="88"/>
    </row>
    <row r="115" spans="1:1" ht="12.75" customHeight="1">
      <c r="A115" s="88"/>
    </row>
    <row r="116" spans="1:1" ht="12.75" customHeight="1">
      <c r="A116" s="88"/>
    </row>
    <row r="117" spans="1:1" ht="12.75" customHeight="1">
      <c r="A117" s="88"/>
    </row>
    <row r="118" spans="1:1" ht="12.75" customHeight="1">
      <c r="A118" s="88"/>
    </row>
    <row r="119" spans="1:1" ht="12.75" customHeight="1">
      <c r="A119" s="88"/>
    </row>
    <row r="120" spans="1:1" ht="12.75" customHeight="1">
      <c r="A120" s="88"/>
    </row>
    <row r="121" spans="1:1" ht="12.75" customHeight="1">
      <c r="A121" s="88"/>
    </row>
    <row r="122" spans="1:1" ht="12.75" customHeight="1">
      <c r="A122" s="88"/>
    </row>
    <row r="123" spans="1:1" ht="12.75" customHeight="1">
      <c r="A123" s="88"/>
    </row>
    <row r="124" spans="1:1" ht="12.75" customHeight="1">
      <c r="A124" s="88"/>
    </row>
    <row r="125" spans="1:1" ht="12.75" customHeight="1">
      <c r="A125" s="88"/>
    </row>
    <row r="126" spans="1:1" ht="12.75" customHeight="1">
      <c r="A126" s="88"/>
    </row>
    <row r="127" spans="1:1" ht="12.75" customHeight="1">
      <c r="A127" s="88"/>
    </row>
    <row r="128" spans="1:1" ht="12.75" customHeight="1">
      <c r="A128" s="88"/>
    </row>
    <row r="129" spans="1:1" ht="12.75" customHeight="1">
      <c r="A129" s="88"/>
    </row>
    <row r="130" spans="1:1" ht="12.75" customHeight="1">
      <c r="A130" s="88"/>
    </row>
    <row r="131" spans="1:1" ht="12.75" customHeight="1">
      <c r="A131" s="88"/>
    </row>
    <row r="132" spans="1:1" ht="12.75" customHeight="1">
      <c r="A132" s="88"/>
    </row>
    <row r="133" spans="1:1" ht="12.75" customHeight="1">
      <c r="A133" s="88"/>
    </row>
    <row r="134" spans="1:1" ht="12.75" customHeight="1">
      <c r="A134" s="88"/>
    </row>
  </sheetData>
  <mergeCells count="12">
    <mergeCell ref="A2:C2"/>
    <mergeCell ref="A4:C4"/>
    <mergeCell ref="A5:C5"/>
    <mergeCell ref="A8:A10"/>
    <mergeCell ref="B8:B10"/>
    <mergeCell ref="C8:C10"/>
    <mergeCell ref="B3:C3"/>
    <mergeCell ref="D8:D10"/>
    <mergeCell ref="E8:E10"/>
    <mergeCell ref="F8:F10"/>
    <mergeCell ref="G8:G10"/>
    <mergeCell ref="H8:H10"/>
  </mergeCells>
  <printOptions horizontalCentered="1"/>
  <pageMargins left="0.62992125984251968" right="0.62992125984251968" top="0.74803149606299213" bottom="0.74803149606299213" header="0.31496062992125984" footer="0.31496062992125984"/>
  <pageSetup scale="90" orientation="portrait" horizontalDpi="360" verticalDpi="360" r:id="rId1"/>
  <headerFooter>
    <oddHeader>&amp;L&amp;"Arial,Normal"&amp;8ANEXOS&amp;R&amp;"Arial,Normal"&amp;8A1</oddHeader>
    <oddFooter>&amp;R&amp;P/&amp;N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133"/>
  <sheetViews>
    <sheetView zoomScaleNormal="100" workbookViewId="0">
      <selection activeCell="C15" sqref="C15"/>
    </sheetView>
  </sheetViews>
  <sheetFormatPr baseColWidth="10" defaultColWidth="11.42578125" defaultRowHeight="12.75" customHeight="1"/>
  <cols>
    <col min="1" max="1" width="17.85546875" style="6" customWidth="1"/>
    <col min="2" max="2" width="64.7109375" style="6" customWidth="1"/>
    <col min="3" max="3" width="16" style="6" customWidth="1"/>
    <col min="4" max="4" width="14.42578125" style="6" customWidth="1"/>
    <col min="5" max="5" width="11.42578125" style="6"/>
    <col min="6" max="6" width="11.85546875" style="6" customWidth="1"/>
    <col min="7" max="7" width="12.140625" style="6" customWidth="1"/>
    <col min="8" max="8" width="15.5703125" style="6" bestFit="1" customWidth="1"/>
    <col min="9" max="16384" width="11.42578125" style="6"/>
  </cols>
  <sheetData>
    <row r="1" spans="1:8" ht="12.75" customHeight="1">
      <c r="H1" s="5"/>
    </row>
    <row r="2" spans="1:8" ht="12.75" customHeight="1">
      <c r="A2" s="1324" t="s">
        <v>2087</v>
      </c>
      <c r="B2" s="1324"/>
      <c r="C2" s="1324"/>
      <c r="D2" s="65"/>
      <c r="E2" s="65"/>
      <c r="F2" s="65"/>
      <c r="G2" s="65"/>
      <c r="H2" s="66"/>
    </row>
    <row r="3" spans="1:8" ht="12.75" customHeight="1">
      <c r="A3" s="1324" t="s">
        <v>2088</v>
      </c>
      <c r="B3" s="1324"/>
      <c r="C3" s="1324"/>
      <c r="D3" s="65"/>
      <c r="E3" s="65"/>
      <c r="F3" s="65"/>
      <c r="G3" s="65"/>
      <c r="H3" s="66"/>
    </row>
    <row r="4" spans="1:8" ht="12.75" customHeight="1">
      <c r="A4" s="1258" t="s">
        <v>1015</v>
      </c>
      <c r="B4" s="1258"/>
      <c r="C4" s="1258"/>
      <c r="D4" s="67"/>
      <c r="E4" s="67"/>
      <c r="F4" s="67"/>
      <c r="G4" s="67"/>
      <c r="H4" s="66"/>
    </row>
    <row r="5" spans="1:8" ht="12.75" customHeight="1">
      <c r="A5" s="1258" t="s">
        <v>2922</v>
      </c>
      <c r="B5" s="1258"/>
      <c r="C5" s="1258"/>
      <c r="D5" s="65"/>
      <c r="E5" s="65"/>
      <c r="F5" s="65"/>
      <c r="G5" s="65"/>
      <c r="H5" s="65"/>
    </row>
    <row r="6" spans="1:8" ht="6.75" customHeight="1">
      <c r="A6" s="68"/>
      <c r="B6" s="68"/>
      <c r="C6" s="68"/>
      <c r="D6" s="68"/>
      <c r="E6" s="68"/>
      <c r="F6" s="68"/>
      <c r="G6" s="68"/>
      <c r="H6" s="68"/>
    </row>
    <row r="7" spans="1:8" ht="12.75" customHeight="1">
      <c r="C7" s="5"/>
    </row>
    <row r="8" spans="1:8" s="1" customFormat="1" ht="9.75" customHeight="1">
      <c r="A8" s="1277" t="s">
        <v>1012</v>
      </c>
      <c r="B8" s="1294" t="s">
        <v>1013</v>
      </c>
      <c r="C8" s="1294" t="s">
        <v>1014</v>
      </c>
      <c r="D8" s="1265"/>
      <c r="E8" s="1265"/>
      <c r="F8" s="1265"/>
      <c r="G8" s="1265"/>
      <c r="H8" s="1265"/>
    </row>
    <row r="9" spans="1:8" s="1" customFormat="1" ht="9.75" customHeight="1">
      <c r="A9" s="1277"/>
      <c r="B9" s="1295"/>
      <c r="C9" s="1295"/>
      <c r="D9" s="1265"/>
      <c r="E9" s="1265"/>
      <c r="F9" s="1265"/>
      <c r="G9" s="1265"/>
      <c r="H9" s="1265"/>
    </row>
    <row r="10" spans="1:8" s="1" customFormat="1" ht="9.75" customHeight="1">
      <c r="A10" s="1277"/>
      <c r="B10" s="1295"/>
      <c r="C10" s="1295"/>
      <c r="D10" s="1265"/>
      <c r="E10" s="1265"/>
      <c r="F10" s="1265"/>
      <c r="G10" s="1265"/>
      <c r="H10" s="1265"/>
    </row>
    <row r="11" spans="1:8" s="73" customFormat="1" ht="14.25" customHeight="1">
      <c r="A11" s="70" t="s">
        <v>2386</v>
      </c>
      <c r="B11" s="71" t="s">
        <v>2387</v>
      </c>
      <c r="C11" s="889">
        <f>C12+C14+C15+C13</f>
        <v>2838163.3</v>
      </c>
      <c r="D11" s="72"/>
      <c r="E11" s="72"/>
      <c r="F11" s="72"/>
      <c r="G11" s="72"/>
      <c r="H11" s="72"/>
    </row>
    <row r="12" spans="1:8" s="77" customFormat="1">
      <c r="A12" s="890" t="s">
        <v>2388</v>
      </c>
      <c r="B12" s="75" t="s">
        <v>2389</v>
      </c>
      <c r="C12" s="661">
        <v>394582.69</v>
      </c>
      <c r="D12" s="76"/>
      <c r="E12" s="76"/>
      <c r="F12" s="76"/>
      <c r="G12" s="76"/>
      <c r="H12" s="72"/>
    </row>
    <row r="13" spans="1:8" s="77" customFormat="1">
      <c r="A13" s="890" t="s">
        <v>2643</v>
      </c>
      <c r="B13" s="75" t="s">
        <v>2644</v>
      </c>
      <c r="C13" s="661">
        <v>34310.35</v>
      </c>
      <c r="D13" s="76"/>
      <c r="E13" s="76"/>
      <c r="F13" s="76"/>
      <c r="G13" s="76"/>
      <c r="H13" s="72"/>
    </row>
    <row r="14" spans="1:8" s="77" customFormat="1">
      <c r="A14" s="78" t="s">
        <v>2390</v>
      </c>
      <c r="B14" s="75" t="s">
        <v>2391</v>
      </c>
      <c r="C14" s="661">
        <v>191000</v>
      </c>
      <c r="D14" s="76"/>
      <c r="E14" s="76"/>
      <c r="F14" s="76"/>
      <c r="G14" s="76"/>
      <c r="H14" s="72"/>
    </row>
    <row r="15" spans="1:8" s="77" customFormat="1">
      <c r="A15" s="78" t="s">
        <v>2392</v>
      </c>
      <c r="B15" s="75" t="s">
        <v>2393</v>
      </c>
      <c r="C15" s="661">
        <v>2218270.2599999998</v>
      </c>
      <c r="D15" s="76"/>
      <c r="E15" s="76"/>
      <c r="F15" s="76"/>
      <c r="G15" s="76"/>
      <c r="H15" s="72"/>
    </row>
    <row r="16" spans="1:8" s="77" customFormat="1">
      <c r="A16" s="78"/>
      <c r="B16" s="75"/>
      <c r="C16" s="75"/>
      <c r="D16" s="76"/>
      <c r="E16" s="76"/>
      <c r="F16" s="76"/>
      <c r="G16" s="76"/>
      <c r="H16" s="72"/>
    </row>
    <row r="17" spans="1:8" s="77" customFormat="1">
      <c r="A17" s="78"/>
      <c r="B17" s="75"/>
      <c r="C17" s="75"/>
      <c r="D17" s="76"/>
      <c r="E17" s="76"/>
      <c r="F17" s="76"/>
      <c r="G17" s="76"/>
      <c r="H17" s="72"/>
    </row>
    <row r="18" spans="1:8" s="77" customFormat="1">
      <c r="A18" s="78"/>
      <c r="B18" s="75"/>
      <c r="C18" s="75"/>
      <c r="D18" s="76"/>
      <c r="E18" s="76"/>
      <c r="F18" s="76"/>
      <c r="G18" s="76"/>
      <c r="H18" s="72"/>
    </row>
    <row r="19" spans="1:8" s="77" customFormat="1">
      <c r="A19" s="78"/>
      <c r="B19" s="75"/>
      <c r="C19" s="75"/>
      <c r="D19" s="76"/>
      <c r="E19" s="76"/>
      <c r="F19" s="76"/>
      <c r="G19" s="76"/>
      <c r="H19" s="72"/>
    </row>
    <row r="20" spans="1:8" s="77" customFormat="1">
      <c r="A20" s="78"/>
      <c r="B20" s="75"/>
      <c r="C20" s="75"/>
      <c r="D20" s="76"/>
      <c r="E20" s="76"/>
      <c r="F20" s="76"/>
      <c r="G20" s="76"/>
      <c r="H20" s="72"/>
    </row>
    <row r="21" spans="1:8" s="77" customFormat="1">
      <c r="A21" s="78"/>
      <c r="B21" s="75"/>
      <c r="C21" s="75"/>
      <c r="D21" s="76"/>
      <c r="E21" s="76"/>
      <c r="F21" s="76"/>
      <c r="G21" s="76"/>
      <c r="H21" s="72"/>
    </row>
    <row r="22" spans="1:8" s="80" customFormat="1">
      <c r="A22" s="82"/>
      <c r="B22" s="78"/>
      <c r="C22" s="78"/>
    </row>
    <row r="23" spans="1:8" s="80" customFormat="1">
      <c r="A23" s="74"/>
      <c r="B23" s="78"/>
      <c r="C23" s="78"/>
    </row>
    <row r="24" spans="1:8" s="80" customFormat="1">
      <c r="A24" s="82"/>
      <c r="B24" s="78"/>
      <c r="C24" s="78"/>
    </row>
    <row r="25" spans="1:8" s="80" customFormat="1">
      <c r="A25" s="82"/>
      <c r="B25" s="78"/>
      <c r="C25" s="78"/>
    </row>
    <row r="26" spans="1:8" s="80" customFormat="1">
      <c r="A26" s="82"/>
      <c r="B26" s="78"/>
      <c r="C26" s="78"/>
    </row>
    <row r="27" spans="1:8" s="80" customFormat="1">
      <c r="A27" s="82"/>
      <c r="B27" s="78"/>
      <c r="C27" s="78"/>
    </row>
    <row r="28" spans="1:8" s="80" customFormat="1">
      <c r="A28" s="82"/>
      <c r="B28" s="78"/>
      <c r="C28" s="78"/>
    </row>
    <row r="29" spans="1:8" s="80" customFormat="1">
      <c r="A29" s="82"/>
      <c r="B29" s="78"/>
      <c r="C29" s="78"/>
    </row>
    <row r="30" spans="1:8" s="80" customFormat="1">
      <c r="A30" s="74"/>
      <c r="B30" s="78"/>
      <c r="C30" s="78"/>
    </row>
    <row r="31" spans="1:8" s="80" customFormat="1">
      <c r="A31" s="82"/>
      <c r="B31" s="78"/>
      <c r="C31" s="78"/>
    </row>
    <row r="32" spans="1:8" s="80" customFormat="1">
      <c r="A32" s="82"/>
      <c r="B32" s="78"/>
      <c r="C32" s="78"/>
    </row>
    <row r="33" spans="1:3" ht="12.75" customHeight="1">
      <c r="A33" s="86"/>
      <c r="B33" s="87"/>
      <c r="C33" s="87"/>
    </row>
    <row r="34" spans="1:3" ht="12.75" customHeight="1">
      <c r="A34" s="88"/>
    </row>
    <row r="35" spans="1:3" ht="12.75" customHeight="1">
      <c r="A35" s="88"/>
    </row>
    <row r="36" spans="1:3" ht="12.75" customHeight="1">
      <c r="A36" s="88"/>
    </row>
    <row r="37" spans="1:3" ht="12.75" customHeight="1">
      <c r="A37" s="88"/>
    </row>
    <row r="38" spans="1:3" ht="12.75" customHeight="1">
      <c r="A38" s="88"/>
    </row>
    <row r="39" spans="1:3" ht="12.75" customHeight="1">
      <c r="A39" s="88"/>
    </row>
    <row r="40" spans="1:3" ht="12.75" customHeight="1">
      <c r="A40" s="88"/>
    </row>
    <row r="41" spans="1:3" ht="12.75" customHeight="1">
      <c r="A41" s="88"/>
    </row>
    <row r="42" spans="1:3" ht="12.75" customHeight="1">
      <c r="A42" s="88"/>
    </row>
    <row r="43" spans="1:3" ht="12.75" customHeight="1">
      <c r="A43" s="89"/>
    </row>
    <row r="44" spans="1:3" ht="12.75" customHeight="1">
      <c r="A44" s="88"/>
    </row>
    <row r="45" spans="1:3" ht="12.75" customHeight="1">
      <c r="A45" s="88"/>
    </row>
    <row r="46" spans="1:3" ht="12.75" customHeight="1">
      <c r="A46" s="88"/>
    </row>
    <row r="47" spans="1:3" ht="26.25" customHeight="1">
      <c r="A47" s="88"/>
    </row>
    <row r="48" spans="1:3" ht="24" customHeight="1">
      <c r="A48" s="88"/>
    </row>
    <row r="49" spans="1:1" ht="12.75" customHeight="1">
      <c r="A49" s="88"/>
    </row>
    <row r="50" spans="1:1" ht="12.75" customHeight="1">
      <c r="A50" s="88"/>
    </row>
    <row r="51" spans="1:1" ht="12.75" customHeight="1">
      <c r="A51" s="88"/>
    </row>
    <row r="52" spans="1:1" ht="12.75" customHeight="1">
      <c r="A52" s="88"/>
    </row>
    <row r="53" spans="1:1" ht="12.75" customHeight="1">
      <c r="A53" s="88"/>
    </row>
    <row r="54" spans="1:1" ht="12.75" customHeight="1">
      <c r="A54" s="88"/>
    </row>
    <row r="55" spans="1:1" ht="12.75" customHeight="1">
      <c r="A55" s="88"/>
    </row>
    <row r="56" spans="1:1" ht="12.75" customHeight="1">
      <c r="A56" s="88"/>
    </row>
    <row r="57" spans="1:1" ht="12.75" customHeight="1">
      <c r="A57" s="88"/>
    </row>
    <row r="58" spans="1:1" ht="12.75" customHeight="1">
      <c r="A58" s="88"/>
    </row>
    <row r="59" spans="1:1" ht="12.75" customHeight="1">
      <c r="A59" s="88"/>
    </row>
    <row r="60" spans="1:1" ht="12.75" customHeight="1">
      <c r="A60" s="88"/>
    </row>
    <row r="61" spans="1:1" ht="12.75" customHeight="1">
      <c r="A61" s="88"/>
    </row>
    <row r="62" spans="1:1" ht="12.75" customHeight="1">
      <c r="A62" s="88"/>
    </row>
    <row r="63" spans="1:1" ht="12.75" customHeight="1">
      <c r="A63" s="88"/>
    </row>
    <row r="64" spans="1:1" ht="12.75" customHeight="1">
      <c r="A64" s="88"/>
    </row>
    <row r="65" spans="1:1" ht="12.75" customHeight="1">
      <c r="A65" s="88"/>
    </row>
    <row r="66" spans="1:1" ht="12.75" customHeight="1">
      <c r="A66" s="88"/>
    </row>
    <row r="67" spans="1:1" ht="12.75" customHeight="1">
      <c r="A67" s="88"/>
    </row>
    <row r="68" spans="1:1" ht="12.75" customHeight="1">
      <c r="A68" s="88"/>
    </row>
    <row r="69" spans="1:1" ht="12.75" customHeight="1">
      <c r="A69" s="88"/>
    </row>
    <row r="70" spans="1:1" ht="12.75" customHeight="1">
      <c r="A70" s="88"/>
    </row>
    <row r="71" spans="1:1" ht="12.75" customHeight="1">
      <c r="A71" s="88"/>
    </row>
    <row r="72" spans="1:1" ht="12.75" customHeight="1">
      <c r="A72" s="88"/>
    </row>
    <row r="73" spans="1:1" ht="12.75" customHeight="1">
      <c r="A73" s="88"/>
    </row>
    <row r="74" spans="1:1" ht="12.75" customHeight="1">
      <c r="A74" s="88"/>
    </row>
    <row r="75" spans="1:1" ht="12.75" customHeight="1">
      <c r="A75" s="88"/>
    </row>
    <row r="76" spans="1:1" ht="12.75" customHeight="1">
      <c r="A76" s="88"/>
    </row>
    <row r="77" spans="1:1" ht="12.75" customHeight="1">
      <c r="A77" s="88"/>
    </row>
    <row r="78" spans="1:1" ht="12.75" customHeight="1">
      <c r="A78" s="88"/>
    </row>
    <row r="79" spans="1:1" ht="12.75" customHeight="1">
      <c r="A79" s="88"/>
    </row>
    <row r="80" spans="1:1" ht="12.75" customHeight="1">
      <c r="A80" s="88"/>
    </row>
    <row r="81" spans="1:1" ht="12.75" customHeight="1">
      <c r="A81" s="88"/>
    </row>
    <row r="82" spans="1:1" ht="12.75" customHeight="1">
      <c r="A82" s="88"/>
    </row>
    <row r="83" spans="1:1" ht="12.75" customHeight="1">
      <c r="A83" s="88"/>
    </row>
    <row r="84" spans="1:1" ht="12.75" customHeight="1">
      <c r="A84" s="88"/>
    </row>
    <row r="85" spans="1:1" ht="12.75" customHeight="1">
      <c r="A85" s="88"/>
    </row>
    <row r="86" spans="1:1" ht="12.75" customHeight="1">
      <c r="A86" s="88"/>
    </row>
    <row r="87" spans="1:1" ht="12.75" customHeight="1">
      <c r="A87" s="88"/>
    </row>
    <row r="88" spans="1:1" ht="12.75" customHeight="1">
      <c r="A88" s="88"/>
    </row>
    <row r="89" spans="1:1" ht="12.75" customHeight="1">
      <c r="A89" s="88"/>
    </row>
    <row r="90" spans="1:1" ht="12.75" customHeight="1">
      <c r="A90" s="88"/>
    </row>
    <row r="91" spans="1:1" ht="12.75" customHeight="1">
      <c r="A91" s="88"/>
    </row>
    <row r="92" spans="1:1" ht="12.75" customHeight="1">
      <c r="A92" s="88"/>
    </row>
    <row r="93" spans="1:1" ht="12.75" customHeight="1">
      <c r="A93" s="88"/>
    </row>
    <row r="94" spans="1:1" ht="12.75" customHeight="1">
      <c r="A94" s="88"/>
    </row>
    <row r="95" spans="1:1" ht="12.75" customHeight="1">
      <c r="A95" s="88"/>
    </row>
    <row r="96" spans="1:1" ht="12.75" customHeight="1">
      <c r="A96" s="88"/>
    </row>
    <row r="97" spans="1:1" ht="12.75" customHeight="1">
      <c r="A97" s="88"/>
    </row>
    <row r="98" spans="1:1" ht="12.75" customHeight="1">
      <c r="A98" s="88"/>
    </row>
    <row r="99" spans="1:1" ht="12.75" customHeight="1">
      <c r="A99" s="88"/>
    </row>
    <row r="100" spans="1:1" ht="12.75" customHeight="1">
      <c r="A100" s="88"/>
    </row>
    <row r="101" spans="1:1" ht="12.75" customHeight="1">
      <c r="A101" s="88"/>
    </row>
    <row r="102" spans="1:1" ht="12.75" customHeight="1">
      <c r="A102" s="88"/>
    </row>
    <row r="103" spans="1:1" ht="12.75" customHeight="1">
      <c r="A103" s="88"/>
    </row>
    <row r="104" spans="1:1" ht="12.75" customHeight="1">
      <c r="A104" s="88"/>
    </row>
    <row r="105" spans="1:1" ht="12.75" customHeight="1">
      <c r="A105" s="88"/>
    </row>
    <row r="106" spans="1:1" ht="12.75" customHeight="1">
      <c r="A106" s="88"/>
    </row>
    <row r="107" spans="1:1" ht="12.75" customHeight="1">
      <c r="A107" s="88"/>
    </row>
    <row r="108" spans="1:1" ht="12.75" customHeight="1">
      <c r="A108" s="88"/>
    </row>
    <row r="109" spans="1:1" ht="12.75" customHeight="1">
      <c r="A109" s="88"/>
    </row>
    <row r="110" spans="1:1" ht="12.75" customHeight="1">
      <c r="A110" s="88"/>
    </row>
    <row r="111" spans="1:1" ht="12.75" customHeight="1">
      <c r="A111" s="88"/>
    </row>
    <row r="112" spans="1:1" ht="12.75" customHeight="1">
      <c r="A112" s="88"/>
    </row>
    <row r="113" spans="1:1" ht="12.75" customHeight="1">
      <c r="A113" s="88"/>
    </row>
    <row r="114" spans="1:1" ht="12.75" customHeight="1">
      <c r="A114" s="88"/>
    </row>
    <row r="115" spans="1:1" ht="12.75" customHeight="1">
      <c r="A115" s="88"/>
    </row>
    <row r="116" spans="1:1" ht="12.75" customHeight="1">
      <c r="A116" s="88"/>
    </row>
    <row r="117" spans="1:1" ht="12.75" customHeight="1">
      <c r="A117" s="88"/>
    </row>
    <row r="118" spans="1:1" ht="12.75" customHeight="1">
      <c r="A118" s="88"/>
    </row>
    <row r="119" spans="1:1" ht="12.75" customHeight="1">
      <c r="A119" s="88"/>
    </row>
    <row r="120" spans="1:1" ht="12.75" customHeight="1">
      <c r="A120" s="88"/>
    </row>
    <row r="121" spans="1:1" ht="12.75" customHeight="1">
      <c r="A121" s="88"/>
    </row>
    <row r="122" spans="1:1" ht="12.75" customHeight="1">
      <c r="A122" s="88"/>
    </row>
    <row r="123" spans="1:1" ht="12.75" customHeight="1">
      <c r="A123" s="88"/>
    </row>
    <row r="124" spans="1:1" ht="12.75" customHeight="1">
      <c r="A124" s="88"/>
    </row>
    <row r="125" spans="1:1" ht="12.75" customHeight="1">
      <c r="A125" s="88"/>
    </row>
    <row r="126" spans="1:1" ht="12.75" customHeight="1">
      <c r="A126" s="88"/>
    </row>
    <row r="127" spans="1:1" ht="12.75" customHeight="1">
      <c r="A127" s="88"/>
    </row>
    <row r="128" spans="1:1" ht="12.75" customHeight="1">
      <c r="A128" s="88"/>
    </row>
    <row r="129" spans="1:1" ht="12.75" customHeight="1">
      <c r="A129" s="88"/>
    </row>
    <row r="130" spans="1:1" ht="12.75" customHeight="1">
      <c r="A130" s="88"/>
    </row>
    <row r="131" spans="1:1" ht="12.75" customHeight="1">
      <c r="A131" s="88"/>
    </row>
    <row r="132" spans="1:1" ht="12.75" customHeight="1">
      <c r="A132" s="88"/>
    </row>
    <row r="133" spans="1:1" ht="12.75" customHeight="1">
      <c r="A133" s="88"/>
    </row>
  </sheetData>
  <mergeCells count="12">
    <mergeCell ref="A2:C2"/>
    <mergeCell ref="A4:C4"/>
    <mergeCell ref="A5:C5"/>
    <mergeCell ref="A8:A10"/>
    <mergeCell ref="B8:B10"/>
    <mergeCell ref="C8:C10"/>
    <mergeCell ref="A3:C3"/>
    <mergeCell ref="D8:D10"/>
    <mergeCell ref="E8:E10"/>
    <mergeCell ref="F8:F10"/>
    <mergeCell ref="G8:G10"/>
    <mergeCell ref="H8:H10"/>
  </mergeCells>
  <printOptions horizontalCentered="1"/>
  <pageMargins left="0.62992125984251968" right="0.62992125984251968" top="0.74803149606299213" bottom="0.74803149606299213" header="0.31496062992125984" footer="0.31496062992125984"/>
  <pageSetup scale="85" orientation="portrait" horizontalDpi="360" verticalDpi="360" r:id="rId1"/>
  <headerFooter>
    <oddHeader>&amp;L&amp;"Arial,Normal"&amp;8ANEXOS&amp;R&amp;"Arial,Normal"&amp;8A2</oddHeader>
    <oddFooter>&amp;R&amp;"Arial,Normal"&amp;9&amp;P/&amp;N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2"/>
  <sheetViews>
    <sheetView workbookViewId="0">
      <selection activeCell="Y8" sqref="Y8"/>
    </sheetView>
  </sheetViews>
  <sheetFormatPr baseColWidth="10" defaultRowHeight="15"/>
  <cols>
    <col min="1" max="1" width="49.28515625" customWidth="1"/>
    <col min="2" max="2" width="26.42578125" customWidth="1"/>
    <col min="3" max="3" width="21.5703125" customWidth="1"/>
  </cols>
  <sheetData>
    <row r="1" spans="1:8" s="6" customFormat="1" ht="12.75" customHeight="1">
      <c r="H1" s="5"/>
    </row>
    <row r="2" spans="1:8" s="6" customFormat="1" ht="12.75" customHeight="1">
      <c r="A2" s="1324" t="s">
        <v>2094</v>
      </c>
      <c r="B2" s="1324"/>
      <c r="C2" s="1324"/>
      <c r="D2" s="65"/>
      <c r="E2" s="65"/>
      <c r="F2" s="65"/>
      <c r="G2" s="65"/>
      <c r="H2" s="66"/>
    </row>
    <row r="3" spans="1:8" s="6" customFormat="1" ht="15" customHeight="1">
      <c r="A3" s="1324" t="s">
        <v>2085</v>
      </c>
      <c r="B3" s="1324"/>
      <c r="C3" s="1324"/>
      <c r="D3" s="65"/>
      <c r="E3" s="65"/>
      <c r="F3" s="65"/>
      <c r="G3" s="65"/>
      <c r="H3" s="66"/>
    </row>
    <row r="4" spans="1:8" s="6" customFormat="1" ht="12.75" customHeight="1">
      <c r="A4" s="1258" t="s">
        <v>1021</v>
      </c>
      <c r="B4" s="1258"/>
      <c r="C4" s="1258"/>
      <c r="D4" s="67"/>
      <c r="E4" s="67"/>
      <c r="F4" s="67"/>
      <c r="G4" s="67"/>
      <c r="H4" s="66"/>
    </row>
    <row r="5" spans="1:8" s="6" customFormat="1" ht="12.75" customHeight="1">
      <c r="A5" s="1258" t="s">
        <v>2640</v>
      </c>
      <c r="B5" s="1258"/>
      <c r="C5" s="1258"/>
      <c r="D5" s="65"/>
      <c r="E5" s="65"/>
      <c r="F5" s="65"/>
      <c r="G5" s="65"/>
      <c r="H5" s="65"/>
    </row>
    <row r="6" spans="1:8" s="6" customFormat="1" ht="6.75" customHeight="1">
      <c r="A6" s="68"/>
      <c r="B6" s="68"/>
      <c r="C6" s="68"/>
      <c r="D6" s="68"/>
      <c r="E6" s="68"/>
      <c r="F6" s="68"/>
      <c r="G6" s="68"/>
      <c r="H6" s="68"/>
    </row>
    <row r="7" spans="1:8" ht="15.75" customHeight="1">
      <c r="A7" s="1328" t="s">
        <v>1020</v>
      </c>
      <c r="B7" s="1328" t="s">
        <v>1016</v>
      </c>
      <c r="C7" s="1328"/>
    </row>
    <row r="8" spans="1:8">
      <c r="A8" s="1328"/>
      <c r="B8" s="305" t="s">
        <v>1017</v>
      </c>
      <c r="C8" s="305" t="s">
        <v>1018</v>
      </c>
    </row>
    <row r="9" spans="1:8">
      <c r="A9" s="306" t="s">
        <v>2126</v>
      </c>
      <c r="B9" s="307" t="s">
        <v>2125</v>
      </c>
      <c r="C9" s="308">
        <v>75019785</v>
      </c>
    </row>
    <row r="10" spans="1:8">
      <c r="A10" s="309" t="s">
        <v>2126</v>
      </c>
      <c r="B10" s="310" t="s">
        <v>2125</v>
      </c>
      <c r="C10" s="311">
        <v>312831228</v>
      </c>
    </row>
    <row r="11" spans="1:8">
      <c r="A11" s="309" t="s">
        <v>2126</v>
      </c>
      <c r="B11" s="310" t="s">
        <v>2125</v>
      </c>
      <c r="C11" s="311">
        <v>1111241821</v>
      </c>
    </row>
    <row r="12" spans="1:8">
      <c r="A12" s="309" t="s">
        <v>2126</v>
      </c>
      <c r="B12" s="310" t="s">
        <v>2125</v>
      </c>
      <c r="C12" s="311">
        <v>1111243500</v>
      </c>
    </row>
    <row r="13" spans="1:8">
      <c r="A13" s="309" t="s">
        <v>2126</v>
      </c>
      <c r="B13" s="310" t="s">
        <v>2582</v>
      </c>
      <c r="C13" s="311">
        <v>118875847</v>
      </c>
    </row>
    <row r="14" spans="1:8">
      <c r="A14" s="309" t="s">
        <v>2126</v>
      </c>
      <c r="B14" s="310" t="s">
        <v>2582</v>
      </c>
      <c r="C14" s="311">
        <v>120125172</v>
      </c>
    </row>
    <row r="15" spans="1:8">
      <c r="A15" s="309"/>
      <c r="B15" s="310"/>
      <c r="C15" s="311"/>
    </row>
    <row r="16" spans="1:8">
      <c r="A16" s="309"/>
      <c r="B16" s="310"/>
      <c r="C16" s="311"/>
    </row>
    <row r="17" spans="1:3">
      <c r="A17" s="309"/>
      <c r="B17" s="310"/>
      <c r="C17" s="311"/>
    </row>
    <row r="18" spans="1:3">
      <c r="A18" s="309"/>
      <c r="B18" s="310"/>
      <c r="C18" s="311"/>
    </row>
    <row r="19" spans="1:3">
      <c r="A19" s="309"/>
      <c r="B19" s="310"/>
      <c r="C19" s="311"/>
    </row>
    <row r="20" spans="1:3">
      <c r="A20" s="309"/>
      <c r="B20" s="310"/>
      <c r="C20" s="311"/>
    </row>
    <row r="21" spans="1:3">
      <c r="A21" s="309"/>
      <c r="B21" s="310"/>
      <c r="C21" s="311"/>
    </row>
    <row r="22" spans="1:3">
      <c r="A22" s="309"/>
      <c r="B22" s="310"/>
      <c r="C22" s="311"/>
    </row>
    <row r="23" spans="1:3">
      <c r="A23" s="312"/>
      <c r="B23" s="313"/>
      <c r="C23" s="314"/>
    </row>
    <row r="24" spans="1:3">
      <c r="A24" s="315" t="s">
        <v>1019</v>
      </c>
      <c r="B24" s="222"/>
      <c r="C24" s="222"/>
    </row>
    <row r="25" spans="1:3">
      <c r="A25" s="315"/>
      <c r="B25" s="222"/>
      <c r="C25" s="222"/>
    </row>
    <row r="26" spans="1:3">
      <c r="A26" s="315"/>
      <c r="B26" s="222"/>
      <c r="C26" s="222"/>
    </row>
    <row r="27" spans="1:3">
      <c r="A27" s="315"/>
      <c r="B27" s="222"/>
      <c r="C27" s="222"/>
    </row>
    <row r="29" spans="1:3" s="6" customFormat="1" ht="12.75" customHeight="1">
      <c r="A29" s="88"/>
    </row>
    <row r="30" spans="1:3" s="6" customFormat="1" ht="12.75" customHeight="1">
      <c r="A30" s="88"/>
    </row>
    <row r="31" spans="1:3" s="6" customFormat="1" ht="12.75" customHeight="1">
      <c r="A31" s="88"/>
    </row>
    <row r="32" spans="1:3" s="6" customFormat="1" ht="12.75" customHeight="1">
      <c r="A32" s="88"/>
    </row>
  </sheetData>
  <mergeCells count="6">
    <mergeCell ref="A2:C2"/>
    <mergeCell ref="A4:C4"/>
    <mergeCell ref="A5:C5"/>
    <mergeCell ref="A7:A8"/>
    <mergeCell ref="B7:C7"/>
    <mergeCell ref="A3:C3"/>
  </mergeCells>
  <pageMargins left="0.70866141732283472" right="0.70866141732283472" top="0.74803149606299213" bottom="0.74803149606299213" header="0.31496062992125984" footer="0.31496062992125984"/>
  <pageSetup scale="90" fitToHeight="0" orientation="portrait" horizontalDpi="360" verticalDpi="360" r:id="rId1"/>
  <headerFooter>
    <oddHeader>&amp;L&amp;"Arial,Normal"&amp;8ANEXOS&amp;R&amp;"Arial,Normal"&amp;8A3</oddHeader>
    <oddFooter>&amp;R&amp;"Arial,Normal"&amp;9&amp;P/&amp;N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311"/>
  <sheetViews>
    <sheetView zoomScaleNormal="100" workbookViewId="0">
      <selection activeCell="F240" sqref="F240"/>
    </sheetView>
  </sheetViews>
  <sheetFormatPr baseColWidth="10" defaultRowHeight="15"/>
  <cols>
    <col min="1" max="1" width="8.140625" customWidth="1"/>
    <col min="2" max="2" width="24.140625" customWidth="1"/>
    <col min="3" max="3" width="15.28515625" customWidth="1"/>
    <col min="4" max="4" width="15.140625" customWidth="1"/>
    <col min="5" max="5" width="36.5703125" customWidth="1"/>
    <col min="6" max="6" width="23.28515625" customWidth="1"/>
    <col min="7" max="7" width="15.5703125" customWidth="1"/>
    <col min="8" max="8" width="16.140625" customWidth="1"/>
  </cols>
  <sheetData>
    <row r="1" spans="1:8" s="6" customFormat="1" ht="12.75" customHeight="1">
      <c r="A1" s="966"/>
      <c r="B1" s="966"/>
      <c r="C1" s="966"/>
      <c r="D1" s="966"/>
      <c r="E1" s="966"/>
      <c r="F1" s="966"/>
      <c r="G1" s="966"/>
      <c r="H1" s="965"/>
    </row>
    <row r="2" spans="1:8" s="6" customFormat="1" ht="12.75" customHeight="1">
      <c r="A2" s="1258" t="s">
        <v>2087</v>
      </c>
      <c r="B2" s="1258"/>
      <c r="C2" s="1258"/>
      <c r="D2" s="1258"/>
      <c r="E2" s="1258"/>
      <c r="F2" s="1258"/>
      <c r="G2" s="1258"/>
      <c r="H2" s="1258"/>
    </row>
    <row r="3" spans="1:8" s="6" customFormat="1" ht="15" customHeight="1">
      <c r="A3" s="969"/>
      <c r="B3" s="1254" t="s">
        <v>2095</v>
      </c>
      <c r="C3" s="1254"/>
      <c r="D3" s="1254"/>
      <c r="E3" s="1254"/>
      <c r="F3" s="1254"/>
      <c r="G3" s="1254"/>
      <c r="H3" s="1254"/>
    </row>
    <row r="4" spans="1:8" s="6" customFormat="1" ht="12.75" customHeight="1">
      <c r="A4" s="966"/>
      <c r="B4" s="966"/>
      <c r="C4" s="1258" t="s">
        <v>1022</v>
      </c>
      <c r="D4" s="1258"/>
      <c r="E4" s="1258"/>
      <c r="F4" s="1258"/>
      <c r="G4" s="1258"/>
      <c r="H4" s="968"/>
    </row>
    <row r="5" spans="1:8" s="6" customFormat="1" ht="12.75" customHeight="1">
      <c r="A5" s="966"/>
      <c r="B5" s="966"/>
      <c r="C5" s="1258" t="s">
        <v>2923</v>
      </c>
      <c r="D5" s="1258"/>
      <c r="E5" s="1258"/>
      <c r="F5" s="1258"/>
      <c r="G5" s="1258"/>
      <c r="H5" s="967"/>
    </row>
    <row r="8" spans="1:8">
      <c r="A8" s="1328" t="s">
        <v>2232</v>
      </c>
      <c r="B8" s="1331" t="s">
        <v>252</v>
      </c>
      <c r="C8" s="1328" t="s">
        <v>2233</v>
      </c>
      <c r="D8" s="1328" t="s">
        <v>2233</v>
      </c>
      <c r="E8" s="1329" t="s">
        <v>2234</v>
      </c>
      <c r="F8" s="1328" t="s">
        <v>2235</v>
      </c>
      <c r="G8" s="1331" t="s">
        <v>2236</v>
      </c>
      <c r="H8" s="1331" t="s">
        <v>1323</v>
      </c>
    </row>
    <row r="9" spans="1:8" ht="30.75" customHeight="1">
      <c r="A9" s="1328"/>
      <c r="B9" s="1332"/>
      <c r="C9" s="1060" t="s">
        <v>2237</v>
      </c>
      <c r="D9" s="1061" t="s">
        <v>2238</v>
      </c>
      <c r="E9" s="1330"/>
      <c r="F9" s="1328"/>
      <c r="G9" s="1332"/>
      <c r="H9" s="1332"/>
    </row>
    <row r="10" spans="1:8">
      <c r="A10" s="1062" t="s">
        <v>2240</v>
      </c>
      <c r="B10" s="1062" t="s">
        <v>2239</v>
      </c>
      <c r="C10" s="1062" t="s">
        <v>2240</v>
      </c>
      <c r="D10" s="1062" t="s">
        <v>2244</v>
      </c>
      <c r="E10" s="1063" t="s">
        <v>2268</v>
      </c>
      <c r="F10" s="1064" t="s">
        <v>2269</v>
      </c>
      <c r="G10" s="1064" t="s">
        <v>2242</v>
      </c>
      <c r="H10" s="1062">
        <v>385.66</v>
      </c>
    </row>
    <row r="11" spans="1:8">
      <c r="A11" s="1062" t="s">
        <v>2240</v>
      </c>
      <c r="B11" s="1062" t="s">
        <v>2239</v>
      </c>
      <c r="C11" s="1062" t="s">
        <v>2240</v>
      </c>
      <c r="D11" s="1062" t="s">
        <v>2244</v>
      </c>
      <c r="E11" s="1065" t="s">
        <v>2301</v>
      </c>
      <c r="F11" s="1064" t="s">
        <v>2402</v>
      </c>
      <c r="G11" s="1064" t="s">
        <v>2242</v>
      </c>
      <c r="H11" s="1062">
        <v>495.26</v>
      </c>
    </row>
    <row r="12" spans="1:8">
      <c r="A12" s="1062" t="s">
        <v>2240</v>
      </c>
      <c r="B12" s="1062" t="s">
        <v>2239</v>
      </c>
      <c r="C12" s="1062" t="s">
        <v>2240</v>
      </c>
      <c r="D12" s="1062" t="s">
        <v>2244</v>
      </c>
      <c r="E12" s="1064" t="s">
        <v>2263</v>
      </c>
      <c r="F12" s="1064" t="s">
        <v>2264</v>
      </c>
      <c r="G12" s="1064" t="s">
        <v>2242</v>
      </c>
      <c r="H12" s="1062">
        <v>381.54</v>
      </c>
    </row>
    <row r="13" spans="1:8">
      <c r="A13" s="1062" t="s">
        <v>2240</v>
      </c>
      <c r="B13" s="1062" t="s">
        <v>2239</v>
      </c>
      <c r="C13" s="1062" t="s">
        <v>2240</v>
      </c>
      <c r="D13" s="1062" t="s">
        <v>2244</v>
      </c>
      <c r="E13" s="1064" t="s">
        <v>2305</v>
      </c>
      <c r="F13" s="1064" t="s">
        <v>2663</v>
      </c>
      <c r="G13" s="1064" t="s">
        <v>2242</v>
      </c>
      <c r="H13" s="1062">
        <v>495.26</v>
      </c>
    </row>
    <row r="14" spans="1:8">
      <c r="A14" s="1062" t="s">
        <v>2240</v>
      </c>
      <c r="B14" s="1062" t="s">
        <v>2239</v>
      </c>
      <c r="C14" s="1062" t="s">
        <v>2240</v>
      </c>
      <c r="D14" s="1062" t="s">
        <v>2244</v>
      </c>
      <c r="E14" s="1064" t="s">
        <v>2512</v>
      </c>
      <c r="F14" s="1064" t="s">
        <v>2664</v>
      </c>
      <c r="G14" s="1064" t="s">
        <v>2242</v>
      </c>
      <c r="H14" s="1062">
        <v>162.34</v>
      </c>
    </row>
    <row r="15" spans="1:8">
      <c r="A15" s="1062" t="s">
        <v>2240</v>
      </c>
      <c r="B15" s="1062" t="s">
        <v>2239</v>
      </c>
      <c r="C15" s="1062" t="s">
        <v>2240</v>
      </c>
      <c r="D15" s="1062" t="s">
        <v>2244</v>
      </c>
      <c r="E15" s="1064" t="s">
        <v>2947</v>
      </c>
      <c r="F15" s="1064" t="s">
        <v>2513</v>
      </c>
      <c r="G15" s="1064" t="s">
        <v>2242</v>
      </c>
      <c r="H15" s="1062">
        <v>438.4</v>
      </c>
    </row>
    <row r="16" spans="1:8">
      <c r="A16" s="1062" t="s">
        <v>2240</v>
      </c>
      <c r="B16" s="1062" t="s">
        <v>2239</v>
      </c>
      <c r="C16" s="1062" t="s">
        <v>2240</v>
      </c>
      <c r="D16" s="1062" t="s">
        <v>2244</v>
      </c>
      <c r="E16" s="1064" t="s">
        <v>2293</v>
      </c>
      <c r="F16" s="1064" t="s">
        <v>2665</v>
      </c>
      <c r="G16" s="1064" t="s">
        <v>2242</v>
      </c>
      <c r="H16" s="1062">
        <v>381.54</v>
      </c>
    </row>
    <row r="17" spans="1:8">
      <c r="A17" s="1062" t="s">
        <v>2240</v>
      </c>
      <c r="B17" s="1062" t="s">
        <v>2239</v>
      </c>
      <c r="C17" s="1062" t="s">
        <v>2240</v>
      </c>
      <c r="D17" s="1062" t="s">
        <v>2244</v>
      </c>
      <c r="E17" s="1064" t="s">
        <v>2666</v>
      </c>
      <c r="F17" s="1064" t="s">
        <v>2667</v>
      </c>
      <c r="G17" s="1064" t="s">
        <v>2242</v>
      </c>
      <c r="H17" s="1062">
        <v>649.83000000000004</v>
      </c>
    </row>
    <row r="18" spans="1:8">
      <c r="A18" s="1062" t="s">
        <v>2240</v>
      </c>
      <c r="B18" s="1062" t="s">
        <v>2239</v>
      </c>
      <c r="C18" s="1062" t="s">
        <v>2240</v>
      </c>
      <c r="D18" s="1062" t="s">
        <v>2244</v>
      </c>
      <c r="E18" s="1064" t="s">
        <v>2397</v>
      </c>
      <c r="F18" s="1064" t="s">
        <v>2272</v>
      </c>
      <c r="G18" s="1064" t="s">
        <v>2242</v>
      </c>
      <c r="H18" s="1062">
        <v>438.4</v>
      </c>
    </row>
    <row r="19" spans="1:8">
      <c r="A19" s="1062" t="s">
        <v>2240</v>
      </c>
      <c r="B19" s="1062" t="s">
        <v>2239</v>
      </c>
      <c r="C19" s="1062" t="s">
        <v>2240</v>
      </c>
      <c r="D19" s="1062" t="s">
        <v>2244</v>
      </c>
      <c r="E19" s="1064" t="s">
        <v>2320</v>
      </c>
      <c r="F19" s="1064" t="s">
        <v>2321</v>
      </c>
      <c r="G19" s="1064" t="s">
        <v>2242</v>
      </c>
      <c r="H19" s="1062">
        <v>495.26</v>
      </c>
    </row>
    <row r="20" spans="1:8">
      <c r="A20" s="1062" t="s">
        <v>2240</v>
      </c>
      <c r="B20" s="1062" t="s">
        <v>2239</v>
      </c>
      <c r="C20" s="1062" t="s">
        <v>2240</v>
      </c>
      <c r="D20" s="1062" t="s">
        <v>2244</v>
      </c>
      <c r="E20" s="1064" t="s">
        <v>2285</v>
      </c>
      <c r="F20" s="1064" t="s">
        <v>2668</v>
      </c>
      <c r="G20" s="1064" t="s">
        <v>2242</v>
      </c>
      <c r="H20" s="1062">
        <v>324.68</v>
      </c>
    </row>
    <row r="21" spans="1:8">
      <c r="A21" s="1062" t="s">
        <v>2240</v>
      </c>
      <c r="B21" s="1062" t="s">
        <v>2239</v>
      </c>
      <c r="C21" s="1062" t="s">
        <v>2240</v>
      </c>
      <c r="D21" s="1062" t="s">
        <v>2244</v>
      </c>
      <c r="E21" s="1064" t="s">
        <v>2265</v>
      </c>
      <c r="F21" s="1064" t="s">
        <v>2669</v>
      </c>
      <c r="G21" s="1064" t="s">
        <v>2242</v>
      </c>
      <c r="H21" s="1062">
        <v>438.4</v>
      </c>
    </row>
    <row r="22" spans="1:8">
      <c r="A22" s="1062" t="s">
        <v>2240</v>
      </c>
      <c r="B22" s="1062" t="s">
        <v>2239</v>
      </c>
      <c r="C22" s="1062" t="s">
        <v>2240</v>
      </c>
      <c r="D22" s="1062" t="s">
        <v>2244</v>
      </c>
      <c r="E22" s="1064" t="s">
        <v>2670</v>
      </c>
      <c r="F22" s="1064" t="s">
        <v>2284</v>
      </c>
      <c r="G22" s="1064" t="s">
        <v>2242</v>
      </c>
      <c r="H22" s="1062">
        <v>381.54</v>
      </c>
    </row>
    <row r="23" spans="1:8">
      <c r="A23" s="1062" t="s">
        <v>2240</v>
      </c>
      <c r="B23" s="1062" t="s">
        <v>2239</v>
      </c>
      <c r="C23" s="1062" t="s">
        <v>2240</v>
      </c>
      <c r="D23" s="1062" t="s">
        <v>2244</v>
      </c>
      <c r="E23" s="1064" t="s">
        <v>2438</v>
      </c>
      <c r="F23" s="1064" t="s">
        <v>2367</v>
      </c>
      <c r="G23" s="1064" t="s">
        <v>2242</v>
      </c>
      <c r="H23" s="1062">
        <v>328.8</v>
      </c>
    </row>
    <row r="24" spans="1:8">
      <c r="A24" s="1062" t="s">
        <v>2240</v>
      </c>
      <c r="B24" s="1062" t="s">
        <v>2239</v>
      </c>
      <c r="C24" s="1062" t="s">
        <v>2240</v>
      </c>
      <c r="D24" s="1062" t="s">
        <v>2244</v>
      </c>
      <c r="E24" s="1064" t="s">
        <v>2243</v>
      </c>
      <c r="F24" s="1064" t="s">
        <v>2398</v>
      </c>
      <c r="G24" s="1064" t="s">
        <v>2242</v>
      </c>
      <c r="H24" s="1062">
        <v>845.24</v>
      </c>
    </row>
    <row r="25" spans="1:8">
      <c r="A25" s="1062" t="s">
        <v>2240</v>
      </c>
      <c r="B25" s="1062" t="s">
        <v>2239</v>
      </c>
      <c r="C25" s="1062" t="s">
        <v>2240</v>
      </c>
      <c r="D25" s="1062" t="s">
        <v>2244</v>
      </c>
      <c r="E25" s="1064" t="s">
        <v>2499</v>
      </c>
      <c r="F25" s="1064" t="s">
        <v>2500</v>
      </c>
      <c r="G25" s="1064" t="s">
        <v>2242</v>
      </c>
      <c r="H25" s="1062">
        <v>438.4</v>
      </c>
    </row>
    <row r="26" spans="1:8">
      <c r="A26" s="1062" t="s">
        <v>2240</v>
      </c>
      <c r="B26" s="1062" t="s">
        <v>2239</v>
      </c>
      <c r="C26" s="1062" t="s">
        <v>2240</v>
      </c>
      <c r="D26" s="1062" t="s">
        <v>2244</v>
      </c>
      <c r="E26" s="1064" t="s">
        <v>2671</v>
      </c>
      <c r="F26" s="1064" t="s">
        <v>2672</v>
      </c>
      <c r="G26" s="1064" t="s">
        <v>2242</v>
      </c>
      <c r="H26" s="1062">
        <v>389.78</v>
      </c>
    </row>
    <row r="27" spans="1:8">
      <c r="A27" s="1062" t="s">
        <v>2240</v>
      </c>
      <c r="B27" s="1062" t="s">
        <v>2239</v>
      </c>
      <c r="C27" s="1062" t="s">
        <v>2240</v>
      </c>
      <c r="D27" s="1062" t="s">
        <v>2244</v>
      </c>
      <c r="E27" s="1064" t="s">
        <v>2505</v>
      </c>
      <c r="F27" s="1064" t="s">
        <v>2673</v>
      </c>
      <c r="G27" s="1064" t="s">
        <v>2242</v>
      </c>
      <c r="H27" s="1062">
        <v>491.14</v>
      </c>
    </row>
    <row r="28" spans="1:8" s="6" customFormat="1" ht="12.75" customHeight="1">
      <c r="A28" s="1062" t="s">
        <v>2240</v>
      </c>
      <c r="B28" s="1062" t="s">
        <v>2239</v>
      </c>
      <c r="C28" s="1062" t="s">
        <v>2240</v>
      </c>
      <c r="D28" s="1062" t="s">
        <v>2244</v>
      </c>
      <c r="E28" s="1064" t="s">
        <v>2569</v>
      </c>
      <c r="F28" s="1064" t="s">
        <v>2570</v>
      </c>
      <c r="G28" s="1064" t="s">
        <v>2242</v>
      </c>
      <c r="H28" s="1062">
        <v>389.78</v>
      </c>
    </row>
    <row r="29" spans="1:8" s="6" customFormat="1" ht="12.75" customHeight="1">
      <c r="A29" s="1062" t="s">
        <v>2240</v>
      </c>
      <c r="B29" s="1062" t="s">
        <v>2239</v>
      </c>
      <c r="C29" s="1062" t="s">
        <v>2240</v>
      </c>
      <c r="D29" s="1062" t="s">
        <v>2244</v>
      </c>
      <c r="E29" s="1064" t="s">
        <v>2249</v>
      </c>
      <c r="F29" s="1064" t="s">
        <v>2409</v>
      </c>
      <c r="G29" s="1064" t="s">
        <v>2242</v>
      </c>
      <c r="H29" s="1062">
        <v>438.4</v>
      </c>
    </row>
    <row r="30" spans="1:8" s="6" customFormat="1" ht="12.75" customHeight="1">
      <c r="A30" s="1062" t="s">
        <v>2240</v>
      </c>
      <c r="B30" s="1062" t="s">
        <v>2239</v>
      </c>
      <c r="C30" s="1062" t="s">
        <v>2240</v>
      </c>
      <c r="D30" s="1062" t="s">
        <v>2244</v>
      </c>
      <c r="E30" s="1064" t="s">
        <v>2674</v>
      </c>
      <c r="F30" s="1064" t="s">
        <v>2675</v>
      </c>
      <c r="G30" s="1064" t="s">
        <v>2242</v>
      </c>
      <c r="H30" s="1062">
        <v>381.54</v>
      </c>
    </row>
    <row r="31" spans="1:8" s="6" customFormat="1" ht="12.75" customHeight="1">
      <c r="A31" s="1062" t="s">
        <v>2240</v>
      </c>
      <c r="B31" s="1062" t="s">
        <v>2239</v>
      </c>
      <c r="C31" s="1062" t="s">
        <v>2240</v>
      </c>
      <c r="D31" s="1062" t="s">
        <v>2244</v>
      </c>
      <c r="E31" s="1064" t="s">
        <v>2676</v>
      </c>
      <c r="F31" s="1064" t="s">
        <v>2271</v>
      </c>
      <c r="G31" s="1064" t="s">
        <v>2242</v>
      </c>
      <c r="H31" s="1062">
        <v>495.26</v>
      </c>
    </row>
    <row r="32" spans="1:8">
      <c r="A32" s="1062" t="s">
        <v>2240</v>
      </c>
      <c r="B32" s="1062" t="s">
        <v>2239</v>
      </c>
      <c r="C32" s="1062" t="s">
        <v>2240</v>
      </c>
      <c r="D32" s="1062" t="s">
        <v>2244</v>
      </c>
      <c r="E32" s="1064" t="s">
        <v>2539</v>
      </c>
      <c r="F32" s="1064" t="s">
        <v>2540</v>
      </c>
      <c r="G32" s="1064" t="s">
        <v>2242</v>
      </c>
      <c r="H32" s="1062">
        <v>210.96</v>
      </c>
    </row>
    <row r="33" spans="1:8">
      <c r="A33" s="1062" t="s">
        <v>2240</v>
      </c>
      <c r="B33" s="1062" t="s">
        <v>2239</v>
      </c>
      <c r="C33" s="1062" t="s">
        <v>2240</v>
      </c>
      <c r="D33" s="1062" t="s">
        <v>2244</v>
      </c>
      <c r="E33" s="1064" t="s">
        <v>2288</v>
      </c>
      <c r="F33" s="1064" t="s">
        <v>2289</v>
      </c>
      <c r="G33" s="1064" t="s">
        <v>2242</v>
      </c>
      <c r="H33" s="1062">
        <v>438.4</v>
      </c>
    </row>
    <row r="34" spans="1:8">
      <c r="A34" s="1062" t="s">
        <v>2240</v>
      </c>
      <c r="B34" s="1062" t="s">
        <v>2239</v>
      </c>
      <c r="C34" s="1062" t="s">
        <v>2240</v>
      </c>
      <c r="D34" s="1062" t="s">
        <v>2485</v>
      </c>
      <c r="E34" s="1064" t="s">
        <v>2587</v>
      </c>
      <c r="F34" s="1064" t="s">
        <v>2588</v>
      </c>
      <c r="G34" s="1064" t="s">
        <v>2242</v>
      </c>
      <c r="H34" s="1062">
        <v>438.4</v>
      </c>
    </row>
    <row r="35" spans="1:8">
      <c r="A35" s="1062" t="s">
        <v>2240</v>
      </c>
      <c r="B35" s="1062" t="s">
        <v>2239</v>
      </c>
      <c r="C35" s="1062" t="s">
        <v>2240</v>
      </c>
      <c r="D35" s="1062" t="s">
        <v>2244</v>
      </c>
      <c r="E35" s="1064" t="s">
        <v>2551</v>
      </c>
      <c r="F35" s="1064" t="s">
        <v>2677</v>
      </c>
      <c r="G35" s="1064" t="s">
        <v>2242</v>
      </c>
      <c r="H35" s="1062">
        <v>438.4</v>
      </c>
    </row>
    <row r="36" spans="1:8">
      <c r="A36" s="1062" t="s">
        <v>2240</v>
      </c>
      <c r="B36" s="1062" t="s">
        <v>2239</v>
      </c>
      <c r="C36" s="1062" t="s">
        <v>2240</v>
      </c>
      <c r="D36" s="1062" t="s">
        <v>2244</v>
      </c>
      <c r="E36" s="1064" t="s">
        <v>2340</v>
      </c>
      <c r="F36" s="1064" t="s">
        <v>2341</v>
      </c>
      <c r="G36" s="1064" t="s">
        <v>2242</v>
      </c>
      <c r="H36" s="1062">
        <v>438.4</v>
      </c>
    </row>
    <row r="37" spans="1:8">
      <c r="A37" s="1062" t="s">
        <v>2240</v>
      </c>
      <c r="B37" s="1062" t="s">
        <v>2239</v>
      </c>
      <c r="C37" s="1062" t="s">
        <v>2240</v>
      </c>
      <c r="D37" s="1062" t="s">
        <v>2244</v>
      </c>
      <c r="E37" s="1064" t="s">
        <v>2508</v>
      </c>
      <c r="F37" s="1064" t="s">
        <v>2323</v>
      </c>
      <c r="G37" s="1064" t="s">
        <v>2242</v>
      </c>
      <c r="H37" s="1062">
        <v>845.24</v>
      </c>
    </row>
    <row r="38" spans="1:8">
      <c r="A38" s="1062" t="s">
        <v>2240</v>
      </c>
      <c r="B38" s="1062" t="s">
        <v>2239</v>
      </c>
      <c r="C38" s="1062" t="s">
        <v>2240</v>
      </c>
      <c r="D38" s="1062" t="s">
        <v>2244</v>
      </c>
      <c r="E38" s="1064" t="s">
        <v>2270</v>
      </c>
      <c r="F38" s="1064" t="s">
        <v>2413</v>
      </c>
      <c r="G38" s="1064" t="s">
        <v>2242</v>
      </c>
      <c r="H38" s="1062">
        <v>332.92</v>
      </c>
    </row>
    <row r="39" spans="1:8">
      <c r="A39" s="1062" t="s">
        <v>2240</v>
      </c>
      <c r="B39" s="1062" t="s">
        <v>2239</v>
      </c>
      <c r="C39" s="1062" t="s">
        <v>2240</v>
      </c>
      <c r="D39" s="1062" t="s">
        <v>2244</v>
      </c>
      <c r="E39" s="1064" t="s">
        <v>2247</v>
      </c>
      <c r="F39" s="1064" t="s">
        <v>2248</v>
      </c>
      <c r="G39" s="1064" t="s">
        <v>2242</v>
      </c>
      <c r="H39" s="1062">
        <v>495.26</v>
      </c>
    </row>
    <row r="40" spans="1:8">
      <c r="A40" s="1062" t="s">
        <v>2240</v>
      </c>
      <c r="B40" s="1062" t="s">
        <v>2239</v>
      </c>
      <c r="C40" s="1062" t="s">
        <v>2240</v>
      </c>
      <c r="D40" s="1062" t="s">
        <v>2244</v>
      </c>
      <c r="E40" s="1065" t="s">
        <v>2317</v>
      </c>
      <c r="F40" s="1066" t="s">
        <v>2318</v>
      </c>
      <c r="G40" s="1064" t="s">
        <v>2242</v>
      </c>
      <c r="H40" s="1062">
        <v>735.58</v>
      </c>
    </row>
    <row r="41" spans="1:8">
      <c r="A41" s="1062" t="s">
        <v>2240</v>
      </c>
      <c r="B41" s="1062" t="s">
        <v>2239</v>
      </c>
      <c r="C41" s="1062" t="s">
        <v>2240</v>
      </c>
      <c r="D41" s="1062" t="s">
        <v>2244</v>
      </c>
      <c r="E41" s="1065" t="s">
        <v>2557</v>
      </c>
      <c r="F41" s="1064" t="s">
        <v>2678</v>
      </c>
      <c r="G41" s="1064" t="s">
        <v>2242</v>
      </c>
      <c r="H41" s="1062">
        <v>438.4</v>
      </c>
    </row>
    <row r="42" spans="1:8">
      <c r="A42" s="1062" t="s">
        <v>2240</v>
      </c>
      <c r="B42" s="1062" t="s">
        <v>2239</v>
      </c>
      <c r="C42" s="1062" t="s">
        <v>2240</v>
      </c>
      <c r="D42" s="1062" t="s">
        <v>2244</v>
      </c>
      <c r="E42" s="1065" t="s">
        <v>2567</v>
      </c>
      <c r="F42" s="1066" t="s">
        <v>2568</v>
      </c>
      <c r="G42" s="1064" t="s">
        <v>2242</v>
      </c>
      <c r="H42" s="1062">
        <v>735.61</v>
      </c>
    </row>
    <row r="43" spans="1:8">
      <c r="A43" s="1062" t="s">
        <v>2240</v>
      </c>
      <c r="B43" s="1062" t="s">
        <v>2239</v>
      </c>
      <c r="C43" s="1062" t="s">
        <v>2240</v>
      </c>
      <c r="D43" s="1062" t="s">
        <v>2244</v>
      </c>
      <c r="E43" s="1065" t="s">
        <v>2679</v>
      </c>
      <c r="F43" s="1066" t="s">
        <v>2680</v>
      </c>
      <c r="G43" s="1064" t="s">
        <v>2242</v>
      </c>
      <c r="H43" s="1062">
        <v>438.4</v>
      </c>
    </row>
    <row r="44" spans="1:8">
      <c r="A44" s="1062" t="s">
        <v>2240</v>
      </c>
      <c r="B44" s="1062" t="s">
        <v>2239</v>
      </c>
      <c r="C44" s="1062" t="s">
        <v>2240</v>
      </c>
      <c r="D44" s="1062" t="s">
        <v>2244</v>
      </c>
      <c r="E44" s="1067" t="s">
        <v>2681</v>
      </c>
      <c r="F44" s="1064" t="s">
        <v>2682</v>
      </c>
      <c r="G44" s="1064" t="s">
        <v>2242</v>
      </c>
      <c r="H44" s="1062">
        <v>101.68</v>
      </c>
    </row>
    <row r="45" spans="1:8">
      <c r="A45" s="1062" t="s">
        <v>2240</v>
      </c>
      <c r="B45" s="1062" t="s">
        <v>2239</v>
      </c>
      <c r="C45" s="1062" t="s">
        <v>2240</v>
      </c>
      <c r="D45" s="1062" t="s">
        <v>2244</v>
      </c>
      <c r="E45" s="1065" t="s">
        <v>2308</v>
      </c>
      <c r="F45" s="1064" t="s">
        <v>2683</v>
      </c>
      <c r="G45" s="1064" t="s">
        <v>2242</v>
      </c>
      <c r="H45" s="1062">
        <v>381.54</v>
      </c>
    </row>
    <row r="46" spans="1:8">
      <c r="A46" s="1062" t="s">
        <v>2240</v>
      </c>
      <c r="B46" s="1062" t="s">
        <v>2239</v>
      </c>
      <c r="C46" s="1062" t="s">
        <v>2240</v>
      </c>
      <c r="D46" s="1062" t="s">
        <v>2244</v>
      </c>
      <c r="E46" s="1065" t="s">
        <v>2586</v>
      </c>
      <c r="F46" s="1064" t="s">
        <v>2684</v>
      </c>
      <c r="G46" s="1064" t="s">
        <v>2242</v>
      </c>
      <c r="H46" s="1062">
        <v>438.4</v>
      </c>
    </row>
    <row r="47" spans="1:8">
      <c r="A47" s="1062" t="s">
        <v>2240</v>
      </c>
      <c r="B47" s="1062" t="s">
        <v>2239</v>
      </c>
      <c r="C47" s="1062" t="s">
        <v>2240</v>
      </c>
      <c r="D47" s="1062" t="s">
        <v>2244</v>
      </c>
      <c r="E47" s="1065" t="s">
        <v>2276</v>
      </c>
      <c r="F47" s="1064" t="s">
        <v>2277</v>
      </c>
      <c r="G47" s="1064" t="s">
        <v>2242</v>
      </c>
      <c r="H47" s="1062">
        <v>385.66</v>
      </c>
    </row>
    <row r="48" spans="1:8">
      <c r="A48" s="1062" t="s">
        <v>2240</v>
      </c>
      <c r="B48" s="1062" t="s">
        <v>2239</v>
      </c>
      <c r="C48" s="1062" t="s">
        <v>2240</v>
      </c>
      <c r="D48" s="1062" t="s">
        <v>2244</v>
      </c>
      <c r="E48" s="1067" t="s">
        <v>2257</v>
      </c>
      <c r="F48" s="1064" t="s">
        <v>2406</v>
      </c>
      <c r="G48" s="1064" t="s">
        <v>2242</v>
      </c>
      <c r="H48" s="1062">
        <v>495.26</v>
      </c>
    </row>
    <row r="49" spans="1:8">
      <c r="A49" s="1062" t="s">
        <v>2240</v>
      </c>
      <c r="B49" s="1062" t="s">
        <v>2239</v>
      </c>
      <c r="C49" s="1062" t="s">
        <v>2240</v>
      </c>
      <c r="D49" s="1062" t="s">
        <v>2244</v>
      </c>
      <c r="E49" s="1065" t="s">
        <v>2538</v>
      </c>
      <c r="F49" s="1064" t="s">
        <v>2685</v>
      </c>
      <c r="G49" s="1064" t="s">
        <v>2242</v>
      </c>
      <c r="H49" s="1062">
        <v>495.36</v>
      </c>
    </row>
    <row r="50" spans="1:8">
      <c r="A50" s="1062" t="s">
        <v>2240</v>
      </c>
      <c r="B50" s="1062" t="s">
        <v>2239</v>
      </c>
      <c r="C50" s="1062" t="s">
        <v>2240</v>
      </c>
      <c r="D50" s="1062" t="s">
        <v>2244</v>
      </c>
      <c r="E50" s="1065" t="s">
        <v>2686</v>
      </c>
      <c r="F50" s="1064" t="s">
        <v>2375</v>
      </c>
      <c r="G50" s="1064" t="s">
        <v>2242</v>
      </c>
      <c r="H50" s="1062">
        <v>101.68</v>
      </c>
    </row>
    <row r="51" spans="1:8">
      <c r="A51" s="1062" t="s">
        <v>2240</v>
      </c>
      <c r="B51" s="1062" t="s">
        <v>2239</v>
      </c>
      <c r="C51" s="1062" t="s">
        <v>2240</v>
      </c>
      <c r="D51" s="1062" t="s">
        <v>2244</v>
      </c>
      <c r="E51" s="1065" t="s">
        <v>2315</v>
      </c>
      <c r="F51" s="1064" t="s">
        <v>2687</v>
      </c>
      <c r="G51" s="1064" t="s">
        <v>2242</v>
      </c>
      <c r="H51" s="1062">
        <v>389.78</v>
      </c>
    </row>
    <row r="52" spans="1:8">
      <c r="A52" s="1062" t="s">
        <v>2240</v>
      </c>
      <c r="B52" s="1062" t="s">
        <v>2239</v>
      </c>
      <c r="C52" s="1062" t="s">
        <v>2240</v>
      </c>
      <c r="D52" s="1062" t="s">
        <v>2244</v>
      </c>
      <c r="E52" s="1065" t="s">
        <v>2492</v>
      </c>
      <c r="F52" s="1064" t="s">
        <v>2688</v>
      </c>
      <c r="G52" s="1064" t="s">
        <v>2242</v>
      </c>
      <c r="H52" s="1062">
        <v>109.6</v>
      </c>
    </row>
    <row r="53" spans="1:8">
      <c r="A53" s="1062" t="s">
        <v>2240</v>
      </c>
      <c r="B53" s="1062" t="s">
        <v>2239</v>
      </c>
      <c r="C53" s="1062" t="s">
        <v>2240</v>
      </c>
      <c r="D53" s="1062" t="s">
        <v>2244</v>
      </c>
      <c r="E53" s="1065" t="s">
        <v>2689</v>
      </c>
      <c r="F53" s="1064"/>
      <c r="G53" s="1064" t="s">
        <v>2242</v>
      </c>
      <c r="H53" s="1062">
        <v>552.12</v>
      </c>
    </row>
    <row r="54" spans="1:8">
      <c r="A54" s="1062" t="s">
        <v>2240</v>
      </c>
      <c r="B54" s="1062" t="s">
        <v>2239</v>
      </c>
      <c r="C54" s="1062" t="s">
        <v>2240</v>
      </c>
      <c r="D54" s="1062" t="s">
        <v>2244</v>
      </c>
      <c r="E54" s="1065" t="s">
        <v>2690</v>
      </c>
      <c r="F54" s="1064" t="s">
        <v>2396</v>
      </c>
      <c r="G54" s="1064" t="s">
        <v>2242</v>
      </c>
      <c r="H54" s="1062">
        <v>385.66</v>
      </c>
    </row>
    <row r="55" spans="1:8">
      <c r="A55" s="1062" t="s">
        <v>2240</v>
      </c>
      <c r="B55" s="1062" t="s">
        <v>2239</v>
      </c>
      <c r="C55" s="1062" t="s">
        <v>2240</v>
      </c>
      <c r="D55" s="1062" t="s">
        <v>2401</v>
      </c>
      <c r="E55" s="1065" t="s">
        <v>2549</v>
      </c>
      <c r="F55" s="1066" t="s">
        <v>2550</v>
      </c>
      <c r="G55" s="1064" t="s">
        <v>2242</v>
      </c>
      <c r="H55" s="1062">
        <v>389.78</v>
      </c>
    </row>
    <row r="56" spans="1:8">
      <c r="A56" s="1062" t="s">
        <v>2240</v>
      </c>
      <c r="B56" s="1062" t="s">
        <v>2239</v>
      </c>
      <c r="C56" s="1062" t="s">
        <v>2240</v>
      </c>
      <c r="D56" s="1062" t="s">
        <v>2244</v>
      </c>
      <c r="E56" s="1065" t="s">
        <v>2278</v>
      </c>
      <c r="F56" s="1064" t="s">
        <v>2691</v>
      </c>
      <c r="G56" s="1064" t="s">
        <v>2242</v>
      </c>
      <c r="H56" s="1062">
        <v>438.4</v>
      </c>
    </row>
    <row r="57" spans="1:8">
      <c r="A57" s="1062" t="s">
        <v>2240</v>
      </c>
      <c r="B57" s="1062" t="s">
        <v>2239</v>
      </c>
      <c r="C57" s="1062" t="s">
        <v>2240</v>
      </c>
      <c r="D57" s="1062" t="s">
        <v>2244</v>
      </c>
      <c r="E57" s="1065" t="s">
        <v>2379</v>
      </c>
      <c r="F57" s="1064" t="s">
        <v>2380</v>
      </c>
      <c r="G57" s="1064" t="s">
        <v>2242</v>
      </c>
      <c r="H57" s="1062">
        <v>495.26</v>
      </c>
    </row>
    <row r="58" spans="1:8">
      <c r="A58" s="1062" t="s">
        <v>2240</v>
      </c>
      <c r="B58" s="1062" t="s">
        <v>2239</v>
      </c>
      <c r="C58" s="1062" t="s">
        <v>2240</v>
      </c>
      <c r="D58" s="1062" t="s">
        <v>2244</v>
      </c>
      <c r="E58" s="1067" t="s">
        <v>2296</v>
      </c>
      <c r="F58" s="1064" t="s">
        <v>2297</v>
      </c>
      <c r="G58" s="1064" t="s">
        <v>2242</v>
      </c>
      <c r="H58" s="1062">
        <v>438.4</v>
      </c>
    </row>
    <row r="59" spans="1:8">
      <c r="A59" s="1062" t="s">
        <v>2240</v>
      </c>
      <c r="B59" s="1062" t="s">
        <v>2239</v>
      </c>
      <c r="C59" s="1062" t="s">
        <v>2240</v>
      </c>
      <c r="D59" s="1062" t="s">
        <v>2244</v>
      </c>
      <c r="E59" s="1065" t="s">
        <v>2692</v>
      </c>
      <c r="F59" s="1064" t="s">
        <v>2693</v>
      </c>
      <c r="G59" s="1064" t="s">
        <v>2242</v>
      </c>
      <c r="H59" s="1062">
        <v>381.54</v>
      </c>
    </row>
    <row r="60" spans="1:8">
      <c r="A60" s="1062" t="s">
        <v>2240</v>
      </c>
      <c r="B60" s="1062" t="s">
        <v>2239</v>
      </c>
      <c r="C60" s="1062" t="s">
        <v>2240</v>
      </c>
      <c r="D60" s="1062" t="s">
        <v>2241</v>
      </c>
      <c r="E60" s="1065" t="s">
        <v>2496</v>
      </c>
      <c r="F60" s="1064" t="s">
        <v>2292</v>
      </c>
      <c r="G60" s="1064" t="s">
        <v>2242</v>
      </c>
      <c r="H60" s="1062">
        <v>438.4</v>
      </c>
    </row>
    <row r="61" spans="1:8">
      <c r="A61" s="1062" t="s">
        <v>2240</v>
      </c>
      <c r="B61" s="1062" t="s">
        <v>2239</v>
      </c>
      <c r="C61" s="1062" t="s">
        <v>2240</v>
      </c>
      <c r="D61" s="1062" t="s">
        <v>2244</v>
      </c>
      <c r="E61" s="1065" t="s">
        <v>2382</v>
      </c>
      <c r="F61" s="1066" t="s">
        <v>2383</v>
      </c>
      <c r="G61" s="1064" t="s">
        <v>2242</v>
      </c>
      <c r="H61" s="1062">
        <v>215.08</v>
      </c>
    </row>
    <row r="62" spans="1:8">
      <c r="A62" s="1062" t="s">
        <v>2240</v>
      </c>
      <c r="B62" s="1062" t="s">
        <v>2239</v>
      </c>
      <c r="C62" s="1062" t="s">
        <v>2240</v>
      </c>
      <c r="D62" s="1062" t="s">
        <v>2244</v>
      </c>
      <c r="E62" s="1065" t="s">
        <v>2443</v>
      </c>
      <c r="F62" s="1064" t="s">
        <v>2444</v>
      </c>
      <c r="G62" s="1064" t="s">
        <v>2242</v>
      </c>
      <c r="H62" s="1062">
        <v>495.26</v>
      </c>
    </row>
    <row r="63" spans="1:8">
      <c r="A63" s="1062" t="s">
        <v>2240</v>
      </c>
      <c r="B63" s="1062" t="s">
        <v>2239</v>
      </c>
      <c r="C63" s="1062" t="s">
        <v>2240</v>
      </c>
      <c r="D63" s="1062" t="s">
        <v>2244</v>
      </c>
      <c r="E63" s="1065" t="s">
        <v>2503</v>
      </c>
      <c r="F63" s="1064" t="s">
        <v>2504</v>
      </c>
      <c r="G63" s="1064" t="s">
        <v>2242</v>
      </c>
      <c r="H63" s="1062">
        <v>381.54</v>
      </c>
    </row>
    <row r="64" spans="1:8">
      <c r="A64" s="1062" t="s">
        <v>2240</v>
      </c>
      <c r="B64" s="1062" t="s">
        <v>2239</v>
      </c>
      <c r="C64" s="1062" t="s">
        <v>2240</v>
      </c>
      <c r="D64" s="1062" t="s">
        <v>2244</v>
      </c>
      <c r="E64" s="1065" t="s">
        <v>2694</v>
      </c>
      <c r="F64" s="1064" t="s">
        <v>2695</v>
      </c>
      <c r="G64" s="1064" t="s">
        <v>2242</v>
      </c>
      <c r="H64" s="1062">
        <v>324.68</v>
      </c>
    </row>
    <row r="65" spans="1:8">
      <c r="A65" s="1062" t="s">
        <v>2240</v>
      </c>
      <c r="B65" s="1062" t="s">
        <v>2239</v>
      </c>
      <c r="C65" s="1062" t="s">
        <v>2240</v>
      </c>
      <c r="D65" s="1062" t="s">
        <v>2244</v>
      </c>
      <c r="E65" s="1065" t="s">
        <v>2488</v>
      </c>
      <c r="F65" s="1064" t="s">
        <v>2273</v>
      </c>
      <c r="G65" s="1064" t="s">
        <v>2242</v>
      </c>
      <c r="H65" s="1062">
        <v>495.26</v>
      </c>
    </row>
    <row r="66" spans="1:8">
      <c r="A66" s="1062" t="s">
        <v>2240</v>
      </c>
      <c r="B66" s="1062" t="s">
        <v>2239</v>
      </c>
      <c r="C66" s="1062" t="s">
        <v>2240</v>
      </c>
      <c r="D66" s="1062" t="s">
        <v>2244</v>
      </c>
      <c r="E66" s="1065" t="s">
        <v>2422</v>
      </c>
      <c r="F66" s="1064" t="s">
        <v>2696</v>
      </c>
      <c r="G66" s="1064" t="s">
        <v>2242</v>
      </c>
      <c r="H66" s="1062">
        <v>381.54</v>
      </c>
    </row>
    <row r="67" spans="1:8">
      <c r="A67" s="1062" t="s">
        <v>2240</v>
      </c>
      <c r="B67" s="1062" t="s">
        <v>2239</v>
      </c>
      <c r="C67" s="1062" t="s">
        <v>2240</v>
      </c>
      <c r="D67" s="1062" t="s">
        <v>2244</v>
      </c>
      <c r="E67" s="1067" t="s">
        <v>2697</v>
      </c>
      <c r="F67" s="1064" t="s">
        <v>2507</v>
      </c>
      <c r="G67" s="1064" t="s">
        <v>2242</v>
      </c>
      <c r="H67" s="1062">
        <v>52.74</v>
      </c>
    </row>
    <row r="68" spans="1:8">
      <c r="A68" s="1062" t="s">
        <v>2240</v>
      </c>
      <c r="B68" s="1062" t="s">
        <v>2239</v>
      </c>
      <c r="C68" s="1062" t="s">
        <v>2240</v>
      </c>
      <c r="D68" s="1062" t="s">
        <v>2244</v>
      </c>
      <c r="E68" s="1065" t="s">
        <v>2335</v>
      </c>
      <c r="F68" s="1064" t="s">
        <v>2336</v>
      </c>
      <c r="G68" s="1064" t="s">
        <v>2242</v>
      </c>
      <c r="H68" s="1062">
        <v>495.26</v>
      </c>
    </row>
    <row r="69" spans="1:8">
      <c r="A69" s="1062" t="s">
        <v>2240</v>
      </c>
      <c r="B69" s="1062" t="s">
        <v>2239</v>
      </c>
      <c r="C69" s="1062" t="s">
        <v>2240</v>
      </c>
      <c r="D69" s="1062" t="s">
        <v>2244</v>
      </c>
      <c r="E69" s="1065" t="s">
        <v>2250</v>
      </c>
      <c r="F69" s="1064" t="s">
        <v>2698</v>
      </c>
      <c r="G69" s="1064" t="s">
        <v>2242</v>
      </c>
      <c r="H69" s="1062">
        <v>495.26</v>
      </c>
    </row>
    <row r="70" spans="1:8">
      <c r="A70" s="1062" t="s">
        <v>2240</v>
      </c>
      <c r="B70" s="1062" t="s">
        <v>2239</v>
      </c>
      <c r="C70" s="1062" t="s">
        <v>2240</v>
      </c>
      <c r="D70" s="1062" t="s">
        <v>2244</v>
      </c>
      <c r="E70" s="1065" t="s">
        <v>2489</v>
      </c>
      <c r="F70" s="1064" t="s">
        <v>2699</v>
      </c>
      <c r="G70" s="1064" t="s">
        <v>2242</v>
      </c>
      <c r="H70" s="1062">
        <v>495.26</v>
      </c>
    </row>
    <row r="71" spans="1:8">
      <c r="A71" s="1062" t="s">
        <v>2240</v>
      </c>
      <c r="B71" s="1062" t="s">
        <v>2239</v>
      </c>
      <c r="C71" s="1062" t="s">
        <v>2240</v>
      </c>
      <c r="D71" s="1062" t="s">
        <v>2244</v>
      </c>
      <c r="E71" s="1065" t="s">
        <v>2419</v>
      </c>
      <c r="F71" s="1064" t="s">
        <v>2700</v>
      </c>
      <c r="G71" s="1064" t="s">
        <v>2242</v>
      </c>
      <c r="H71" s="1062">
        <v>495.26</v>
      </c>
    </row>
    <row r="72" spans="1:8">
      <c r="A72" s="1062" t="s">
        <v>2240</v>
      </c>
      <c r="B72" s="1062" t="s">
        <v>2239</v>
      </c>
      <c r="C72" s="1062" t="s">
        <v>2240</v>
      </c>
      <c r="D72" s="1062" t="s">
        <v>2244</v>
      </c>
      <c r="E72" s="1065" t="s">
        <v>2701</v>
      </c>
      <c r="F72" s="1064" t="s">
        <v>2702</v>
      </c>
      <c r="G72" s="1064" t="s">
        <v>2242</v>
      </c>
      <c r="H72" s="1062">
        <v>267.82</v>
      </c>
    </row>
    <row r="73" spans="1:8">
      <c r="A73" s="1062" t="s">
        <v>2240</v>
      </c>
      <c r="B73" s="1062" t="s">
        <v>2239</v>
      </c>
      <c r="C73" s="1062" t="s">
        <v>2240</v>
      </c>
      <c r="D73" s="1062" t="s">
        <v>2244</v>
      </c>
      <c r="E73" s="1065" t="s">
        <v>2281</v>
      </c>
      <c r="F73" s="1064" t="s">
        <v>2410</v>
      </c>
      <c r="G73" s="1064" t="s">
        <v>2242</v>
      </c>
      <c r="H73" s="1062">
        <v>267.82</v>
      </c>
    </row>
    <row r="74" spans="1:8">
      <c r="A74" s="1062" t="s">
        <v>2240</v>
      </c>
      <c r="B74" s="1062" t="s">
        <v>2239</v>
      </c>
      <c r="C74" s="1062" t="s">
        <v>2240</v>
      </c>
      <c r="D74" s="1062" t="s">
        <v>2244</v>
      </c>
      <c r="E74" s="1065" t="s">
        <v>2279</v>
      </c>
      <c r="F74" s="1064" t="s">
        <v>2280</v>
      </c>
      <c r="G74" s="1064" t="s">
        <v>2242</v>
      </c>
      <c r="H74" s="1062">
        <v>389.78</v>
      </c>
    </row>
    <row r="75" spans="1:8">
      <c r="A75" s="1062" t="s">
        <v>2240</v>
      </c>
      <c r="B75" s="1062" t="s">
        <v>2239</v>
      </c>
      <c r="C75" s="1062" t="s">
        <v>2240</v>
      </c>
      <c r="D75" s="1062" t="s">
        <v>2244</v>
      </c>
      <c r="E75" s="1065" t="s">
        <v>2342</v>
      </c>
      <c r="F75" s="1064" t="s">
        <v>2343</v>
      </c>
      <c r="G75" s="1064" t="s">
        <v>2242</v>
      </c>
      <c r="H75" s="1062">
        <v>328.8</v>
      </c>
    </row>
    <row r="76" spans="1:8">
      <c r="A76" s="1062" t="s">
        <v>2240</v>
      </c>
      <c r="B76" s="1062" t="s">
        <v>2239</v>
      </c>
      <c r="C76" s="1062" t="s">
        <v>2240</v>
      </c>
      <c r="D76" s="1062" t="s">
        <v>2244</v>
      </c>
      <c r="E76" s="1065" t="s">
        <v>2303</v>
      </c>
      <c r="F76" s="1064" t="s">
        <v>2304</v>
      </c>
      <c r="G76" s="1064" t="s">
        <v>2242</v>
      </c>
      <c r="H76" s="1062">
        <v>495.26</v>
      </c>
    </row>
    <row r="77" spans="1:8">
      <c r="A77" s="1062" t="s">
        <v>2240</v>
      </c>
      <c r="B77" s="1062" t="s">
        <v>2239</v>
      </c>
      <c r="C77" s="1062" t="s">
        <v>2240</v>
      </c>
      <c r="D77" s="1062" t="s">
        <v>2244</v>
      </c>
      <c r="E77" s="1065" t="s">
        <v>2480</v>
      </c>
      <c r="F77" s="1064" t="s">
        <v>2703</v>
      </c>
      <c r="G77" s="1064" t="s">
        <v>2242</v>
      </c>
      <c r="H77" s="1062">
        <v>386.06</v>
      </c>
    </row>
    <row r="78" spans="1:8">
      <c r="A78" s="1062" t="s">
        <v>2240</v>
      </c>
      <c r="B78" s="1062" t="s">
        <v>2239</v>
      </c>
      <c r="C78" s="1062" t="s">
        <v>2240</v>
      </c>
      <c r="D78" s="1062" t="s">
        <v>2244</v>
      </c>
      <c r="E78" s="1065" t="s">
        <v>2486</v>
      </c>
      <c r="F78" s="1064" t="s">
        <v>2256</v>
      </c>
      <c r="G78" s="1064" t="s">
        <v>2242</v>
      </c>
      <c r="H78" s="1062">
        <v>954.87</v>
      </c>
    </row>
    <row r="79" spans="1:8">
      <c r="A79" s="1062" t="s">
        <v>2240</v>
      </c>
      <c r="B79" s="1062" t="s">
        <v>2239</v>
      </c>
      <c r="C79" s="1062" t="s">
        <v>2240</v>
      </c>
      <c r="D79" s="1062" t="s">
        <v>2244</v>
      </c>
      <c r="E79" s="1065" t="s">
        <v>2435</v>
      </c>
      <c r="F79" s="1064" t="s">
        <v>2436</v>
      </c>
      <c r="G79" s="1064" t="s">
        <v>2242</v>
      </c>
      <c r="H79" s="1062">
        <v>495.26</v>
      </c>
    </row>
    <row r="80" spans="1:8">
      <c r="A80" s="1062" t="s">
        <v>2240</v>
      </c>
      <c r="B80" s="1062" t="s">
        <v>2239</v>
      </c>
      <c r="C80" s="1062" t="s">
        <v>2240</v>
      </c>
      <c r="D80" s="1062" t="s">
        <v>2244</v>
      </c>
      <c r="E80" s="1065" t="s">
        <v>2433</v>
      </c>
      <c r="F80" s="1064" t="s">
        <v>2704</v>
      </c>
      <c r="G80" s="1064" t="s">
        <v>2242</v>
      </c>
      <c r="H80" s="1062">
        <v>276.06</v>
      </c>
    </row>
    <row r="81" spans="1:8">
      <c r="A81" s="1062" t="s">
        <v>2240</v>
      </c>
      <c r="B81" s="1062" t="s">
        <v>2239</v>
      </c>
      <c r="C81" s="1062" t="s">
        <v>2240</v>
      </c>
      <c r="D81" s="1062" t="s">
        <v>2244</v>
      </c>
      <c r="E81" s="1065" t="s">
        <v>2705</v>
      </c>
      <c r="F81" s="1064" t="s">
        <v>2541</v>
      </c>
      <c r="G81" s="1064" t="s">
        <v>2242</v>
      </c>
      <c r="H81" s="1062">
        <v>332.92</v>
      </c>
    </row>
    <row r="82" spans="1:8">
      <c r="A82" s="1062" t="s">
        <v>2240</v>
      </c>
      <c r="B82" s="1062" t="s">
        <v>2239</v>
      </c>
      <c r="C82" s="1062" t="s">
        <v>2240</v>
      </c>
      <c r="D82" s="1062" t="s">
        <v>2244</v>
      </c>
      <c r="E82" s="1065" t="s">
        <v>2706</v>
      </c>
      <c r="F82" s="1064" t="s">
        <v>2707</v>
      </c>
      <c r="G82" s="1064" t="s">
        <v>2242</v>
      </c>
      <c r="H82" s="1062">
        <v>495.26</v>
      </c>
    </row>
    <row r="83" spans="1:8">
      <c r="A83" s="1062" t="s">
        <v>2240</v>
      </c>
      <c r="B83" s="1062" t="s">
        <v>2239</v>
      </c>
      <c r="C83" s="1062" t="s">
        <v>2240</v>
      </c>
      <c r="D83" s="1062" t="s">
        <v>2244</v>
      </c>
      <c r="E83" s="1065" t="s">
        <v>2411</v>
      </c>
      <c r="F83" s="1064" t="s">
        <v>2412</v>
      </c>
      <c r="G83" s="1064" t="s">
        <v>2242</v>
      </c>
      <c r="H83" s="1062">
        <v>438.4</v>
      </c>
    </row>
    <row r="84" spans="1:8">
      <c r="A84" s="1062" t="s">
        <v>2240</v>
      </c>
      <c r="B84" s="1062" t="s">
        <v>2239</v>
      </c>
      <c r="C84" s="1062" t="s">
        <v>2240</v>
      </c>
      <c r="D84" s="1062" t="s">
        <v>2244</v>
      </c>
      <c r="E84" s="1065" t="s">
        <v>2371</v>
      </c>
      <c r="F84" s="1064" t="s">
        <v>2372</v>
      </c>
      <c r="G84" s="1064" t="s">
        <v>2242</v>
      </c>
      <c r="H84" s="1062">
        <v>495.26</v>
      </c>
    </row>
    <row r="85" spans="1:8">
      <c r="A85" s="1062" t="s">
        <v>2240</v>
      </c>
      <c r="B85" s="1062" t="s">
        <v>2239</v>
      </c>
      <c r="C85" s="1062" t="s">
        <v>2240</v>
      </c>
      <c r="D85" s="1062" t="s">
        <v>2244</v>
      </c>
      <c r="E85" s="1065" t="s">
        <v>2708</v>
      </c>
      <c r="F85" s="1064" t="s">
        <v>2709</v>
      </c>
      <c r="G85" s="1064" t="s">
        <v>2242</v>
      </c>
      <c r="H85" s="1062">
        <v>381.54</v>
      </c>
    </row>
    <row r="86" spans="1:8">
      <c r="A86" s="1062" t="s">
        <v>2240</v>
      </c>
      <c r="B86" s="1062" t="s">
        <v>2239</v>
      </c>
      <c r="C86" s="1062" t="s">
        <v>2240</v>
      </c>
      <c r="D86" s="1062" t="s">
        <v>2244</v>
      </c>
      <c r="E86" s="1065" t="s">
        <v>2710</v>
      </c>
      <c r="F86" s="1064" t="s">
        <v>2632</v>
      </c>
      <c r="G86" s="1064" t="s">
        <v>2242</v>
      </c>
      <c r="H86" s="1062">
        <v>324.68</v>
      </c>
    </row>
    <row r="87" spans="1:8">
      <c r="A87" s="1062" t="s">
        <v>2240</v>
      </c>
      <c r="B87" s="1062" t="s">
        <v>2239</v>
      </c>
      <c r="C87" s="1062" t="s">
        <v>2240</v>
      </c>
      <c r="D87" s="1062" t="s">
        <v>2244</v>
      </c>
      <c r="E87" s="1065" t="s">
        <v>2711</v>
      </c>
      <c r="F87" s="1064" t="s">
        <v>2414</v>
      </c>
      <c r="G87" s="1064" t="s">
        <v>2242</v>
      </c>
      <c r="H87" s="1062">
        <v>328.8</v>
      </c>
    </row>
    <row r="88" spans="1:8">
      <c r="A88" s="1062" t="s">
        <v>2240</v>
      </c>
      <c r="B88" s="1062" t="s">
        <v>2239</v>
      </c>
      <c r="C88" s="1062" t="s">
        <v>2240</v>
      </c>
      <c r="D88" s="1062" t="s">
        <v>2244</v>
      </c>
      <c r="E88" s="1065" t="s">
        <v>2712</v>
      </c>
      <c r="F88" s="1064" t="s">
        <v>2463</v>
      </c>
      <c r="G88" s="1064" t="s">
        <v>2242</v>
      </c>
      <c r="H88" s="1062">
        <v>3972</v>
      </c>
    </row>
    <row r="89" spans="1:8">
      <c r="A89" s="1062" t="s">
        <v>2240</v>
      </c>
      <c r="B89" s="1062" t="s">
        <v>2239</v>
      </c>
      <c r="C89" s="1062" t="s">
        <v>2240</v>
      </c>
      <c r="D89" s="1062" t="s">
        <v>2244</v>
      </c>
      <c r="E89" s="1067" t="s">
        <v>2438</v>
      </c>
      <c r="F89" s="1064" t="s">
        <v>2713</v>
      </c>
      <c r="G89" s="1064" t="s">
        <v>2242</v>
      </c>
      <c r="H89" s="1062">
        <v>52.74</v>
      </c>
    </row>
    <row r="90" spans="1:8">
      <c r="A90" s="1062" t="s">
        <v>2240</v>
      </c>
      <c r="B90" s="1062" t="s">
        <v>2239</v>
      </c>
      <c r="C90" s="1062" t="s">
        <v>2240</v>
      </c>
      <c r="D90" s="1062" t="s">
        <v>2244</v>
      </c>
      <c r="E90" s="1065" t="s">
        <v>2294</v>
      </c>
      <c r="F90" s="1064" t="s">
        <v>2295</v>
      </c>
      <c r="G90" s="1064" t="s">
        <v>2242</v>
      </c>
      <c r="H90" s="1062">
        <v>495.26</v>
      </c>
    </row>
    <row r="91" spans="1:8">
      <c r="A91" s="1062" t="s">
        <v>2240</v>
      </c>
      <c r="B91" s="1062" t="s">
        <v>2239</v>
      </c>
      <c r="C91" s="1062" t="s">
        <v>2240</v>
      </c>
      <c r="D91" s="1062" t="s">
        <v>2244</v>
      </c>
      <c r="E91" s="1065" t="s">
        <v>2254</v>
      </c>
      <c r="F91" s="1064" t="s">
        <v>2714</v>
      </c>
      <c r="G91" s="1064" t="s">
        <v>2242</v>
      </c>
      <c r="H91" s="1062">
        <v>438.4</v>
      </c>
    </row>
    <row r="92" spans="1:8">
      <c r="A92" s="1062" t="s">
        <v>2240</v>
      </c>
      <c r="B92" s="1062" t="s">
        <v>2239</v>
      </c>
      <c r="C92" s="1062" t="s">
        <v>2240</v>
      </c>
      <c r="D92" s="1062" t="s">
        <v>2244</v>
      </c>
      <c r="E92" s="1065" t="s">
        <v>2574</v>
      </c>
      <c r="F92" s="1064" t="s">
        <v>2418</v>
      </c>
      <c r="G92" s="1064" t="s">
        <v>2242</v>
      </c>
      <c r="H92" s="1062">
        <v>735.61</v>
      </c>
    </row>
    <row r="93" spans="1:8">
      <c r="A93" s="1062" t="s">
        <v>2240</v>
      </c>
      <c r="B93" s="1062" t="s">
        <v>2239</v>
      </c>
      <c r="C93" s="1062" t="s">
        <v>2240</v>
      </c>
      <c r="D93" s="1062" t="s">
        <v>2244</v>
      </c>
      <c r="E93" s="1065" t="s">
        <v>2290</v>
      </c>
      <c r="F93" s="1064" t="s">
        <v>2291</v>
      </c>
      <c r="G93" s="1064" t="s">
        <v>2242</v>
      </c>
      <c r="H93" s="1062">
        <v>495.26</v>
      </c>
    </row>
    <row r="94" spans="1:8">
      <c r="A94" s="1062" t="s">
        <v>2240</v>
      </c>
      <c r="B94" s="1062" t="s">
        <v>2239</v>
      </c>
      <c r="C94" s="1062" t="s">
        <v>2240</v>
      </c>
      <c r="D94" s="1062" t="s">
        <v>2244</v>
      </c>
      <c r="E94" s="1065" t="s">
        <v>2362</v>
      </c>
      <c r="F94" s="1064" t="s">
        <v>2715</v>
      </c>
      <c r="G94" s="1064" t="s">
        <v>2242</v>
      </c>
      <c r="H94" s="1062">
        <v>438.4</v>
      </c>
    </row>
    <row r="95" spans="1:8">
      <c r="A95" s="1062" t="s">
        <v>2240</v>
      </c>
      <c r="B95" s="1062" t="s">
        <v>2239</v>
      </c>
      <c r="C95" s="1062" t="s">
        <v>2240</v>
      </c>
      <c r="D95" s="1062" t="s">
        <v>2244</v>
      </c>
      <c r="E95" s="1065" t="s">
        <v>2416</v>
      </c>
      <c r="F95" s="1064" t="s">
        <v>2716</v>
      </c>
      <c r="G95" s="1064" t="s">
        <v>2242</v>
      </c>
      <c r="H95" s="1062">
        <v>495.26</v>
      </c>
    </row>
    <row r="96" spans="1:8">
      <c r="A96" s="1062" t="s">
        <v>2240</v>
      </c>
      <c r="B96" s="1062" t="s">
        <v>2239</v>
      </c>
      <c r="C96" s="1062" t="s">
        <v>2240</v>
      </c>
      <c r="D96" s="1062" t="s">
        <v>2244</v>
      </c>
      <c r="E96" s="1065" t="s">
        <v>2445</v>
      </c>
      <c r="F96" s="1064" t="s">
        <v>2446</v>
      </c>
      <c r="G96" s="1064" t="s">
        <v>2242</v>
      </c>
      <c r="H96" s="1062">
        <v>324.68</v>
      </c>
    </row>
    <row r="97" spans="1:8">
      <c r="A97" s="1062" t="s">
        <v>2240</v>
      </c>
      <c r="B97" s="1062" t="s">
        <v>2239</v>
      </c>
      <c r="C97" s="1062" t="s">
        <v>2240</v>
      </c>
      <c r="D97" s="1062" t="s">
        <v>2244</v>
      </c>
      <c r="E97" s="1065" t="s">
        <v>2717</v>
      </c>
      <c r="F97" s="1064" t="s">
        <v>2322</v>
      </c>
      <c r="G97" s="1064" t="s">
        <v>2242</v>
      </c>
      <c r="H97" s="1062">
        <v>385.66</v>
      </c>
    </row>
    <row r="98" spans="1:8">
      <c r="A98" s="1062" t="s">
        <v>2240</v>
      </c>
      <c r="B98" s="1062" t="s">
        <v>2239</v>
      </c>
      <c r="C98" s="1062" t="s">
        <v>2240</v>
      </c>
      <c r="D98" s="1062" t="s">
        <v>2244</v>
      </c>
      <c r="E98" s="1065" t="s">
        <v>2629</v>
      </c>
      <c r="F98" s="1064" t="s">
        <v>2630</v>
      </c>
      <c r="G98" s="1064" t="s">
        <v>2242</v>
      </c>
      <c r="H98" s="1062">
        <v>332.92</v>
      </c>
    </row>
    <row r="99" spans="1:8">
      <c r="A99" s="1062" t="s">
        <v>2240</v>
      </c>
      <c r="B99" s="1062" t="s">
        <v>2239</v>
      </c>
      <c r="C99" s="1062" t="s">
        <v>2240</v>
      </c>
      <c r="D99" s="1062" t="s">
        <v>2244</v>
      </c>
      <c r="E99" s="1065" t="s">
        <v>2718</v>
      </c>
      <c r="F99" s="1064" t="s">
        <v>2719</v>
      </c>
      <c r="G99" s="1064" t="s">
        <v>2242</v>
      </c>
      <c r="H99" s="1062">
        <v>332.92</v>
      </c>
    </row>
    <row r="100" spans="1:8">
      <c r="A100" s="1062" t="s">
        <v>2240</v>
      </c>
      <c r="B100" s="1062" t="s">
        <v>2239</v>
      </c>
      <c r="C100" s="1062" t="s">
        <v>2240</v>
      </c>
      <c r="D100" s="1062" t="s">
        <v>2244</v>
      </c>
      <c r="E100" s="1065" t="s">
        <v>2287</v>
      </c>
      <c r="F100" s="1064" t="s">
        <v>2400</v>
      </c>
      <c r="G100" s="1064" t="s">
        <v>2242</v>
      </c>
      <c r="H100" s="1062">
        <v>495.26</v>
      </c>
    </row>
    <row r="101" spans="1:8">
      <c r="A101" s="1062" t="s">
        <v>2240</v>
      </c>
      <c r="B101" s="1062" t="s">
        <v>2239</v>
      </c>
      <c r="C101" s="1062" t="s">
        <v>2240</v>
      </c>
      <c r="D101" s="1062" t="s">
        <v>2244</v>
      </c>
      <c r="E101" s="1065" t="s">
        <v>2566</v>
      </c>
      <c r="F101" s="1064" t="s">
        <v>2720</v>
      </c>
      <c r="G101" s="1064" t="s">
        <v>2242</v>
      </c>
      <c r="H101" s="1062">
        <v>267.82</v>
      </c>
    </row>
    <row r="102" spans="1:8">
      <c r="A102" s="1062" t="s">
        <v>2240</v>
      </c>
      <c r="B102" s="1062" t="s">
        <v>2239</v>
      </c>
      <c r="C102" s="1062" t="s">
        <v>2240</v>
      </c>
      <c r="D102" s="1062" t="s">
        <v>2244</v>
      </c>
      <c r="E102" s="1065" t="s">
        <v>2721</v>
      </c>
      <c r="F102" s="1064" t="s">
        <v>2722</v>
      </c>
      <c r="G102" s="1064" t="s">
        <v>2242</v>
      </c>
      <c r="H102" s="1062">
        <v>324.68</v>
      </c>
    </row>
    <row r="103" spans="1:8">
      <c r="A103" s="1062" t="s">
        <v>2240</v>
      </c>
      <c r="B103" s="1062" t="s">
        <v>2239</v>
      </c>
      <c r="C103" s="1062" t="s">
        <v>2240</v>
      </c>
      <c r="D103" s="1062" t="s">
        <v>2244</v>
      </c>
      <c r="E103" s="1065" t="s">
        <v>2565</v>
      </c>
      <c r="F103" s="1064" t="s">
        <v>2509</v>
      </c>
      <c r="G103" s="1064" t="s">
        <v>2242</v>
      </c>
      <c r="H103" s="1062">
        <v>438.4</v>
      </c>
    </row>
    <row r="104" spans="1:8">
      <c r="A104" s="1062" t="s">
        <v>2240</v>
      </c>
      <c r="B104" s="1062" t="s">
        <v>2239</v>
      </c>
      <c r="C104" s="1062" t="s">
        <v>2240</v>
      </c>
      <c r="D104" s="1062" t="s">
        <v>2244</v>
      </c>
      <c r="E104" s="1065" t="s">
        <v>2404</v>
      </c>
      <c r="F104" s="1064" t="s">
        <v>2405</v>
      </c>
      <c r="G104" s="1064" t="s">
        <v>2242</v>
      </c>
      <c r="H104" s="1062">
        <v>495.26</v>
      </c>
    </row>
    <row r="105" spans="1:8">
      <c r="A105" s="1062" t="s">
        <v>2240</v>
      </c>
      <c r="B105" s="1062" t="s">
        <v>2239</v>
      </c>
      <c r="C105" s="1062" t="s">
        <v>2240</v>
      </c>
      <c r="D105" s="1062" t="s">
        <v>2244</v>
      </c>
      <c r="E105" s="1065" t="s">
        <v>2368</v>
      </c>
      <c r="F105" s="1064" t="s">
        <v>2369</v>
      </c>
      <c r="G105" s="1064" t="s">
        <v>2242</v>
      </c>
      <c r="H105" s="1062">
        <v>438.4</v>
      </c>
    </row>
    <row r="106" spans="1:8">
      <c r="A106" s="1062" t="s">
        <v>2240</v>
      </c>
      <c r="B106" s="1062" t="s">
        <v>2239</v>
      </c>
      <c r="C106" s="1062" t="s">
        <v>2240</v>
      </c>
      <c r="D106" s="1062" t="s">
        <v>2244</v>
      </c>
      <c r="E106" s="1065" t="s">
        <v>2514</v>
      </c>
      <c r="F106" s="1064" t="s">
        <v>2515</v>
      </c>
      <c r="G106" s="1064" t="s">
        <v>2242</v>
      </c>
      <c r="H106" s="1062">
        <v>337.04</v>
      </c>
    </row>
    <row r="107" spans="1:8">
      <c r="A107" s="1062" t="s">
        <v>2240</v>
      </c>
      <c r="B107" s="1062" t="s">
        <v>2239</v>
      </c>
      <c r="C107" s="1062" t="s">
        <v>2240</v>
      </c>
      <c r="D107" s="1062" t="s">
        <v>2244</v>
      </c>
      <c r="E107" s="1065" t="s">
        <v>2514</v>
      </c>
      <c r="F107" s="1064" t="s">
        <v>2515</v>
      </c>
      <c r="G107" s="1064" t="s">
        <v>2242</v>
      </c>
      <c r="H107" s="1062">
        <v>52.74</v>
      </c>
    </row>
    <row r="108" spans="1:8">
      <c r="A108" s="1062" t="s">
        <v>2240</v>
      </c>
      <c r="B108" s="1062" t="s">
        <v>2239</v>
      </c>
      <c r="C108" s="1062" t="s">
        <v>2240</v>
      </c>
      <c r="D108" s="1062" t="s">
        <v>2244</v>
      </c>
      <c r="E108" s="1065" t="s">
        <v>2723</v>
      </c>
      <c r="F108" s="1064" t="s">
        <v>2724</v>
      </c>
      <c r="G108" s="1064" t="s">
        <v>2242</v>
      </c>
      <c r="H108" s="1062">
        <v>389.78</v>
      </c>
    </row>
    <row r="109" spans="1:8">
      <c r="A109" s="1062" t="s">
        <v>2240</v>
      </c>
      <c r="B109" s="1062" t="s">
        <v>2239</v>
      </c>
      <c r="C109" s="1062" t="s">
        <v>2240</v>
      </c>
      <c r="D109" s="1062" t="s">
        <v>2244</v>
      </c>
      <c r="E109" s="1065" t="s">
        <v>2725</v>
      </c>
      <c r="F109" s="1064" t="s">
        <v>2726</v>
      </c>
      <c r="G109" s="1064" t="s">
        <v>2242</v>
      </c>
      <c r="H109" s="1062">
        <v>442.52</v>
      </c>
    </row>
    <row r="110" spans="1:8">
      <c r="A110" s="1062" t="s">
        <v>2240</v>
      </c>
      <c r="B110" s="1062" t="s">
        <v>2239</v>
      </c>
      <c r="C110" s="1062" t="s">
        <v>2240</v>
      </c>
      <c r="D110" s="1062" t="s">
        <v>2244</v>
      </c>
      <c r="E110" s="1065" t="s">
        <v>2403</v>
      </c>
      <c r="F110" s="1064" t="s">
        <v>2306</v>
      </c>
      <c r="G110" s="1064" t="s">
        <v>2242</v>
      </c>
      <c r="H110" s="1062">
        <v>442.52</v>
      </c>
    </row>
    <row r="111" spans="1:8">
      <c r="A111" s="1062" t="s">
        <v>2240</v>
      </c>
      <c r="B111" s="1062" t="s">
        <v>2239</v>
      </c>
      <c r="C111" s="1062" t="s">
        <v>2240</v>
      </c>
      <c r="D111" s="1062" t="s">
        <v>2244</v>
      </c>
      <c r="E111" s="1065" t="s">
        <v>2316</v>
      </c>
      <c r="F111" s="1064" t="s">
        <v>2727</v>
      </c>
      <c r="G111" s="1064" t="s">
        <v>2242</v>
      </c>
      <c r="H111" s="1062">
        <v>495.26</v>
      </c>
    </row>
    <row r="112" spans="1:8">
      <c r="A112" s="1062" t="s">
        <v>2240</v>
      </c>
      <c r="B112" s="1062" t="s">
        <v>2239</v>
      </c>
      <c r="C112" s="1062" t="s">
        <v>2240</v>
      </c>
      <c r="D112" s="1062" t="s">
        <v>2244</v>
      </c>
      <c r="E112" s="1065" t="s">
        <v>2516</v>
      </c>
      <c r="F112" s="1064" t="s">
        <v>2517</v>
      </c>
      <c r="G112" s="1064" t="s">
        <v>2242</v>
      </c>
      <c r="H112" s="1062">
        <v>381.54</v>
      </c>
    </row>
    <row r="113" spans="1:8">
      <c r="A113" s="1062" t="s">
        <v>2240</v>
      </c>
      <c r="B113" s="1062" t="s">
        <v>2239</v>
      </c>
      <c r="C113" s="1062" t="s">
        <v>2240</v>
      </c>
      <c r="D113" s="1062" t="s">
        <v>2244</v>
      </c>
      <c r="E113" s="1065" t="s">
        <v>2728</v>
      </c>
      <c r="F113" s="1064" t="s">
        <v>2267</v>
      </c>
      <c r="G113" s="1064" t="s">
        <v>2242</v>
      </c>
      <c r="H113" s="1062">
        <v>162.34</v>
      </c>
    </row>
    <row r="114" spans="1:8">
      <c r="A114" s="1062" t="s">
        <v>2240</v>
      </c>
      <c r="B114" s="1062" t="s">
        <v>2239</v>
      </c>
      <c r="C114" s="1062" t="s">
        <v>2240</v>
      </c>
      <c r="D114" s="1062" t="s">
        <v>2244</v>
      </c>
      <c r="E114" s="1065" t="s">
        <v>2537</v>
      </c>
      <c r="F114" s="1064" t="s">
        <v>2378</v>
      </c>
      <c r="G114" s="1064" t="s">
        <v>2242</v>
      </c>
      <c r="H114" s="1062">
        <v>495.26</v>
      </c>
    </row>
    <row r="115" spans="1:8">
      <c r="A115" s="1062" t="s">
        <v>2240</v>
      </c>
      <c r="B115" s="1062" t="s">
        <v>2239</v>
      </c>
      <c r="C115" s="1062" t="s">
        <v>2240</v>
      </c>
      <c r="D115" s="1062" t="s">
        <v>2244</v>
      </c>
      <c r="E115" s="1065" t="s">
        <v>2309</v>
      </c>
      <c r="F115" s="1064" t="s">
        <v>2310</v>
      </c>
      <c r="G115" s="1064" t="s">
        <v>2242</v>
      </c>
      <c r="H115" s="1062">
        <v>381.54</v>
      </c>
    </row>
    <row r="116" spans="1:8">
      <c r="A116" s="1062" t="s">
        <v>2240</v>
      </c>
      <c r="B116" s="1062" t="s">
        <v>2239</v>
      </c>
      <c r="C116" s="1062" t="s">
        <v>2240</v>
      </c>
      <c r="D116" s="1062" t="s">
        <v>2244</v>
      </c>
      <c r="E116" s="1065" t="s">
        <v>2522</v>
      </c>
      <c r="F116" s="1064" t="s">
        <v>2523</v>
      </c>
      <c r="G116" s="1064" t="s">
        <v>2242</v>
      </c>
      <c r="H116" s="1062">
        <v>438.4</v>
      </c>
    </row>
    <row r="117" spans="1:8">
      <c r="A117" s="1062" t="s">
        <v>2240</v>
      </c>
      <c r="B117" s="1062" t="s">
        <v>2239</v>
      </c>
      <c r="C117" s="1062" t="s">
        <v>2240</v>
      </c>
      <c r="D117" s="1062" t="s">
        <v>2244</v>
      </c>
      <c r="E117" s="1065" t="s">
        <v>2729</v>
      </c>
      <c r="F117" s="1064" t="s">
        <v>2314</v>
      </c>
      <c r="G117" s="1064" t="s">
        <v>2242</v>
      </c>
      <c r="H117" s="1062">
        <v>381.54</v>
      </c>
    </row>
    <row r="118" spans="1:8">
      <c r="A118" s="1062" t="s">
        <v>2240</v>
      </c>
      <c r="B118" s="1062" t="s">
        <v>2239</v>
      </c>
      <c r="C118" s="1062" t="s">
        <v>2240</v>
      </c>
      <c r="D118" s="1062" t="s">
        <v>2244</v>
      </c>
      <c r="E118" s="1065" t="s">
        <v>2252</v>
      </c>
      <c r="F118" s="1064" t="s">
        <v>2253</v>
      </c>
      <c r="G118" s="1064" t="s">
        <v>2242</v>
      </c>
      <c r="H118" s="1062">
        <v>381.54</v>
      </c>
    </row>
    <row r="119" spans="1:8">
      <c r="A119" s="1062" t="s">
        <v>2240</v>
      </c>
      <c r="B119" s="1062" t="s">
        <v>2239</v>
      </c>
      <c r="C119" s="1062" t="s">
        <v>2240</v>
      </c>
      <c r="D119" s="1062" t="s">
        <v>2244</v>
      </c>
      <c r="E119" s="1065" t="s">
        <v>2494</v>
      </c>
      <c r="F119" s="1064" t="s">
        <v>2495</v>
      </c>
      <c r="G119" s="1064" t="s">
        <v>2242</v>
      </c>
      <c r="H119" s="1062">
        <v>389.78</v>
      </c>
    </row>
    <row r="120" spans="1:8">
      <c r="A120" s="1062" t="s">
        <v>2240</v>
      </c>
      <c r="B120" s="1062" t="s">
        <v>2239</v>
      </c>
      <c r="C120" s="1062" t="s">
        <v>2240</v>
      </c>
      <c r="D120" s="1062" t="s">
        <v>2244</v>
      </c>
      <c r="E120" s="1065" t="s">
        <v>2482</v>
      </c>
      <c r="F120" s="1064" t="s">
        <v>2730</v>
      </c>
      <c r="G120" s="1064" t="s">
        <v>2242</v>
      </c>
      <c r="H120" s="1062">
        <v>495.26</v>
      </c>
    </row>
    <row r="121" spans="1:8">
      <c r="A121" s="1062" t="s">
        <v>2240</v>
      </c>
      <c r="B121" s="1062" t="s">
        <v>2239</v>
      </c>
      <c r="C121" s="1062" t="s">
        <v>2240</v>
      </c>
      <c r="D121" s="1062" t="s">
        <v>2244</v>
      </c>
      <c r="E121" s="1065" t="s">
        <v>2731</v>
      </c>
      <c r="F121" s="1064" t="s">
        <v>2545</v>
      </c>
      <c r="G121" s="1064" t="s">
        <v>2242</v>
      </c>
      <c r="H121" s="1062">
        <v>438.4</v>
      </c>
    </row>
    <row r="122" spans="1:8">
      <c r="A122" s="1062" t="s">
        <v>2240</v>
      </c>
      <c r="B122" s="1062" t="s">
        <v>2239</v>
      </c>
      <c r="C122" s="1062" t="s">
        <v>2240</v>
      </c>
      <c r="D122" s="1062" t="s">
        <v>2244</v>
      </c>
      <c r="E122" s="1065" t="s">
        <v>2732</v>
      </c>
      <c r="F122" s="1064" t="s">
        <v>2498</v>
      </c>
      <c r="G122" s="1064" t="s">
        <v>2242</v>
      </c>
      <c r="H122" s="1062">
        <v>438.4</v>
      </c>
    </row>
    <row r="123" spans="1:8">
      <c r="A123" s="1062" t="s">
        <v>2240</v>
      </c>
      <c r="B123" s="1062" t="s">
        <v>2239</v>
      </c>
      <c r="C123" s="1062" t="s">
        <v>2240</v>
      </c>
      <c r="D123" s="1062" t="s">
        <v>2244</v>
      </c>
      <c r="E123" s="1065" t="s">
        <v>2527</v>
      </c>
      <c r="F123" s="1064" t="s">
        <v>2528</v>
      </c>
      <c r="G123" s="1064" t="s">
        <v>2242</v>
      </c>
      <c r="H123" s="1062">
        <v>495.26</v>
      </c>
    </row>
    <row r="124" spans="1:8">
      <c r="A124" s="1062" t="s">
        <v>2240</v>
      </c>
      <c r="B124" s="1062" t="s">
        <v>2239</v>
      </c>
      <c r="C124" s="1062" t="s">
        <v>2240</v>
      </c>
      <c r="D124" s="1062" t="s">
        <v>2244</v>
      </c>
      <c r="E124" s="1065" t="s">
        <v>2530</v>
      </c>
      <c r="F124" s="1064" t="s">
        <v>2531</v>
      </c>
      <c r="G124" s="1064" t="s">
        <v>2242</v>
      </c>
      <c r="H124" s="1062">
        <v>495.26</v>
      </c>
    </row>
    <row r="125" spans="1:8">
      <c r="A125" s="1062" t="s">
        <v>2240</v>
      </c>
      <c r="B125" s="1062" t="s">
        <v>2239</v>
      </c>
      <c r="C125" s="1062" t="s">
        <v>2240</v>
      </c>
      <c r="D125" s="1062" t="s">
        <v>2244</v>
      </c>
      <c r="E125" s="1065" t="s">
        <v>2733</v>
      </c>
      <c r="F125" s="1064" t="s">
        <v>2426</v>
      </c>
      <c r="G125" s="1064" t="s">
        <v>2242</v>
      </c>
      <c r="H125" s="1062">
        <v>381.54</v>
      </c>
    </row>
    <row r="126" spans="1:8">
      <c r="A126" s="1062" t="s">
        <v>2240</v>
      </c>
      <c r="B126" s="1062" t="s">
        <v>2239</v>
      </c>
      <c r="C126" s="1062" t="s">
        <v>2240</v>
      </c>
      <c r="D126" s="1062" t="s">
        <v>2244</v>
      </c>
      <c r="E126" s="1065" t="s">
        <v>2734</v>
      </c>
      <c r="F126" s="1064" t="s">
        <v>2735</v>
      </c>
      <c r="G126" s="1064" t="s">
        <v>2242</v>
      </c>
      <c r="H126" s="1062">
        <v>438.4</v>
      </c>
    </row>
    <row r="127" spans="1:8">
      <c r="A127" s="1062" t="s">
        <v>2240</v>
      </c>
      <c r="B127" s="1062" t="s">
        <v>2239</v>
      </c>
      <c r="C127" s="1062" t="s">
        <v>2240</v>
      </c>
      <c r="D127" s="1062" t="s">
        <v>2244</v>
      </c>
      <c r="E127" s="1065" t="s">
        <v>2424</v>
      </c>
      <c r="F127" s="1064" t="s">
        <v>2425</v>
      </c>
      <c r="G127" s="1064" t="s">
        <v>2242</v>
      </c>
      <c r="H127" s="1062">
        <v>328.8</v>
      </c>
    </row>
    <row r="128" spans="1:8">
      <c r="A128" s="1062" t="s">
        <v>2240</v>
      </c>
      <c r="B128" s="1062" t="s">
        <v>2239</v>
      </c>
      <c r="C128" s="1062" t="s">
        <v>2240</v>
      </c>
      <c r="D128" s="1062" t="s">
        <v>2244</v>
      </c>
      <c r="E128" s="1065" t="s">
        <v>2298</v>
      </c>
      <c r="F128" s="1064" t="s">
        <v>2736</v>
      </c>
      <c r="G128" s="1064" t="s">
        <v>2242</v>
      </c>
      <c r="H128" s="1062">
        <v>495.26</v>
      </c>
    </row>
    <row r="129" spans="1:8">
      <c r="A129" s="1062" t="s">
        <v>2240</v>
      </c>
      <c r="B129" s="1062" t="s">
        <v>2239</v>
      </c>
      <c r="C129" s="1062" t="s">
        <v>2240</v>
      </c>
      <c r="D129" s="1062" t="s">
        <v>2244</v>
      </c>
      <c r="E129" s="1065" t="s">
        <v>2737</v>
      </c>
      <c r="F129" s="1064" t="s">
        <v>2260</v>
      </c>
      <c r="G129" s="1064" t="s">
        <v>2242</v>
      </c>
      <c r="H129" s="1062">
        <v>443.11</v>
      </c>
    </row>
    <row r="130" spans="1:8">
      <c r="A130" s="1062" t="s">
        <v>2240</v>
      </c>
      <c r="B130" s="1062" t="s">
        <v>2239</v>
      </c>
      <c r="C130" s="1062" t="s">
        <v>2240</v>
      </c>
      <c r="D130" s="1062" t="s">
        <v>2485</v>
      </c>
      <c r="E130" s="1065" t="s">
        <v>2738</v>
      </c>
      <c r="F130" s="1064" t="s">
        <v>2439</v>
      </c>
      <c r="G130" s="1064" t="s">
        <v>2242</v>
      </c>
      <c r="H130" s="1062">
        <v>328.8</v>
      </c>
    </row>
    <row r="131" spans="1:8">
      <c r="A131" s="1062" t="s">
        <v>2240</v>
      </c>
      <c r="B131" s="1062" t="s">
        <v>2239</v>
      </c>
      <c r="C131" s="1062" t="s">
        <v>2240</v>
      </c>
      <c r="D131" s="1062" t="s">
        <v>2244</v>
      </c>
      <c r="E131" s="1065" t="s">
        <v>2739</v>
      </c>
      <c r="F131" s="1064" t="s">
        <v>2571</v>
      </c>
      <c r="G131" s="1064" t="s">
        <v>2242</v>
      </c>
      <c r="H131" s="1062">
        <v>389.78</v>
      </c>
    </row>
    <row r="132" spans="1:8">
      <c r="A132" s="1062" t="s">
        <v>2240</v>
      </c>
      <c r="B132" s="1062" t="s">
        <v>2239</v>
      </c>
      <c r="C132" s="1062" t="s">
        <v>2240</v>
      </c>
      <c r="D132" s="1062" t="s">
        <v>2244</v>
      </c>
      <c r="E132" s="1065" t="s">
        <v>2740</v>
      </c>
      <c r="F132" s="1064" t="s">
        <v>2546</v>
      </c>
      <c r="G132" s="1064" t="s">
        <v>2242</v>
      </c>
      <c r="H132" s="1062">
        <v>328.8</v>
      </c>
    </row>
    <row r="133" spans="1:8">
      <c r="A133" s="1062" t="s">
        <v>2240</v>
      </c>
      <c r="B133" s="1062" t="s">
        <v>2239</v>
      </c>
      <c r="C133" s="1062" t="s">
        <v>2240</v>
      </c>
      <c r="D133" s="1062" t="s">
        <v>2244</v>
      </c>
      <c r="E133" s="1065" t="s">
        <v>2464</v>
      </c>
      <c r="F133" s="1064" t="s">
        <v>2465</v>
      </c>
      <c r="G133" s="1064" t="s">
        <v>2242</v>
      </c>
      <c r="H133" s="1062">
        <v>442.52</v>
      </c>
    </row>
    <row r="134" spans="1:8">
      <c r="A134" s="1062" t="s">
        <v>2240</v>
      </c>
      <c r="B134" s="1062" t="s">
        <v>2239</v>
      </c>
      <c r="C134" s="1062" t="s">
        <v>2240</v>
      </c>
      <c r="D134" s="1062" t="s">
        <v>2244</v>
      </c>
      <c r="E134" s="1065" t="s">
        <v>2330</v>
      </c>
      <c r="F134" s="1064" t="s">
        <v>2331</v>
      </c>
      <c r="G134" s="1064" t="s">
        <v>2242</v>
      </c>
      <c r="H134" s="1062">
        <v>381.54</v>
      </c>
    </row>
    <row r="135" spans="1:8">
      <c r="A135" s="1062" t="s">
        <v>2240</v>
      </c>
      <c r="B135" s="1062" t="s">
        <v>2239</v>
      </c>
      <c r="C135" s="1062" t="s">
        <v>2240</v>
      </c>
      <c r="D135" s="1062" t="s">
        <v>2244</v>
      </c>
      <c r="E135" s="1065" t="s">
        <v>2633</v>
      </c>
      <c r="F135" s="1064" t="s">
        <v>2634</v>
      </c>
      <c r="G135" s="1064" t="s">
        <v>2242</v>
      </c>
      <c r="H135" s="1062">
        <v>328.8</v>
      </c>
    </row>
    <row r="136" spans="1:8">
      <c r="A136" s="1062" t="s">
        <v>2240</v>
      </c>
      <c r="B136" s="1062" t="s">
        <v>2239</v>
      </c>
      <c r="C136" s="1062" t="s">
        <v>2240</v>
      </c>
      <c r="D136" s="1062" t="s">
        <v>2244</v>
      </c>
      <c r="E136" s="1065" t="s">
        <v>2635</v>
      </c>
      <c r="F136" s="1064" t="s">
        <v>2636</v>
      </c>
      <c r="G136" s="1064" t="s">
        <v>2242</v>
      </c>
      <c r="H136" s="1062">
        <v>446.64</v>
      </c>
    </row>
    <row r="137" spans="1:8">
      <c r="A137" s="1062" t="s">
        <v>2240</v>
      </c>
      <c r="B137" s="1062" t="s">
        <v>2239</v>
      </c>
      <c r="C137" s="1062" t="s">
        <v>2240</v>
      </c>
      <c r="D137" s="1062" t="s">
        <v>2244</v>
      </c>
      <c r="E137" s="1065" t="s">
        <v>2510</v>
      </c>
      <c r="F137" s="1064" t="s">
        <v>2511</v>
      </c>
      <c r="G137" s="1064" t="s">
        <v>2242</v>
      </c>
      <c r="H137" s="1062">
        <v>495.26</v>
      </c>
    </row>
    <row r="138" spans="1:8">
      <c r="A138" s="1062" t="s">
        <v>2240</v>
      </c>
      <c r="B138" s="1062" t="s">
        <v>2239</v>
      </c>
      <c r="C138" s="1062" t="s">
        <v>2240</v>
      </c>
      <c r="D138" s="1062" t="s">
        <v>2244</v>
      </c>
      <c r="E138" s="1065" t="s">
        <v>2313</v>
      </c>
      <c r="F138" s="1064" t="s">
        <v>2524</v>
      </c>
      <c r="G138" s="1064" t="s">
        <v>2242</v>
      </c>
      <c r="H138" s="1062">
        <v>158.22</v>
      </c>
    </row>
    <row r="139" spans="1:8">
      <c r="A139" s="1062" t="s">
        <v>2240</v>
      </c>
      <c r="B139" s="1062" t="s">
        <v>2239</v>
      </c>
      <c r="C139" s="1062" t="s">
        <v>2240</v>
      </c>
      <c r="D139" s="1062" t="s">
        <v>2244</v>
      </c>
      <c r="E139" s="1065" t="s">
        <v>2312</v>
      </c>
      <c r="F139" s="1064" t="s">
        <v>2502</v>
      </c>
      <c r="G139" s="1064" t="s">
        <v>2242</v>
      </c>
      <c r="H139" s="1062">
        <v>324.68</v>
      </c>
    </row>
    <row r="140" spans="1:8">
      <c r="A140" s="1062" t="s">
        <v>2240</v>
      </c>
      <c r="B140" s="1062" t="s">
        <v>2239</v>
      </c>
      <c r="C140" s="1062" t="s">
        <v>2240</v>
      </c>
      <c r="D140" s="1062" t="s">
        <v>2244</v>
      </c>
      <c r="E140" s="1065" t="s">
        <v>2255</v>
      </c>
      <c r="F140" s="1064" t="s">
        <v>2415</v>
      </c>
      <c r="G140" s="1064" t="s">
        <v>2242</v>
      </c>
      <c r="H140" s="1062">
        <v>495.26</v>
      </c>
    </row>
    <row r="141" spans="1:8">
      <c r="A141" s="1062" t="s">
        <v>2240</v>
      </c>
      <c r="B141" s="1062" t="s">
        <v>2239</v>
      </c>
      <c r="C141" s="1062" t="s">
        <v>2240</v>
      </c>
      <c r="D141" s="1062" t="s">
        <v>2244</v>
      </c>
      <c r="E141" s="1065" t="s">
        <v>2506</v>
      </c>
      <c r="F141" s="1064" t="s">
        <v>2373</v>
      </c>
      <c r="G141" s="1064" t="s">
        <v>2242</v>
      </c>
      <c r="H141" s="1062">
        <v>276.06</v>
      </c>
    </row>
    <row r="142" spans="1:8">
      <c r="A142" s="1062" t="s">
        <v>2240</v>
      </c>
      <c r="B142" s="1062" t="s">
        <v>2239</v>
      </c>
      <c r="C142" s="1062" t="s">
        <v>2240</v>
      </c>
      <c r="D142" s="1062" t="s">
        <v>2244</v>
      </c>
      <c r="E142" s="1065" t="s">
        <v>2347</v>
      </c>
      <c r="F142" s="1064" t="s">
        <v>2348</v>
      </c>
      <c r="G142" s="1064" t="s">
        <v>2242</v>
      </c>
      <c r="H142" s="1062">
        <v>438.4</v>
      </c>
    </row>
    <row r="143" spans="1:8">
      <c r="A143" s="1062" t="s">
        <v>2240</v>
      </c>
      <c r="B143" s="1062" t="s">
        <v>2239</v>
      </c>
      <c r="C143" s="1062" t="s">
        <v>2240</v>
      </c>
      <c r="D143" s="1062" t="s">
        <v>2244</v>
      </c>
      <c r="E143" s="1065" t="s">
        <v>2542</v>
      </c>
      <c r="F143" s="1064" t="s">
        <v>2324</v>
      </c>
      <c r="G143" s="1064" t="s">
        <v>2242</v>
      </c>
      <c r="H143" s="1062">
        <v>324.68</v>
      </c>
    </row>
    <row r="144" spans="1:8">
      <c r="A144" s="1062" t="s">
        <v>2240</v>
      </c>
      <c r="B144" s="1062" t="s">
        <v>2239</v>
      </c>
      <c r="C144" s="1062" t="s">
        <v>2240</v>
      </c>
      <c r="D144" s="1062" t="s">
        <v>2244</v>
      </c>
      <c r="E144" s="1065" t="s">
        <v>2497</v>
      </c>
      <c r="F144" s="1064" t="s">
        <v>2430</v>
      </c>
      <c r="G144" s="1064" t="s">
        <v>2242</v>
      </c>
      <c r="H144" s="1062">
        <v>495.26</v>
      </c>
    </row>
    <row r="145" spans="1:8">
      <c r="A145" s="1062" t="s">
        <v>2240</v>
      </c>
      <c r="B145" s="1062" t="s">
        <v>2239</v>
      </c>
      <c r="C145" s="1062" t="s">
        <v>2240</v>
      </c>
      <c r="D145" s="1062" t="s">
        <v>2244</v>
      </c>
      <c r="E145" s="1065" t="s">
        <v>2359</v>
      </c>
      <c r="F145" s="1064" t="s">
        <v>2360</v>
      </c>
      <c r="G145" s="1064" t="s">
        <v>2242</v>
      </c>
      <c r="H145" s="1062">
        <v>438.4</v>
      </c>
    </row>
    <row r="146" spans="1:8">
      <c r="A146" s="1062" t="s">
        <v>2240</v>
      </c>
      <c r="B146" s="1062" t="s">
        <v>2239</v>
      </c>
      <c r="C146" s="1062" t="s">
        <v>2240</v>
      </c>
      <c r="D146" s="1062" t="s">
        <v>2244</v>
      </c>
      <c r="E146" s="1065" t="s">
        <v>2741</v>
      </c>
      <c r="F146" s="1064" t="s">
        <v>2483</v>
      </c>
      <c r="G146" s="1064" t="s">
        <v>2242</v>
      </c>
      <c r="H146" s="1062">
        <v>438.4</v>
      </c>
    </row>
    <row r="147" spans="1:8">
      <c r="A147" s="1062" t="s">
        <v>2240</v>
      </c>
      <c r="B147" s="1062" t="s">
        <v>2239</v>
      </c>
      <c r="C147" s="1062" t="s">
        <v>2240</v>
      </c>
      <c r="D147" s="1062" t="s">
        <v>2244</v>
      </c>
      <c r="E147" s="1065" t="s">
        <v>2327</v>
      </c>
      <c r="F147" s="1064" t="s">
        <v>2742</v>
      </c>
      <c r="G147" s="1064" t="s">
        <v>2242</v>
      </c>
      <c r="H147" s="1062">
        <v>494.9</v>
      </c>
    </row>
    <row r="148" spans="1:8">
      <c r="A148" s="1062" t="s">
        <v>2240</v>
      </c>
      <c r="B148" s="1062" t="s">
        <v>2239</v>
      </c>
      <c r="C148" s="1062" t="s">
        <v>2240</v>
      </c>
      <c r="D148" s="1062" t="s">
        <v>2244</v>
      </c>
      <c r="E148" s="1065" t="s">
        <v>2245</v>
      </c>
      <c r="F148" s="1064" t="s">
        <v>2246</v>
      </c>
      <c r="G148" s="1064" t="s">
        <v>2242</v>
      </c>
      <c r="H148" s="1062">
        <v>845.24</v>
      </c>
    </row>
    <row r="149" spans="1:8">
      <c r="A149" s="1062" t="s">
        <v>2240</v>
      </c>
      <c r="B149" s="1062" t="s">
        <v>2239</v>
      </c>
      <c r="C149" s="1062" t="s">
        <v>2240</v>
      </c>
      <c r="D149" s="1062" t="s">
        <v>2244</v>
      </c>
      <c r="E149" s="1065" t="s">
        <v>2333</v>
      </c>
      <c r="F149" s="1064" t="s">
        <v>2334</v>
      </c>
      <c r="G149" s="1064" t="s">
        <v>2242</v>
      </c>
      <c r="H149" s="1062">
        <v>267.82</v>
      </c>
    </row>
    <row r="150" spans="1:8">
      <c r="A150" s="1062" t="s">
        <v>2240</v>
      </c>
      <c r="B150" s="1062" t="s">
        <v>2239</v>
      </c>
      <c r="C150" s="1062" t="s">
        <v>2240</v>
      </c>
      <c r="D150" s="1062" t="s">
        <v>2244</v>
      </c>
      <c r="E150" s="1065" t="s">
        <v>2274</v>
      </c>
      <c r="F150" s="1064" t="s">
        <v>2743</v>
      </c>
      <c r="G150" s="1064" t="s">
        <v>2242</v>
      </c>
      <c r="H150" s="1062">
        <v>735.61</v>
      </c>
    </row>
    <row r="151" spans="1:8">
      <c r="A151" s="1062" t="s">
        <v>2240</v>
      </c>
      <c r="B151" s="1062" t="s">
        <v>2239</v>
      </c>
      <c r="C151" s="1062" t="s">
        <v>2240</v>
      </c>
      <c r="D151" s="1062" t="s">
        <v>2244</v>
      </c>
      <c r="E151" s="1065" t="s">
        <v>2328</v>
      </c>
      <c r="F151" s="1064" t="s">
        <v>2744</v>
      </c>
      <c r="G151" s="1064" t="s">
        <v>2242</v>
      </c>
      <c r="H151" s="1062">
        <v>495.26</v>
      </c>
    </row>
    <row r="152" spans="1:8">
      <c r="A152" s="1062" t="s">
        <v>2240</v>
      </c>
      <c r="B152" s="1062" t="s">
        <v>2239</v>
      </c>
      <c r="C152" s="1062" t="s">
        <v>2240</v>
      </c>
      <c r="D152" s="1062" t="s">
        <v>2244</v>
      </c>
      <c r="E152" s="1065" t="s">
        <v>2381</v>
      </c>
      <c r="F152" s="1064" t="s">
        <v>2745</v>
      </c>
      <c r="G152" s="1064" t="s">
        <v>2242</v>
      </c>
      <c r="H152" s="1062">
        <v>438.4</v>
      </c>
    </row>
    <row r="153" spans="1:8">
      <c r="A153" s="1062" t="s">
        <v>2240</v>
      </c>
      <c r="B153" s="1062" t="s">
        <v>2239</v>
      </c>
      <c r="C153" s="1062" t="s">
        <v>2240</v>
      </c>
      <c r="D153" s="1062" t="s">
        <v>2244</v>
      </c>
      <c r="E153" s="1065" t="s">
        <v>2578</v>
      </c>
      <c r="F153" s="1064" t="s">
        <v>2579</v>
      </c>
      <c r="G153" s="1064" t="s">
        <v>2242</v>
      </c>
      <c r="H153" s="1062">
        <v>495.26</v>
      </c>
    </row>
    <row r="154" spans="1:8">
      <c r="A154" s="1062" t="s">
        <v>2240</v>
      </c>
      <c r="B154" s="1062" t="s">
        <v>2239</v>
      </c>
      <c r="C154" s="1062" t="s">
        <v>2240</v>
      </c>
      <c r="D154" s="1062" t="s">
        <v>2244</v>
      </c>
      <c r="E154" s="1065" t="s">
        <v>2746</v>
      </c>
      <c r="F154" s="1064" t="s">
        <v>2353</v>
      </c>
      <c r="G154" s="1064" t="s">
        <v>2242</v>
      </c>
      <c r="H154" s="1062">
        <v>495.26</v>
      </c>
    </row>
    <row r="155" spans="1:8">
      <c r="A155" s="1062" t="s">
        <v>2240</v>
      </c>
      <c r="B155" s="1062" t="s">
        <v>2239</v>
      </c>
      <c r="C155" s="1062" t="s">
        <v>2240</v>
      </c>
      <c r="D155" s="1062" t="s">
        <v>2244</v>
      </c>
      <c r="E155" s="1065" t="s">
        <v>2357</v>
      </c>
      <c r="F155" s="1064" t="s">
        <v>2358</v>
      </c>
      <c r="G155" s="1064" t="s">
        <v>2242</v>
      </c>
      <c r="H155" s="1062">
        <v>381.54</v>
      </c>
    </row>
    <row r="156" spans="1:8">
      <c r="A156" s="1062" t="s">
        <v>2240</v>
      </c>
      <c r="B156" s="1062" t="s">
        <v>2239</v>
      </c>
      <c r="C156" s="1062" t="s">
        <v>2240</v>
      </c>
      <c r="D156" s="1062" t="s">
        <v>2244</v>
      </c>
      <c r="E156" s="1065" t="s">
        <v>2638</v>
      </c>
      <c r="F156" s="1064" t="s">
        <v>2575</v>
      </c>
      <c r="G156" s="1064" t="s">
        <v>2242</v>
      </c>
      <c r="H156" s="1062">
        <v>276.06</v>
      </c>
    </row>
    <row r="157" spans="1:8">
      <c r="A157" s="1062" t="s">
        <v>2240</v>
      </c>
      <c r="B157" s="1062" t="s">
        <v>2239</v>
      </c>
      <c r="C157" s="1062" t="s">
        <v>2240</v>
      </c>
      <c r="D157" s="1062" t="s">
        <v>2244</v>
      </c>
      <c r="E157" s="1065" t="s">
        <v>2747</v>
      </c>
      <c r="F157" s="1064" t="s">
        <v>2407</v>
      </c>
      <c r="G157" s="1064" t="s">
        <v>2242</v>
      </c>
      <c r="H157" s="1062">
        <v>902.1</v>
      </c>
    </row>
    <row r="158" spans="1:8">
      <c r="A158" s="1062" t="s">
        <v>2240</v>
      </c>
      <c r="B158" s="1062" t="s">
        <v>2239</v>
      </c>
      <c r="C158" s="1062" t="s">
        <v>2240</v>
      </c>
      <c r="D158" s="1062" t="s">
        <v>2244</v>
      </c>
      <c r="E158" s="1065" t="s">
        <v>2427</v>
      </c>
      <c r="F158" s="1064" t="s">
        <v>2748</v>
      </c>
      <c r="G158" s="1064" t="s">
        <v>2242</v>
      </c>
      <c r="H158" s="1062">
        <v>101.68</v>
      </c>
    </row>
    <row r="159" spans="1:8">
      <c r="A159" s="1062" t="s">
        <v>2240</v>
      </c>
      <c r="B159" s="1062" t="s">
        <v>2239</v>
      </c>
      <c r="C159" s="1062" t="s">
        <v>2240</v>
      </c>
      <c r="D159" s="1062" t="s">
        <v>2244</v>
      </c>
      <c r="E159" s="1065" t="s">
        <v>2363</v>
      </c>
      <c r="F159" s="1064" t="s">
        <v>2749</v>
      </c>
      <c r="G159" s="1064" t="s">
        <v>2242</v>
      </c>
      <c r="H159" s="1062">
        <v>328.8</v>
      </c>
    </row>
    <row r="160" spans="1:8">
      <c r="A160" s="1062" t="s">
        <v>2240</v>
      </c>
      <c r="B160" s="1062" t="s">
        <v>2239</v>
      </c>
      <c r="C160" s="1062" t="s">
        <v>2240</v>
      </c>
      <c r="D160" s="1062" t="s">
        <v>2244</v>
      </c>
      <c r="E160" s="1065" t="s">
        <v>2307</v>
      </c>
      <c r="F160" s="1064" t="s">
        <v>2750</v>
      </c>
      <c r="G160" s="1064" t="s">
        <v>2242</v>
      </c>
      <c r="H160" s="1062">
        <v>495.26</v>
      </c>
    </row>
    <row r="161" spans="1:8">
      <c r="A161" s="1062" t="s">
        <v>2240</v>
      </c>
      <c r="B161" s="1062" t="s">
        <v>2239</v>
      </c>
      <c r="C161" s="1062" t="s">
        <v>2240</v>
      </c>
      <c r="D161" s="1062" t="s">
        <v>2244</v>
      </c>
      <c r="E161" s="1065" t="s">
        <v>2590</v>
      </c>
      <c r="F161" s="1064" t="s">
        <v>2751</v>
      </c>
      <c r="G161" s="1064" t="s">
        <v>2242</v>
      </c>
      <c r="H161" s="1062">
        <v>495.26</v>
      </c>
    </row>
    <row r="162" spans="1:8">
      <c r="A162" s="1062" t="s">
        <v>2240</v>
      </c>
      <c r="B162" s="1062" t="s">
        <v>2239</v>
      </c>
      <c r="C162" s="1062" t="s">
        <v>2240</v>
      </c>
      <c r="D162" s="1062" t="s">
        <v>2244</v>
      </c>
      <c r="E162" s="1065" t="s">
        <v>2580</v>
      </c>
      <c r="F162" s="1064" t="s">
        <v>2752</v>
      </c>
      <c r="G162" s="1064" t="s">
        <v>2242</v>
      </c>
      <c r="H162" s="1062">
        <v>305.04000000000002</v>
      </c>
    </row>
    <row r="163" spans="1:8">
      <c r="A163" s="1062" t="s">
        <v>2240</v>
      </c>
      <c r="B163" s="1062" t="s">
        <v>2239</v>
      </c>
      <c r="C163" s="1062" t="s">
        <v>2240</v>
      </c>
      <c r="D163" s="1062" t="s">
        <v>2244</v>
      </c>
      <c r="E163" s="1065" t="s">
        <v>2753</v>
      </c>
      <c r="F163" s="1064" t="s">
        <v>2754</v>
      </c>
      <c r="G163" s="1064" t="s">
        <v>2242</v>
      </c>
      <c r="H163" s="1062">
        <v>158.22</v>
      </c>
    </row>
    <row r="164" spans="1:8">
      <c r="A164" s="1062" t="s">
        <v>2240</v>
      </c>
      <c r="B164" s="1062" t="s">
        <v>2239</v>
      </c>
      <c r="C164" s="1062" t="s">
        <v>2240</v>
      </c>
      <c r="D164" s="1062" t="s">
        <v>2244</v>
      </c>
      <c r="E164" s="1065" t="s">
        <v>2755</v>
      </c>
      <c r="F164" s="1068" t="s">
        <v>2302</v>
      </c>
      <c r="G164" s="1064" t="s">
        <v>2242</v>
      </c>
      <c r="H164" s="1062">
        <v>381.54</v>
      </c>
    </row>
    <row r="165" spans="1:8">
      <c r="A165" s="1062" t="s">
        <v>2240</v>
      </c>
      <c r="B165" s="1062" t="s">
        <v>2239</v>
      </c>
      <c r="C165" s="1062" t="s">
        <v>2240</v>
      </c>
      <c r="D165" s="1062" t="s">
        <v>2244</v>
      </c>
      <c r="E165" s="1065" t="s">
        <v>2536</v>
      </c>
      <c r="F165" s="1064" t="s">
        <v>2756</v>
      </c>
      <c r="G165" s="1064" t="s">
        <v>2242</v>
      </c>
      <c r="H165" s="1062">
        <v>495.26</v>
      </c>
    </row>
    <row r="166" spans="1:8">
      <c r="A166" s="1062" t="s">
        <v>2240</v>
      </c>
      <c r="B166" s="1062" t="s">
        <v>2239</v>
      </c>
      <c r="C166" s="1062" t="s">
        <v>2240</v>
      </c>
      <c r="D166" s="1062" t="s">
        <v>2244</v>
      </c>
      <c r="E166" s="1065" t="s">
        <v>2757</v>
      </c>
      <c r="F166" s="1064" t="s">
        <v>2758</v>
      </c>
      <c r="G166" s="1064" t="s">
        <v>2242</v>
      </c>
      <c r="H166" s="1062">
        <v>267.82</v>
      </c>
    </row>
    <row r="167" spans="1:8">
      <c r="A167" s="1062" t="s">
        <v>2240</v>
      </c>
      <c r="B167" s="1062" t="s">
        <v>2239</v>
      </c>
      <c r="C167" s="1062" t="s">
        <v>2240</v>
      </c>
      <c r="D167" s="1062" t="s">
        <v>2244</v>
      </c>
      <c r="E167" s="1065" t="s">
        <v>2417</v>
      </c>
      <c r="F167" s="1064" t="s">
        <v>2759</v>
      </c>
      <c r="G167" s="1064" t="s">
        <v>2242</v>
      </c>
      <c r="H167" s="1062">
        <v>438.4</v>
      </c>
    </row>
    <row r="168" spans="1:8">
      <c r="A168" s="1062" t="s">
        <v>2240</v>
      </c>
      <c r="B168" s="1062" t="s">
        <v>2239</v>
      </c>
      <c r="C168" s="1062" t="s">
        <v>2240</v>
      </c>
      <c r="D168" s="1062" t="s">
        <v>2244</v>
      </c>
      <c r="E168" s="1065" t="s">
        <v>2420</v>
      </c>
      <c r="F168" s="1064" t="s">
        <v>2421</v>
      </c>
      <c r="G168" s="1064" t="s">
        <v>2242</v>
      </c>
      <c r="H168" s="1062">
        <v>495.26</v>
      </c>
    </row>
    <row r="169" spans="1:8">
      <c r="A169" s="1062" t="s">
        <v>2240</v>
      </c>
      <c r="B169" s="1062" t="s">
        <v>2239</v>
      </c>
      <c r="C169" s="1062" t="s">
        <v>2240</v>
      </c>
      <c r="D169" s="1062" t="s">
        <v>2244</v>
      </c>
      <c r="E169" s="1065" t="s">
        <v>2585</v>
      </c>
      <c r="F169" s="1064" t="s">
        <v>2760</v>
      </c>
      <c r="G169" s="1064" t="s">
        <v>2242</v>
      </c>
      <c r="H169" s="1062">
        <v>495.26</v>
      </c>
    </row>
    <row r="170" spans="1:8">
      <c r="A170" s="1062" t="s">
        <v>2240</v>
      </c>
      <c r="B170" s="1062" t="s">
        <v>2239</v>
      </c>
      <c r="C170" s="1062" t="s">
        <v>2240</v>
      </c>
      <c r="D170" s="1062" t="s">
        <v>2244</v>
      </c>
      <c r="E170" s="1065" t="s">
        <v>2708</v>
      </c>
      <c r="F170" s="1064" t="s">
        <v>2354</v>
      </c>
      <c r="G170" s="1064" t="s">
        <v>2242</v>
      </c>
      <c r="H170" s="1062">
        <v>52.74</v>
      </c>
    </row>
    <row r="171" spans="1:8">
      <c r="A171" s="1062" t="s">
        <v>2240</v>
      </c>
      <c r="B171" s="1062" t="s">
        <v>2239</v>
      </c>
      <c r="C171" s="1062" t="s">
        <v>2240</v>
      </c>
      <c r="D171" s="1062" t="s">
        <v>2244</v>
      </c>
      <c r="E171" s="1065" t="s">
        <v>2592</v>
      </c>
      <c r="F171" s="1064" t="s">
        <v>2761</v>
      </c>
      <c r="G171" s="1064" t="s">
        <v>2242</v>
      </c>
      <c r="H171" s="1062">
        <v>495.26</v>
      </c>
    </row>
    <row r="172" spans="1:8">
      <c r="A172" s="1062" t="s">
        <v>2240</v>
      </c>
      <c r="B172" s="1062" t="s">
        <v>2239</v>
      </c>
      <c r="C172" s="1062" t="s">
        <v>2240</v>
      </c>
      <c r="D172" s="1062" t="s">
        <v>2244</v>
      </c>
      <c r="E172" s="1065" t="s">
        <v>2437</v>
      </c>
      <c r="F172" s="1064" t="s">
        <v>2484</v>
      </c>
      <c r="G172" s="1064" t="s">
        <v>2242</v>
      </c>
      <c r="H172" s="1062">
        <v>267.82</v>
      </c>
    </row>
    <row r="173" spans="1:8">
      <c r="A173" s="1062" t="s">
        <v>2240</v>
      </c>
      <c r="B173" s="1062" t="s">
        <v>2239</v>
      </c>
      <c r="C173" s="1062" t="s">
        <v>2240</v>
      </c>
      <c r="D173" s="1062" t="s">
        <v>2244</v>
      </c>
      <c r="E173" s="1065" t="s">
        <v>2384</v>
      </c>
      <c r="F173" s="1064" t="s">
        <v>2762</v>
      </c>
      <c r="G173" s="1064" t="s">
        <v>2242</v>
      </c>
      <c r="H173" s="1062">
        <v>540.20000000000005</v>
      </c>
    </row>
    <row r="174" spans="1:8">
      <c r="A174" s="1062" t="s">
        <v>2240</v>
      </c>
      <c r="B174" s="1062" t="s">
        <v>2239</v>
      </c>
      <c r="C174" s="1062" t="s">
        <v>2240</v>
      </c>
      <c r="D174" s="1062" t="s">
        <v>2244</v>
      </c>
      <c r="E174" s="1065" t="s">
        <v>2763</v>
      </c>
      <c r="F174" s="1064" t="s">
        <v>2299</v>
      </c>
      <c r="G174" s="1064" t="s">
        <v>2242</v>
      </c>
      <c r="H174" s="1062">
        <v>381.54</v>
      </c>
    </row>
    <row r="175" spans="1:8">
      <c r="A175" s="1062" t="s">
        <v>2240</v>
      </c>
      <c r="B175" s="1062" t="s">
        <v>2239</v>
      </c>
      <c r="C175" s="1062" t="s">
        <v>2240</v>
      </c>
      <c r="D175" s="1062" t="s">
        <v>2244</v>
      </c>
      <c r="E175" s="1065" t="s">
        <v>2441</v>
      </c>
      <c r="F175" s="1064" t="s">
        <v>2442</v>
      </c>
      <c r="G175" s="1064" t="s">
        <v>2242</v>
      </c>
      <c r="H175" s="1062">
        <v>495.26</v>
      </c>
    </row>
    <row r="176" spans="1:8">
      <c r="A176" s="1062" t="s">
        <v>2240</v>
      </c>
      <c r="B176" s="1062" t="s">
        <v>2239</v>
      </c>
      <c r="C176" s="1062" t="s">
        <v>2240</v>
      </c>
      <c r="D176" s="1062" t="s">
        <v>2244</v>
      </c>
      <c r="E176" s="1065" t="s">
        <v>2764</v>
      </c>
      <c r="F176" s="1064" t="s">
        <v>2765</v>
      </c>
      <c r="G176" s="1064" t="s">
        <v>2242</v>
      </c>
      <c r="H176" s="1062">
        <v>162.34</v>
      </c>
    </row>
    <row r="177" spans="1:8">
      <c r="A177" s="1062" t="s">
        <v>2240</v>
      </c>
      <c r="B177" s="1062" t="s">
        <v>2239</v>
      </c>
      <c r="C177" s="1062" t="s">
        <v>2240</v>
      </c>
      <c r="D177" s="1062" t="s">
        <v>2244</v>
      </c>
      <c r="E177" s="1065" t="s">
        <v>2332</v>
      </c>
      <c r="F177" s="1064" t="s">
        <v>2428</v>
      </c>
      <c r="G177" s="1064" t="s">
        <v>2242</v>
      </c>
      <c r="H177" s="1062">
        <v>389.78</v>
      </c>
    </row>
    <row r="178" spans="1:8">
      <c r="A178" s="1062" t="s">
        <v>2240</v>
      </c>
      <c r="B178" s="1062" t="s">
        <v>2239</v>
      </c>
      <c r="C178" s="1062" t="s">
        <v>2240</v>
      </c>
      <c r="D178" s="1062" t="s">
        <v>2244</v>
      </c>
      <c r="E178" s="1065" t="s">
        <v>2399</v>
      </c>
      <c r="F178" s="1064" t="s">
        <v>2766</v>
      </c>
      <c r="G178" s="1064" t="s">
        <v>2242</v>
      </c>
      <c r="H178" s="1062">
        <v>552.12</v>
      </c>
    </row>
    <row r="179" spans="1:8">
      <c r="A179" s="1062" t="s">
        <v>2240</v>
      </c>
      <c r="B179" s="1062" t="s">
        <v>2239</v>
      </c>
      <c r="C179" s="1062" t="s">
        <v>2240</v>
      </c>
      <c r="D179" s="1062" t="s">
        <v>2244</v>
      </c>
      <c r="E179" s="1065" t="s">
        <v>2349</v>
      </c>
      <c r="F179" s="1064" t="s">
        <v>2767</v>
      </c>
      <c r="G179" s="1064" t="s">
        <v>2242</v>
      </c>
      <c r="H179" s="1062">
        <v>381.54</v>
      </c>
    </row>
    <row r="180" spans="1:8">
      <c r="A180" s="1062" t="s">
        <v>2240</v>
      </c>
      <c r="B180" s="1062" t="s">
        <v>2239</v>
      </c>
      <c r="C180" s="1062" t="s">
        <v>2240</v>
      </c>
      <c r="D180" s="1062" t="s">
        <v>2244</v>
      </c>
      <c r="E180" s="1065" t="s">
        <v>2370</v>
      </c>
      <c r="F180" s="1064" t="s">
        <v>2768</v>
      </c>
      <c r="G180" s="1064" t="s">
        <v>2242</v>
      </c>
      <c r="H180" s="1062">
        <v>495.26</v>
      </c>
    </row>
    <row r="181" spans="1:8">
      <c r="A181" s="1062" t="s">
        <v>2240</v>
      </c>
      <c r="B181" s="1062" t="s">
        <v>2239</v>
      </c>
      <c r="C181" s="1062" t="s">
        <v>2240</v>
      </c>
      <c r="D181" s="1062" t="s">
        <v>2244</v>
      </c>
      <c r="E181" s="1065" t="s">
        <v>2282</v>
      </c>
      <c r="F181" s="1064" t="s">
        <v>2283</v>
      </c>
      <c r="G181" s="1064" t="s">
        <v>2242</v>
      </c>
      <c r="H181" s="1062">
        <v>608.98</v>
      </c>
    </row>
    <row r="182" spans="1:8">
      <c r="A182" s="1062" t="s">
        <v>2240</v>
      </c>
      <c r="B182" s="1062" t="s">
        <v>2239</v>
      </c>
      <c r="C182" s="1062" t="s">
        <v>2240</v>
      </c>
      <c r="D182" s="1062" t="s">
        <v>2244</v>
      </c>
      <c r="E182" s="1065" t="s">
        <v>2300</v>
      </c>
      <c r="F182" s="1064" t="s">
        <v>2556</v>
      </c>
      <c r="G182" s="1064" t="s">
        <v>2242</v>
      </c>
      <c r="H182" s="1062">
        <v>381.54</v>
      </c>
    </row>
    <row r="183" spans="1:8">
      <c r="A183" s="1062" t="s">
        <v>2240</v>
      </c>
      <c r="B183" s="1062" t="s">
        <v>2239</v>
      </c>
      <c r="C183" s="1062" t="s">
        <v>2240</v>
      </c>
      <c r="D183" s="1062" t="s">
        <v>2244</v>
      </c>
      <c r="E183" s="1065" t="s">
        <v>2769</v>
      </c>
      <c r="F183" s="1064" t="s">
        <v>2364</v>
      </c>
      <c r="G183" s="1064" t="s">
        <v>2242</v>
      </c>
      <c r="H183" s="1062">
        <v>495.26</v>
      </c>
    </row>
    <row r="184" spans="1:8">
      <c r="A184" s="1062" t="s">
        <v>2240</v>
      </c>
      <c r="B184" s="1062" t="s">
        <v>2239</v>
      </c>
      <c r="C184" s="1062" t="s">
        <v>2240</v>
      </c>
      <c r="D184" s="1062" t="s">
        <v>2244</v>
      </c>
      <c r="E184" s="1065" t="s">
        <v>2365</v>
      </c>
      <c r="F184" s="1064" t="s">
        <v>2366</v>
      </c>
      <c r="G184" s="1064" t="s">
        <v>2242</v>
      </c>
      <c r="H184" s="1062">
        <v>438.4</v>
      </c>
    </row>
    <row r="185" spans="1:8">
      <c r="A185" s="1062" t="s">
        <v>2240</v>
      </c>
      <c r="B185" s="1062" t="s">
        <v>2239</v>
      </c>
      <c r="C185" s="1062" t="s">
        <v>2240</v>
      </c>
      <c r="D185" s="1062" t="s">
        <v>2244</v>
      </c>
      <c r="E185" s="1065" t="s">
        <v>2261</v>
      </c>
      <c r="F185" s="1064" t="s">
        <v>2262</v>
      </c>
      <c r="G185" s="1064" t="s">
        <v>2242</v>
      </c>
      <c r="H185" s="1062">
        <v>495.26</v>
      </c>
    </row>
    <row r="186" spans="1:8">
      <c r="A186" s="1062" t="s">
        <v>2240</v>
      </c>
      <c r="B186" s="1062" t="s">
        <v>2239</v>
      </c>
      <c r="C186" s="1062" t="s">
        <v>2240</v>
      </c>
      <c r="D186" s="1062" t="s">
        <v>2244</v>
      </c>
      <c r="E186" s="1065" t="s">
        <v>2350</v>
      </c>
      <c r="F186" s="1064" t="s">
        <v>2351</v>
      </c>
      <c r="G186" s="1064" t="s">
        <v>2242</v>
      </c>
      <c r="H186" s="1062">
        <v>495.26</v>
      </c>
    </row>
    <row r="187" spans="1:8">
      <c r="A187" s="1062" t="s">
        <v>2240</v>
      </c>
      <c r="B187" s="1062" t="s">
        <v>2239</v>
      </c>
      <c r="C187" s="1062" t="s">
        <v>2240</v>
      </c>
      <c r="D187" s="1062" t="s">
        <v>2244</v>
      </c>
      <c r="E187" s="1065" t="s">
        <v>2627</v>
      </c>
      <c r="F187" s="1064" t="s">
        <v>2628</v>
      </c>
      <c r="G187" s="1064" t="s">
        <v>2242</v>
      </c>
      <c r="H187" s="1062">
        <v>381.54</v>
      </c>
    </row>
    <row r="188" spans="1:8">
      <c r="A188" s="1062" t="s">
        <v>2240</v>
      </c>
      <c r="B188" s="1062" t="s">
        <v>2239</v>
      </c>
      <c r="C188" s="1062" t="s">
        <v>2240</v>
      </c>
      <c r="D188" s="1062" t="s">
        <v>2244</v>
      </c>
      <c r="E188" s="1065" t="s">
        <v>2581</v>
      </c>
      <c r="F188" s="1064" t="s">
        <v>2770</v>
      </c>
      <c r="G188" s="1064" t="s">
        <v>2242</v>
      </c>
      <c r="H188" s="1062">
        <v>105.48</v>
      </c>
    </row>
    <row r="189" spans="1:8">
      <c r="A189" s="1062" t="s">
        <v>2240</v>
      </c>
      <c r="B189" s="1062" t="s">
        <v>2239</v>
      </c>
      <c r="C189" s="1062" t="s">
        <v>2240</v>
      </c>
      <c r="D189" s="1062" t="s">
        <v>2244</v>
      </c>
      <c r="E189" s="1065" t="s">
        <v>2771</v>
      </c>
      <c r="F189" s="1064" t="s">
        <v>2772</v>
      </c>
      <c r="G189" s="1064" t="s">
        <v>2242</v>
      </c>
      <c r="H189" s="1062">
        <v>495.26</v>
      </c>
    </row>
    <row r="190" spans="1:8">
      <c r="A190" s="1062" t="s">
        <v>2240</v>
      </c>
      <c r="B190" s="1062" t="s">
        <v>2239</v>
      </c>
      <c r="C190" s="1062" t="s">
        <v>2240</v>
      </c>
      <c r="D190" s="1062" t="s">
        <v>2244</v>
      </c>
      <c r="E190" s="1065" t="s">
        <v>2773</v>
      </c>
      <c r="F190" s="1064" t="s">
        <v>2481</v>
      </c>
      <c r="G190" s="1064" t="s">
        <v>2242</v>
      </c>
      <c r="H190" s="1062">
        <v>849.33</v>
      </c>
    </row>
    <row r="191" spans="1:8">
      <c r="A191" s="1062" t="s">
        <v>2240</v>
      </c>
      <c r="B191" s="1062" t="s">
        <v>2239</v>
      </c>
      <c r="C191" s="1062" t="s">
        <v>2240</v>
      </c>
      <c r="D191" s="1062" t="s">
        <v>2244</v>
      </c>
      <c r="E191" s="1065" t="s">
        <v>2774</v>
      </c>
      <c r="F191" s="1064" t="s">
        <v>2339</v>
      </c>
      <c r="G191" s="1064" t="s">
        <v>2242</v>
      </c>
      <c r="H191" s="1062">
        <v>52.74</v>
      </c>
    </row>
    <row r="192" spans="1:8">
      <c r="A192" s="1062" t="s">
        <v>2240</v>
      </c>
      <c r="B192" s="1062" t="s">
        <v>2239</v>
      </c>
      <c r="C192" s="1062" t="s">
        <v>2240</v>
      </c>
      <c r="D192" s="1062" t="s">
        <v>2244</v>
      </c>
      <c r="E192" s="1065" t="s">
        <v>2775</v>
      </c>
      <c r="F192" s="1064" t="s">
        <v>2776</v>
      </c>
      <c r="G192" s="1064" t="s">
        <v>2242</v>
      </c>
      <c r="H192" s="1062">
        <v>389.78</v>
      </c>
    </row>
    <row r="193" spans="1:8">
      <c r="A193" s="1062" t="s">
        <v>2240</v>
      </c>
      <c r="B193" s="1062" t="s">
        <v>2239</v>
      </c>
      <c r="C193" s="1062" t="s">
        <v>2240</v>
      </c>
      <c r="D193" s="1062" t="s">
        <v>2244</v>
      </c>
      <c r="E193" s="1065" t="s">
        <v>2518</v>
      </c>
      <c r="F193" s="1064" t="s">
        <v>2519</v>
      </c>
      <c r="G193" s="1064" t="s">
        <v>2242</v>
      </c>
      <c r="H193" s="1062">
        <v>414.67</v>
      </c>
    </row>
    <row r="194" spans="1:8">
      <c r="A194" s="1062" t="s">
        <v>2240</v>
      </c>
      <c r="B194" s="1062" t="s">
        <v>2239</v>
      </c>
      <c r="C194" s="1062" t="s">
        <v>2240</v>
      </c>
      <c r="D194" s="1062" t="s">
        <v>2244</v>
      </c>
      <c r="E194" s="1065" t="s">
        <v>2543</v>
      </c>
      <c r="F194" s="1064" t="s">
        <v>2544</v>
      </c>
      <c r="G194" s="1064" t="s">
        <v>2242</v>
      </c>
      <c r="H194" s="1062">
        <v>438.4</v>
      </c>
    </row>
    <row r="195" spans="1:8">
      <c r="A195" s="1062" t="s">
        <v>2240</v>
      </c>
      <c r="B195" s="1062" t="s">
        <v>2239</v>
      </c>
      <c r="C195" s="1062" t="s">
        <v>2240</v>
      </c>
      <c r="D195" s="1062" t="s">
        <v>2244</v>
      </c>
      <c r="E195" s="1065" t="s">
        <v>2325</v>
      </c>
      <c r="F195" s="1064" t="s">
        <v>2326</v>
      </c>
      <c r="G195" s="1064" t="s">
        <v>2242</v>
      </c>
      <c r="H195" s="1062">
        <v>954.87</v>
      </c>
    </row>
    <row r="196" spans="1:8">
      <c r="A196" s="1062" t="s">
        <v>2240</v>
      </c>
      <c r="B196" s="1062" t="s">
        <v>2239</v>
      </c>
      <c r="C196" s="1062" t="s">
        <v>2240</v>
      </c>
      <c r="D196" s="1062" t="s">
        <v>2244</v>
      </c>
      <c r="E196" s="1065" t="s">
        <v>2487</v>
      </c>
      <c r="F196" s="1064" t="s">
        <v>2777</v>
      </c>
      <c r="G196" s="1064" t="s">
        <v>2242</v>
      </c>
      <c r="H196" s="1062">
        <v>438.4</v>
      </c>
    </row>
    <row r="197" spans="1:8">
      <c r="A197" s="1062" t="s">
        <v>2240</v>
      </c>
      <c r="B197" s="1062" t="s">
        <v>2239</v>
      </c>
      <c r="C197" s="1062" t="s">
        <v>2240</v>
      </c>
      <c r="D197" s="1062" t="s">
        <v>2244</v>
      </c>
      <c r="E197" s="1065" t="s">
        <v>2525</v>
      </c>
      <c r="F197" s="1064" t="s">
        <v>2526</v>
      </c>
      <c r="G197" s="1064" t="s">
        <v>2242</v>
      </c>
      <c r="H197" s="1062">
        <v>849.33</v>
      </c>
    </row>
    <row r="198" spans="1:8">
      <c r="A198" s="1062" t="s">
        <v>2240</v>
      </c>
      <c r="B198" s="1062" t="s">
        <v>2239</v>
      </c>
      <c r="C198" s="1062" t="s">
        <v>2240</v>
      </c>
      <c r="D198" s="1062" t="s">
        <v>2244</v>
      </c>
      <c r="E198" s="1065" t="s">
        <v>2431</v>
      </c>
      <c r="F198" s="1064" t="s">
        <v>2432</v>
      </c>
      <c r="G198" s="1064" t="s">
        <v>2242</v>
      </c>
      <c r="H198" s="1062">
        <v>849.33</v>
      </c>
    </row>
    <row r="199" spans="1:8">
      <c r="A199" s="1062" t="s">
        <v>2240</v>
      </c>
      <c r="B199" s="1062" t="s">
        <v>2239</v>
      </c>
      <c r="C199" s="1062" t="s">
        <v>2240</v>
      </c>
      <c r="D199" s="1062" t="s">
        <v>2244</v>
      </c>
      <c r="E199" s="1065" t="s">
        <v>2377</v>
      </c>
      <c r="F199" s="1064" t="s">
        <v>2778</v>
      </c>
      <c r="G199" s="1064" t="s">
        <v>2242</v>
      </c>
      <c r="H199" s="1062">
        <v>516.35</v>
      </c>
    </row>
    <row r="200" spans="1:8">
      <c r="A200" s="1062" t="s">
        <v>2240</v>
      </c>
      <c r="B200" s="1062" t="s">
        <v>2239</v>
      </c>
      <c r="C200" s="1062" t="s">
        <v>2240</v>
      </c>
      <c r="D200" s="1062" t="s">
        <v>2244</v>
      </c>
      <c r="E200" s="1065" t="s">
        <v>2473</v>
      </c>
      <c r="F200" s="1064" t="s">
        <v>2529</v>
      </c>
      <c r="G200" s="1064" t="s">
        <v>2242</v>
      </c>
      <c r="H200" s="1062">
        <v>735.58</v>
      </c>
    </row>
    <row r="201" spans="1:8">
      <c r="A201" s="1062" t="s">
        <v>2240</v>
      </c>
      <c r="B201" s="1062" t="s">
        <v>2239</v>
      </c>
      <c r="C201" s="1062" t="s">
        <v>2240</v>
      </c>
      <c r="D201" s="1062" t="s">
        <v>2244</v>
      </c>
      <c r="E201" s="1065" t="s">
        <v>2329</v>
      </c>
      <c r="F201" s="1064" t="s">
        <v>2779</v>
      </c>
      <c r="G201" s="1064" t="s">
        <v>2242</v>
      </c>
      <c r="H201" s="1062">
        <v>743.56</v>
      </c>
    </row>
    <row r="202" spans="1:8">
      <c r="A202" s="1062" t="s">
        <v>2240</v>
      </c>
      <c r="B202" s="1062" t="s">
        <v>2239</v>
      </c>
      <c r="C202" s="1062" t="s">
        <v>2240</v>
      </c>
      <c r="D202" s="1062" t="s">
        <v>2244</v>
      </c>
      <c r="E202" s="1065" t="s">
        <v>2345</v>
      </c>
      <c r="F202" s="1064" t="s">
        <v>2346</v>
      </c>
      <c r="G202" s="1064" t="s">
        <v>2242</v>
      </c>
      <c r="H202" s="1062">
        <v>446.64</v>
      </c>
    </row>
    <row r="203" spans="1:8">
      <c r="A203" s="1062" t="s">
        <v>2240</v>
      </c>
      <c r="B203" s="1062" t="s">
        <v>2239</v>
      </c>
      <c r="C203" s="1062" t="s">
        <v>2240</v>
      </c>
      <c r="D203" s="1062" t="s">
        <v>2244</v>
      </c>
      <c r="E203" s="1065" t="s">
        <v>2352</v>
      </c>
      <c r="F203" s="1064" t="s">
        <v>2780</v>
      </c>
      <c r="G203" s="1064" t="s">
        <v>2242</v>
      </c>
      <c r="H203" s="1062">
        <v>52.74</v>
      </c>
    </row>
    <row r="204" spans="1:8">
      <c r="A204" s="1062" t="s">
        <v>2240</v>
      </c>
      <c r="B204" s="1062" t="s">
        <v>2239</v>
      </c>
      <c r="C204" s="1062" t="s">
        <v>2240</v>
      </c>
      <c r="D204" s="1062" t="s">
        <v>2244</v>
      </c>
      <c r="E204" s="1065" t="s">
        <v>2576</v>
      </c>
      <c r="F204" s="1064" t="s">
        <v>2577</v>
      </c>
      <c r="G204" s="1064" t="s">
        <v>2242</v>
      </c>
      <c r="H204" s="1062">
        <v>267.82</v>
      </c>
    </row>
    <row r="205" spans="1:8">
      <c r="A205" s="1062" t="s">
        <v>2240</v>
      </c>
      <c r="B205" s="1062" t="s">
        <v>2239</v>
      </c>
      <c r="C205" s="1062" t="s">
        <v>2240</v>
      </c>
      <c r="D205" s="1062" t="s">
        <v>2244</v>
      </c>
      <c r="E205" s="1065" t="s">
        <v>2624</v>
      </c>
      <c r="F205" s="1064" t="s">
        <v>2625</v>
      </c>
      <c r="G205" s="1064" t="s">
        <v>2242</v>
      </c>
      <c r="H205" s="1075">
        <v>203.36</v>
      </c>
    </row>
    <row r="206" spans="1:8">
      <c r="A206" s="1062" t="s">
        <v>2240</v>
      </c>
      <c r="B206" s="1062" t="s">
        <v>2239</v>
      </c>
      <c r="C206" s="1062" t="s">
        <v>2240</v>
      </c>
      <c r="D206" s="1062" t="s">
        <v>2244</v>
      </c>
      <c r="E206" s="1065" t="s">
        <v>2429</v>
      </c>
      <c r="F206" s="1064" t="s">
        <v>2781</v>
      </c>
      <c r="G206" s="1064" t="s">
        <v>2242</v>
      </c>
      <c r="H206" s="1062">
        <v>495.26</v>
      </c>
    </row>
    <row r="207" spans="1:8">
      <c r="A207" s="1062" t="s">
        <v>2240</v>
      </c>
      <c r="B207" s="1062" t="s">
        <v>2239</v>
      </c>
      <c r="C207" s="1062" t="s">
        <v>2240</v>
      </c>
      <c r="D207" s="1062" t="s">
        <v>2244</v>
      </c>
      <c r="E207" s="1065" t="s">
        <v>2561</v>
      </c>
      <c r="F207" s="1064" t="s">
        <v>2562</v>
      </c>
      <c r="G207" s="1064" t="s">
        <v>2242</v>
      </c>
      <c r="H207" s="1062">
        <v>389.78</v>
      </c>
    </row>
    <row r="208" spans="1:8">
      <c r="A208" s="1062" t="s">
        <v>2240</v>
      </c>
      <c r="B208" s="1062" t="s">
        <v>2239</v>
      </c>
      <c r="C208" s="1062" t="s">
        <v>2240</v>
      </c>
      <c r="D208" s="1062" t="s">
        <v>2244</v>
      </c>
      <c r="E208" s="1065" t="s">
        <v>2552</v>
      </c>
      <c r="F208" s="1064" t="s">
        <v>2553</v>
      </c>
      <c r="G208" s="1064" t="s">
        <v>2242</v>
      </c>
      <c r="H208" s="1062">
        <v>219.2</v>
      </c>
    </row>
    <row r="209" spans="1:8">
      <c r="A209" s="1062" t="s">
        <v>2240</v>
      </c>
      <c r="B209" s="1062" t="s">
        <v>2239</v>
      </c>
      <c r="C209" s="1062" t="s">
        <v>2240</v>
      </c>
      <c r="D209" s="1062" t="s">
        <v>2244</v>
      </c>
      <c r="E209" s="1065" t="s">
        <v>2782</v>
      </c>
      <c r="F209" s="1064" t="s">
        <v>2783</v>
      </c>
      <c r="G209" s="1064" t="s">
        <v>2242</v>
      </c>
      <c r="H209" s="1062">
        <v>495.26</v>
      </c>
    </row>
    <row r="210" spans="1:8">
      <c r="A210" s="1062" t="s">
        <v>2240</v>
      </c>
      <c r="B210" s="1062" t="s">
        <v>2239</v>
      </c>
      <c r="C210" s="1062" t="s">
        <v>2240</v>
      </c>
      <c r="D210" s="1062" t="s">
        <v>2244</v>
      </c>
      <c r="E210" s="1065" t="s">
        <v>2449</v>
      </c>
      <c r="F210" s="1064" t="s">
        <v>2450</v>
      </c>
      <c r="G210" s="1064" t="s">
        <v>2242</v>
      </c>
      <c r="H210" s="1062">
        <v>381.54</v>
      </c>
    </row>
    <row r="211" spans="1:8">
      <c r="A211" s="1062" t="s">
        <v>2240</v>
      </c>
      <c r="B211" s="1062" t="s">
        <v>2239</v>
      </c>
      <c r="C211" s="1062" t="s">
        <v>2240</v>
      </c>
      <c r="D211" s="1062" t="s">
        <v>2244</v>
      </c>
      <c r="E211" s="1065" t="s">
        <v>2591</v>
      </c>
      <c r="F211" s="1064" t="s">
        <v>2784</v>
      </c>
      <c r="G211" s="1064" t="s">
        <v>2242</v>
      </c>
      <c r="H211" s="1062">
        <v>162.37</v>
      </c>
    </row>
    <row r="212" spans="1:8">
      <c r="A212" s="1062" t="s">
        <v>2240</v>
      </c>
      <c r="B212" s="1062" t="s">
        <v>2239</v>
      </c>
      <c r="C212" s="1062" t="s">
        <v>2240</v>
      </c>
      <c r="D212" s="1062" t="s">
        <v>2244</v>
      </c>
      <c r="E212" s="1065" t="s">
        <v>2559</v>
      </c>
      <c r="F212" s="1064" t="s">
        <v>2560</v>
      </c>
      <c r="G212" s="1064" t="s">
        <v>2242</v>
      </c>
      <c r="H212" s="1062">
        <v>381.63</v>
      </c>
    </row>
    <row r="213" spans="1:8">
      <c r="A213" s="1062" t="s">
        <v>2240</v>
      </c>
      <c r="B213" s="1062" t="s">
        <v>2239</v>
      </c>
      <c r="C213" s="1062" t="s">
        <v>2240</v>
      </c>
      <c r="D213" s="1062" t="s">
        <v>2244</v>
      </c>
      <c r="E213" s="1065" t="s">
        <v>2785</v>
      </c>
      <c r="F213" s="1064" t="s">
        <v>2639</v>
      </c>
      <c r="G213" s="1064" t="s">
        <v>2242</v>
      </c>
      <c r="H213" s="1062">
        <v>552.12</v>
      </c>
    </row>
    <row r="214" spans="1:8">
      <c r="A214" s="1062" t="s">
        <v>2240</v>
      </c>
      <c r="B214" s="1062" t="s">
        <v>2239</v>
      </c>
      <c r="C214" s="1062" t="s">
        <v>2240</v>
      </c>
      <c r="D214" s="1062" t="s">
        <v>2244</v>
      </c>
      <c r="E214" s="1065" t="s">
        <v>2786</v>
      </c>
      <c r="F214" s="1064" t="s">
        <v>2787</v>
      </c>
      <c r="G214" s="1064" t="s">
        <v>2242</v>
      </c>
      <c r="H214" s="1062">
        <v>332.92</v>
      </c>
    </row>
    <row r="215" spans="1:8">
      <c r="A215" s="1062" t="s">
        <v>2240</v>
      </c>
      <c r="B215" s="1062" t="s">
        <v>2239</v>
      </c>
      <c r="C215" s="1062" t="s">
        <v>2240</v>
      </c>
      <c r="D215" s="1062" t="s">
        <v>2244</v>
      </c>
      <c r="E215" s="1065" t="s">
        <v>2788</v>
      </c>
      <c r="F215" s="1064" t="s">
        <v>2789</v>
      </c>
      <c r="G215" s="1064" t="s">
        <v>2242</v>
      </c>
      <c r="H215" s="1062">
        <v>389.78</v>
      </c>
    </row>
    <row r="216" spans="1:8">
      <c r="A216" s="1062" t="s">
        <v>2240</v>
      </c>
      <c r="B216" s="1062" t="s">
        <v>2239</v>
      </c>
      <c r="C216" s="1062" t="s">
        <v>2240</v>
      </c>
      <c r="D216" s="1062" t="s">
        <v>2244</v>
      </c>
      <c r="E216" s="1065" t="s">
        <v>2572</v>
      </c>
      <c r="F216" s="1064" t="s">
        <v>2573</v>
      </c>
      <c r="G216" s="1064" t="s">
        <v>2242</v>
      </c>
      <c r="H216" s="1062">
        <v>158.22</v>
      </c>
    </row>
    <row r="217" spans="1:8">
      <c r="A217" s="1062" t="s">
        <v>2240</v>
      </c>
      <c r="B217" s="1062" t="s">
        <v>2239</v>
      </c>
      <c r="C217" s="1062" t="s">
        <v>2240</v>
      </c>
      <c r="D217" s="1062" t="s">
        <v>2244</v>
      </c>
      <c r="E217" s="1065" t="s">
        <v>2258</v>
      </c>
      <c r="F217" s="1064" t="s">
        <v>2259</v>
      </c>
      <c r="G217" s="1064" t="s">
        <v>2242</v>
      </c>
      <c r="H217" s="1062">
        <v>495.26</v>
      </c>
    </row>
    <row r="218" spans="1:8">
      <c r="A218" s="1062" t="s">
        <v>2240</v>
      </c>
      <c r="B218" s="1062" t="s">
        <v>2239</v>
      </c>
      <c r="C218" s="1062" t="s">
        <v>2240</v>
      </c>
      <c r="D218" s="1062" t="s">
        <v>2244</v>
      </c>
      <c r="E218" s="1065" t="s">
        <v>2440</v>
      </c>
      <c r="F218" s="1064" t="s">
        <v>2790</v>
      </c>
      <c r="G218" s="1064" t="s">
        <v>2242</v>
      </c>
      <c r="H218" s="1062">
        <v>385.66</v>
      </c>
    </row>
    <row r="219" spans="1:8">
      <c r="A219" s="1062" t="s">
        <v>2240</v>
      </c>
      <c r="B219" s="1062" t="s">
        <v>2239</v>
      </c>
      <c r="C219" s="1062" t="s">
        <v>2240</v>
      </c>
      <c r="D219" s="1062" t="s">
        <v>2244</v>
      </c>
      <c r="E219" s="1065" t="s">
        <v>2490</v>
      </c>
      <c r="F219" s="1064" t="s">
        <v>2491</v>
      </c>
      <c r="G219" s="1064" t="s">
        <v>2242</v>
      </c>
      <c r="H219" s="1062">
        <v>442.52</v>
      </c>
    </row>
    <row r="220" spans="1:8">
      <c r="A220" s="1062" t="s">
        <v>2240</v>
      </c>
      <c r="B220" s="1062" t="s">
        <v>2239</v>
      </c>
      <c r="C220" s="1062" t="s">
        <v>2240</v>
      </c>
      <c r="D220" s="1062" t="s">
        <v>2244</v>
      </c>
      <c r="E220" s="1065" t="s">
        <v>2791</v>
      </c>
      <c r="F220" s="1064" t="s">
        <v>2507</v>
      </c>
      <c r="G220" s="1064" t="s">
        <v>2242</v>
      </c>
      <c r="H220" s="1062">
        <v>442.52</v>
      </c>
    </row>
    <row r="221" spans="1:8">
      <c r="A221" s="1062" t="s">
        <v>2240</v>
      </c>
      <c r="B221" s="1062" t="s">
        <v>2239</v>
      </c>
      <c r="C221" s="1062" t="s">
        <v>2240</v>
      </c>
      <c r="D221" s="1062" t="s">
        <v>2244</v>
      </c>
      <c r="E221" s="1065" t="s">
        <v>2792</v>
      </c>
      <c r="F221" s="1064" t="s">
        <v>2793</v>
      </c>
      <c r="G221" s="1064" t="s">
        <v>2242</v>
      </c>
      <c r="H221" s="1062">
        <v>442.52</v>
      </c>
    </row>
    <row r="222" spans="1:8">
      <c r="A222" s="1062" t="s">
        <v>2240</v>
      </c>
      <c r="B222" s="1062" t="s">
        <v>2239</v>
      </c>
      <c r="C222" s="1062" t="s">
        <v>2240</v>
      </c>
      <c r="D222" s="1062" t="s">
        <v>2244</v>
      </c>
      <c r="E222" s="1065" t="s">
        <v>2794</v>
      </c>
      <c r="F222" s="1064" t="s">
        <v>2396</v>
      </c>
      <c r="G222" s="1064" t="s">
        <v>2242</v>
      </c>
      <c r="H222" s="1062">
        <v>52.74</v>
      </c>
    </row>
    <row r="223" spans="1:8">
      <c r="A223" s="1062" t="s">
        <v>2240</v>
      </c>
      <c r="B223" s="1062" t="s">
        <v>2239</v>
      </c>
      <c r="C223" s="1062" t="s">
        <v>2240</v>
      </c>
      <c r="D223" s="1062" t="s">
        <v>2244</v>
      </c>
      <c r="E223" s="1065" t="s">
        <v>2795</v>
      </c>
      <c r="F223" s="1064" t="s">
        <v>2796</v>
      </c>
      <c r="G223" s="1064" t="s">
        <v>2242</v>
      </c>
      <c r="H223" s="1062">
        <v>332.92</v>
      </c>
    </row>
    <row r="224" spans="1:8">
      <c r="A224" s="1062" t="s">
        <v>2240</v>
      </c>
      <c r="B224" s="1062" t="s">
        <v>2239</v>
      </c>
      <c r="C224" s="1062" t="s">
        <v>2240</v>
      </c>
      <c r="D224" s="1062" t="s">
        <v>2244</v>
      </c>
      <c r="E224" s="1065" t="s">
        <v>2797</v>
      </c>
      <c r="F224" s="1064" t="s">
        <v>2361</v>
      </c>
      <c r="G224" s="1064" t="s">
        <v>2242</v>
      </c>
      <c r="H224" s="1062">
        <v>524.29999999999995</v>
      </c>
    </row>
    <row r="225" spans="1:8">
      <c r="A225" s="1062" t="s">
        <v>2240</v>
      </c>
      <c r="B225" s="1062" t="s">
        <v>2239</v>
      </c>
      <c r="C225" s="1062" t="s">
        <v>2240</v>
      </c>
      <c r="D225" s="1062" t="s">
        <v>2244</v>
      </c>
      <c r="E225" s="1065" t="s">
        <v>2319</v>
      </c>
      <c r="F225" s="1064" t="s">
        <v>2408</v>
      </c>
      <c r="G225" s="1064" t="s">
        <v>2242</v>
      </c>
      <c r="H225" s="1062">
        <v>389.78</v>
      </c>
    </row>
    <row r="226" spans="1:8">
      <c r="A226" s="1062" t="s">
        <v>2240</v>
      </c>
      <c r="B226" s="1062" t="s">
        <v>2239</v>
      </c>
      <c r="C226" s="1062" t="s">
        <v>2240</v>
      </c>
      <c r="D226" s="1062" t="s">
        <v>2244</v>
      </c>
      <c r="E226" s="1065" t="s">
        <v>2447</v>
      </c>
      <c r="F226" s="1064" t="s">
        <v>2448</v>
      </c>
      <c r="G226" s="1064" t="s">
        <v>2242</v>
      </c>
      <c r="H226" s="1062">
        <v>442.52</v>
      </c>
    </row>
    <row r="227" spans="1:8">
      <c r="A227" s="1062" t="s">
        <v>2240</v>
      </c>
      <c r="B227" s="1062" t="s">
        <v>2239</v>
      </c>
      <c r="C227" s="1062" t="s">
        <v>2240</v>
      </c>
      <c r="D227" s="1062" t="s">
        <v>2244</v>
      </c>
      <c r="E227" s="1065" t="s">
        <v>2434</v>
      </c>
      <c r="F227" s="1064" t="s">
        <v>2374</v>
      </c>
      <c r="G227" s="1064" t="s">
        <v>2242</v>
      </c>
      <c r="H227" s="1062">
        <v>109.6</v>
      </c>
    </row>
    <row r="228" spans="1:8">
      <c r="A228" s="1059" t="s">
        <v>2240</v>
      </c>
      <c r="B228" s="1059" t="s">
        <v>2239</v>
      </c>
      <c r="C228" s="1059" t="s">
        <v>2240</v>
      </c>
      <c r="D228" s="1059" t="s">
        <v>2244</v>
      </c>
      <c r="E228" s="1058" t="s">
        <v>2266</v>
      </c>
      <c r="F228" s="1069" t="s">
        <v>2267</v>
      </c>
      <c r="G228" s="1064" t="s">
        <v>2242</v>
      </c>
      <c r="H228" s="1062">
        <v>332.92</v>
      </c>
    </row>
    <row r="229" spans="1:8">
      <c r="A229" s="1059" t="s">
        <v>2240</v>
      </c>
      <c r="B229" s="1059" t="s">
        <v>2239</v>
      </c>
      <c r="C229" s="1059" t="s">
        <v>2240</v>
      </c>
      <c r="D229" s="1059" t="s">
        <v>2244</v>
      </c>
      <c r="E229" s="1058" t="s">
        <v>2554</v>
      </c>
      <c r="F229" s="1069" t="s">
        <v>2555</v>
      </c>
      <c r="G229" s="1064" t="s">
        <v>2242</v>
      </c>
      <c r="H229" s="1062">
        <v>219.2</v>
      </c>
    </row>
    <row r="230" spans="1:8">
      <c r="A230" s="1059" t="s">
        <v>2240</v>
      </c>
      <c r="B230" s="1059" t="s">
        <v>2239</v>
      </c>
      <c r="C230" s="1059" t="s">
        <v>2240</v>
      </c>
      <c r="D230" s="1059" t="s">
        <v>2244</v>
      </c>
      <c r="E230" s="1058" t="s">
        <v>2798</v>
      </c>
      <c r="F230" s="1069" t="s">
        <v>2799</v>
      </c>
      <c r="G230" s="1064" t="s">
        <v>2242</v>
      </c>
      <c r="H230" s="1062">
        <v>442.46</v>
      </c>
    </row>
    <row r="231" spans="1:8">
      <c r="A231" s="1059" t="s">
        <v>2240</v>
      </c>
      <c r="B231" s="1059" t="s">
        <v>2239</v>
      </c>
      <c r="C231" s="1059" t="s">
        <v>2240</v>
      </c>
      <c r="D231" s="1059" t="s">
        <v>2244</v>
      </c>
      <c r="E231" s="1058" t="s">
        <v>2800</v>
      </c>
      <c r="F231" s="1069" t="s">
        <v>2637</v>
      </c>
      <c r="G231" s="1064" t="s">
        <v>2242</v>
      </c>
      <c r="H231" s="1062">
        <v>442.46</v>
      </c>
    </row>
    <row r="232" spans="1:8">
      <c r="A232" s="1059" t="s">
        <v>2240</v>
      </c>
      <c r="B232" s="1059" t="s">
        <v>2239</v>
      </c>
      <c r="C232" s="1059" t="s">
        <v>2240</v>
      </c>
      <c r="D232" s="1059" t="s">
        <v>2244</v>
      </c>
      <c r="E232" s="1058" t="s">
        <v>2801</v>
      </c>
      <c r="F232" s="1069" t="s">
        <v>2802</v>
      </c>
      <c r="G232" s="1064" t="s">
        <v>2242</v>
      </c>
      <c r="H232" s="1062">
        <v>105.48</v>
      </c>
    </row>
    <row r="233" spans="1:8">
      <c r="A233" s="1059" t="s">
        <v>2240</v>
      </c>
      <c r="B233" s="1059" t="s">
        <v>2239</v>
      </c>
      <c r="C233" s="1059" t="s">
        <v>2240</v>
      </c>
      <c r="D233" s="1059" t="s">
        <v>2244</v>
      </c>
      <c r="E233" s="1058" t="s">
        <v>2337</v>
      </c>
      <c r="F233" s="1069" t="s">
        <v>2493</v>
      </c>
      <c r="G233" s="1064" t="s">
        <v>2242</v>
      </c>
      <c r="H233" s="1062">
        <v>641.88</v>
      </c>
    </row>
    <row r="234" spans="1:8">
      <c r="A234" s="1059" t="s">
        <v>2240</v>
      </c>
      <c r="B234" s="1059" t="s">
        <v>2239</v>
      </c>
      <c r="C234" s="1059" t="s">
        <v>2240</v>
      </c>
      <c r="D234" s="1059" t="s">
        <v>2244</v>
      </c>
      <c r="E234" s="1058" t="s">
        <v>2501</v>
      </c>
      <c r="F234" s="1069" t="s">
        <v>2286</v>
      </c>
      <c r="G234" s="1064" t="s">
        <v>2242</v>
      </c>
      <c r="H234" s="1062">
        <v>276.06</v>
      </c>
    </row>
    <row r="235" spans="1:8">
      <c r="A235" s="1059" t="s">
        <v>2240</v>
      </c>
      <c r="B235" s="1059" t="s">
        <v>2239</v>
      </c>
      <c r="C235" s="1059" t="s">
        <v>2240</v>
      </c>
      <c r="D235" s="1059" t="s">
        <v>2244</v>
      </c>
      <c r="E235" s="1058" t="s">
        <v>2803</v>
      </c>
      <c r="F235" s="1069" t="s">
        <v>2804</v>
      </c>
      <c r="G235" s="1064" t="s">
        <v>2242</v>
      </c>
      <c r="H235" s="1062">
        <v>105.48</v>
      </c>
    </row>
    <row r="236" spans="1:8">
      <c r="A236" s="1059" t="s">
        <v>2240</v>
      </c>
      <c r="B236" s="1059" t="s">
        <v>2239</v>
      </c>
      <c r="C236" s="1059" t="s">
        <v>2240</v>
      </c>
      <c r="D236" s="1059" t="s">
        <v>2244</v>
      </c>
      <c r="E236" s="1058" t="s">
        <v>2589</v>
      </c>
      <c r="F236" s="1069" t="s">
        <v>2805</v>
      </c>
      <c r="G236" s="1064" t="s">
        <v>2242</v>
      </c>
      <c r="H236" s="1062">
        <v>215.08</v>
      </c>
    </row>
    <row r="237" spans="1:8">
      <c r="A237" s="1059" t="s">
        <v>2240</v>
      </c>
      <c r="B237" s="1059" t="s">
        <v>2239</v>
      </c>
      <c r="C237" s="1059" t="s">
        <v>2240</v>
      </c>
      <c r="D237" s="1059" t="s">
        <v>2244</v>
      </c>
      <c r="E237" s="1058" t="s">
        <v>2806</v>
      </c>
      <c r="F237" s="1069" t="s">
        <v>2807</v>
      </c>
      <c r="G237" s="1064" t="s">
        <v>2242</v>
      </c>
      <c r="H237" s="1062">
        <v>219.2</v>
      </c>
    </row>
    <row r="238" spans="1:8">
      <c r="A238" s="1059" t="s">
        <v>2240</v>
      </c>
      <c r="B238" s="1059" t="s">
        <v>2239</v>
      </c>
      <c r="C238" s="1059" t="s">
        <v>2240</v>
      </c>
      <c r="D238" s="1059" t="s">
        <v>2244</v>
      </c>
      <c r="E238" s="1058" t="s">
        <v>2808</v>
      </c>
      <c r="F238" s="1069" t="s">
        <v>2375</v>
      </c>
      <c r="G238" s="1064" t="s">
        <v>2242</v>
      </c>
      <c r="H238" s="1062">
        <v>203.36</v>
      </c>
    </row>
    <row r="239" spans="1:8">
      <c r="A239" s="1059" t="s">
        <v>2240</v>
      </c>
      <c r="B239" s="1059" t="s">
        <v>2239</v>
      </c>
      <c r="C239" s="1059" t="s">
        <v>2240</v>
      </c>
      <c r="D239" s="1059" t="s">
        <v>2244</v>
      </c>
      <c r="E239" s="1058" t="s">
        <v>2626</v>
      </c>
      <c r="F239" s="1069" t="s">
        <v>2809</v>
      </c>
      <c r="G239" s="1064" t="s">
        <v>2242</v>
      </c>
      <c r="H239" s="1062">
        <v>328.8</v>
      </c>
    </row>
    <row r="240" spans="1:8">
      <c r="A240" s="1059" t="s">
        <v>2240</v>
      </c>
      <c r="B240" s="1059" t="s">
        <v>2239</v>
      </c>
      <c r="C240" s="1059" t="s">
        <v>2240</v>
      </c>
      <c r="D240" s="1059" t="s">
        <v>2244</v>
      </c>
      <c r="E240" s="1058" t="s">
        <v>2810</v>
      </c>
      <c r="F240" s="1069" t="s">
        <v>2811</v>
      </c>
      <c r="G240" s="1064" t="s">
        <v>2242</v>
      </c>
      <c r="H240" s="1062">
        <v>328.8</v>
      </c>
    </row>
    <row r="241" spans="1:8">
      <c r="A241" s="1059" t="s">
        <v>2240</v>
      </c>
      <c r="B241" s="1059" t="s">
        <v>2239</v>
      </c>
      <c r="C241" s="1059" t="s">
        <v>2240</v>
      </c>
      <c r="D241" s="1059" t="s">
        <v>2244</v>
      </c>
      <c r="E241" s="1058" t="s">
        <v>2812</v>
      </c>
      <c r="F241" s="1069" t="s">
        <v>2439</v>
      </c>
      <c r="G241" s="1064" t="s">
        <v>2242</v>
      </c>
      <c r="H241" s="1062">
        <v>276.06</v>
      </c>
    </row>
    <row r="242" spans="1:8">
      <c r="A242" s="1059" t="s">
        <v>2240</v>
      </c>
      <c r="B242" s="1059" t="s">
        <v>2239</v>
      </c>
      <c r="C242" s="1059" t="s">
        <v>2240</v>
      </c>
      <c r="D242" s="1059" t="s">
        <v>2244</v>
      </c>
      <c r="E242" s="1058" t="s">
        <v>2520</v>
      </c>
      <c r="F242" s="1069" t="s">
        <v>2521</v>
      </c>
      <c r="G242" s="1064" t="s">
        <v>2242</v>
      </c>
      <c r="H242" s="1062">
        <v>381.52</v>
      </c>
    </row>
    <row r="243" spans="1:8">
      <c r="A243" s="1059" t="s">
        <v>2240</v>
      </c>
      <c r="B243" s="1059" t="s">
        <v>2239</v>
      </c>
      <c r="C243" s="1059" t="s">
        <v>2240</v>
      </c>
      <c r="D243" s="1059" t="s">
        <v>2244</v>
      </c>
      <c r="E243" s="1058" t="s">
        <v>2813</v>
      </c>
      <c r="F243" s="1069" t="s">
        <v>2814</v>
      </c>
      <c r="G243" s="1064" t="s">
        <v>2242</v>
      </c>
      <c r="H243" s="1062">
        <v>385.66</v>
      </c>
    </row>
    <row r="244" spans="1:8">
      <c r="A244" s="1059" t="s">
        <v>2240</v>
      </c>
      <c r="B244" s="1059" t="s">
        <v>2239</v>
      </c>
      <c r="C244" s="1059" t="s">
        <v>2240</v>
      </c>
      <c r="D244" s="1059" t="s">
        <v>2244</v>
      </c>
      <c r="E244" s="1058" t="s">
        <v>2423</v>
      </c>
      <c r="F244" s="1069" t="s">
        <v>2815</v>
      </c>
      <c r="G244" s="1064" t="s">
        <v>2242</v>
      </c>
      <c r="H244" s="1062">
        <v>276.06</v>
      </c>
    </row>
    <row r="245" spans="1:8">
      <c r="A245" s="1059" t="s">
        <v>2240</v>
      </c>
      <c r="B245" s="1059" t="s">
        <v>2239</v>
      </c>
      <c r="C245" s="1059" t="s">
        <v>2240</v>
      </c>
      <c r="D245" s="1059" t="s">
        <v>2244</v>
      </c>
      <c r="E245" s="1058" t="s">
        <v>2816</v>
      </c>
      <c r="F245" s="1069" t="s">
        <v>2251</v>
      </c>
      <c r="G245" s="1064" t="s">
        <v>2242</v>
      </c>
      <c r="H245" s="1062">
        <v>442.52</v>
      </c>
    </row>
    <row r="246" spans="1:8">
      <c r="A246" s="1059" t="s">
        <v>2240</v>
      </c>
      <c r="B246" s="1059" t="s">
        <v>2239</v>
      </c>
      <c r="C246" s="1059" t="s">
        <v>2240</v>
      </c>
      <c r="D246" s="1059" t="s">
        <v>2244</v>
      </c>
      <c r="E246" s="1058" t="s">
        <v>2338</v>
      </c>
      <c r="F246" s="1069" t="s">
        <v>2339</v>
      </c>
      <c r="G246" s="1064" t="s">
        <v>2242</v>
      </c>
      <c r="H246" s="1062">
        <v>219.2</v>
      </c>
    </row>
    <row r="247" spans="1:8">
      <c r="A247" s="1059" t="s">
        <v>2240</v>
      </c>
      <c r="B247" s="1059" t="s">
        <v>2239</v>
      </c>
      <c r="C247" s="1059" t="s">
        <v>2240</v>
      </c>
      <c r="D247" s="1059" t="s">
        <v>2244</v>
      </c>
      <c r="E247" s="1058" t="s">
        <v>2817</v>
      </c>
      <c r="F247" s="1069" t="s">
        <v>2367</v>
      </c>
      <c r="G247" s="1064" t="s">
        <v>2242</v>
      </c>
      <c r="H247" s="1062">
        <v>455.6</v>
      </c>
    </row>
    <row r="248" spans="1:8">
      <c r="A248" s="1059" t="s">
        <v>2240</v>
      </c>
      <c r="B248" s="1059" t="s">
        <v>2239</v>
      </c>
      <c r="C248" s="1059" t="s">
        <v>2240</v>
      </c>
      <c r="D248" s="1059" t="s">
        <v>2244</v>
      </c>
      <c r="E248" s="1058" t="s">
        <v>2818</v>
      </c>
      <c r="F248" s="1069" t="s">
        <v>2819</v>
      </c>
      <c r="G248" s="1064" t="s">
        <v>2242</v>
      </c>
      <c r="H248" s="1062">
        <v>389.78</v>
      </c>
    </row>
    <row r="249" spans="1:8">
      <c r="A249" s="1059" t="s">
        <v>2240</v>
      </c>
      <c r="B249" s="1059" t="s">
        <v>2239</v>
      </c>
      <c r="C249" s="1059" t="s">
        <v>2240</v>
      </c>
      <c r="D249" s="1059" t="s">
        <v>2244</v>
      </c>
      <c r="E249" s="1058" t="s">
        <v>2820</v>
      </c>
      <c r="F249" s="1069" t="s">
        <v>2821</v>
      </c>
      <c r="G249" s="1064" t="s">
        <v>2242</v>
      </c>
      <c r="H249" s="1062">
        <v>276.06</v>
      </c>
    </row>
    <row r="250" spans="1:8">
      <c r="A250" s="1059" t="s">
        <v>2240</v>
      </c>
      <c r="B250" s="1059" t="s">
        <v>2239</v>
      </c>
      <c r="C250" s="1059" t="s">
        <v>2240</v>
      </c>
      <c r="D250" s="1059" t="s">
        <v>2244</v>
      </c>
      <c r="E250" s="1058" t="s">
        <v>2558</v>
      </c>
      <c r="F250" s="1069" t="s">
        <v>2822</v>
      </c>
      <c r="G250" s="1064" t="s">
        <v>2242</v>
      </c>
      <c r="H250" s="1062">
        <v>52.74</v>
      </c>
    </row>
    <row r="251" spans="1:8">
      <c r="A251" s="1059" t="s">
        <v>2240</v>
      </c>
      <c r="B251" s="1059" t="s">
        <v>2239</v>
      </c>
      <c r="C251" s="1059" t="s">
        <v>2240</v>
      </c>
      <c r="D251" s="1059" t="s">
        <v>2244</v>
      </c>
      <c r="E251" s="1058" t="s">
        <v>2823</v>
      </c>
      <c r="F251" s="1069" t="s">
        <v>2824</v>
      </c>
      <c r="G251" s="1064" t="s">
        <v>2242</v>
      </c>
      <c r="H251" s="1062">
        <v>105.48</v>
      </c>
    </row>
    <row r="252" spans="1:8">
      <c r="A252" s="1059" t="s">
        <v>2240</v>
      </c>
      <c r="B252" s="1059" t="s">
        <v>2239</v>
      </c>
      <c r="C252" s="1059" t="s">
        <v>2240</v>
      </c>
      <c r="D252" s="1059" t="s">
        <v>2244</v>
      </c>
      <c r="E252" s="1058" t="s">
        <v>2948</v>
      </c>
      <c r="F252" s="1069" t="s">
        <v>2825</v>
      </c>
      <c r="G252" s="1064" t="s">
        <v>2242</v>
      </c>
      <c r="H252" s="1062">
        <v>223.35</v>
      </c>
    </row>
    <row r="253" spans="1:8">
      <c r="A253" s="1059" t="s">
        <v>2240</v>
      </c>
      <c r="B253" s="1059" t="s">
        <v>2239</v>
      </c>
      <c r="C253" s="1059" t="s">
        <v>2240</v>
      </c>
      <c r="D253" s="1059" t="s">
        <v>2244</v>
      </c>
      <c r="E253" s="1058" t="s">
        <v>2826</v>
      </c>
      <c r="F253" s="1064" t="s">
        <v>2827</v>
      </c>
      <c r="G253" s="1064" t="s">
        <v>2242</v>
      </c>
      <c r="H253" s="1059">
        <v>280.20999999999998</v>
      </c>
    </row>
    <row r="254" spans="1:8">
      <c r="A254" s="1059" t="s">
        <v>2240</v>
      </c>
      <c r="B254" s="1059" t="s">
        <v>2239</v>
      </c>
      <c r="C254" s="1059" t="s">
        <v>2240</v>
      </c>
      <c r="D254" s="1059" t="s">
        <v>2244</v>
      </c>
      <c r="E254" s="1058" t="s">
        <v>2311</v>
      </c>
      <c r="F254" s="1069" t="s">
        <v>2535</v>
      </c>
      <c r="G254" s="1064" t="s">
        <v>2242</v>
      </c>
      <c r="H254" s="1059">
        <v>52.74</v>
      </c>
    </row>
    <row r="255" spans="1:8">
      <c r="A255" s="1059" t="s">
        <v>2240</v>
      </c>
      <c r="B255" s="1059" t="s">
        <v>2239</v>
      </c>
      <c r="C255" s="1059" t="s">
        <v>2240</v>
      </c>
      <c r="D255" s="1059" t="s">
        <v>2244</v>
      </c>
      <c r="E255" s="1058" t="s">
        <v>2631</v>
      </c>
      <c r="F255" s="1069" t="s">
        <v>2828</v>
      </c>
      <c r="G255" s="1064" t="s">
        <v>2242</v>
      </c>
      <c r="H255" s="1059">
        <v>532.25</v>
      </c>
    </row>
    <row r="256" spans="1:8">
      <c r="A256" s="1059" t="s">
        <v>2240</v>
      </c>
      <c r="B256" s="1059" t="s">
        <v>2239</v>
      </c>
      <c r="C256" s="1059" t="s">
        <v>2240</v>
      </c>
      <c r="D256" s="1059" t="s">
        <v>2244</v>
      </c>
      <c r="E256" s="1058" t="s">
        <v>2355</v>
      </c>
      <c r="F256" s="1069" t="s">
        <v>2356</v>
      </c>
      <c r="G256" s="1064" t="s">
        <v>2242</v>
      </c>
      <c r="H256" s="1059">
        <v>101.68</v>
      </c>
    </row>
    <row r="257" spans="1:8">
      <c r="A257" s="1059" t="s">
        <v>2240</v>
      </c>
      <c r="B257" s="1059" t="s">
        <v>2239</v>
      </c>
      <c r="C257" s="1059" t="s">
        <v>2240</v>
      </c>
      <c r="D257" s="1059" t="s">
        <v>2244</v>
      </c>
      <c r="E257" s="1058" t="s">
        <v>2275</v>
      </c>
      <c r="F257" s="1069" t="s">
        <v>2829</v>
      </c>
      <c r="G257" s="1064" t="s">
        <v>2242</v>
      </c>
      <c r="H257" s="1059">
        <v>389.78</v>
      </c>
    </row>
    <row r="258" spans="1:8">
      <c r="A258" s="1059" t="s">
        <v>2240</v>
      </c>
      <c r="B258" s="1059" t="s">
        <v>2239</v>
      </c>
      <c r="C258" s="1059" t="s">
        <v>2240</v>
      </c>
      <c r="D258" s="1059" t="s">
        <v>2244</v>
      </c>
      <c r="E258" s="1058" t="s">
        <v>2376</v>
      </c>
      <c r="F258" s="1069" t="s">
        <v>2830</v>
      </c>
      <c r="G258" s="1064" t="s">
        <v>2242</v>
      </c>
      <c r="H258" s="1059">
        <v>389.78</v>
      </c>
    </row>
    <row r="259" spans="1:8">
      <c r="A259" s="1059" t="s">
        <v>2240</v>
      </c>
      <c r="B259" s="1059" t="s">
        <v>2239</v>
      </c>
      <c r="C259" s="1059" t="s">
        <v>2240</v>
      </c>
      <c r="D259" s="1059" t="s">
        <v>2244</v>
      </c>
      <c r="E259" s="1058" t="s">
        <v>2547</v>
      </c>
      <c r="F259" s="1069" t="s">
        <v>2548</v>
      </c>
      <c r="G259" s="1064" t="s">
        <v>2242</v>
      </c>
      <c r="H259" s="1059">
        <v>52.74</v>
      </c>
    </row>
    <row r="260" spans="1:8">
      <c r="A260" s="1059" t="s">
        <v>2240</v>
      </c>
      <c r="B260" s="1059" t="s">
        <v>2239</v>
      </c>
      <c r="C260" s="1059" t="s">
        <v>2240</v>
      </c>
      <c r="D260" s="1059" t="s">
        <v>2244</v>
      </c>
      <c r="E260" s="1058" t="s">
        <v>2831</v>
      </c>
      <c r="F260" s="1069" t="s">
        <v>2354</v>
      </c>
      <c r="G260" s="1064" t="s">
        <v>2242</v>
      </c>
      <c r="H260" s="1059">
        <v>446.64</v>
      </c>
    </row>
    <row r="261" spans="1:8">
      <c r="A261" s="1059" t="s">
        <v>2240</v>
      </c>
      <c r="B261" s="1059" t="s">
        <v>2239</v>
      </c>
      <c r="C261" s="1059" t="s">
        <v>2240</v>
      </c>
      <c r="D261" s="1059" t="s">
        <v>2244</v>
      </c>
      <c r="E261" s="1058" t="s">
        <v>2533</v>
      </c>
      <c r="F261" s="1069" t="s">
        <v>2534</v>
      </c>
      <c r="G261" s="1064" t="s">
        <v>2242</v>
      </c>
      <c r="H261" s="1059">
        <v>52.74</v>
      </c>
    </row>
    <row r="262" spans="1:8">
      <c r="A262" s="1059" t="s">
        <v>2240</v>
      </c>
      <c r="B262" s="1059" t="s">
        <v>2239</v>
      </c>
      <c r="C262" s="1059" t="s">
        <v>2240</v>
      </c>
      <c r="D262" s="1059" t="s">
        <v>2244</v>
      </c>
      <c r="E262" s="1058" t="s">
        <v>2832</v>
      </c>
      <c r="F262" s="1069" t="s">
        <v>2532</v>
      </c>
      <c r="G262" s="1064" t="s">
        <v>2242</v>
      </c>
      <c r="H262" s="1059">
        <v>389.78</v>
      </c>
    </row>
    <row r="263" spans="1:8">
      <c r="A263" s="1059" t="s">
        <v>2240</v>
      </c>
      <c r="B263" s="1059" t="s">
        <v>2239</v>
      </c>
      <c r="C263" s="1059" t="s">
        <v>2240</v>
      </c>
      <c r="D263" s="1059" t="s">
        <v>2244</v>
      </c>
      <c r="E263" s="1058" t="s">
        <v>2344</v>
      </c>
      <c r="F263" s="1059" t="s">
        <v>2833</v>
      </c>
      <c r="G263" s="1064" t="s">
        <v>2242</v>
      </c>
      <c r="H263" s="1059">
        <v>641.88</v>
      </c>
    </row>
    <row r="264" spans="1:8">
      <c r="A264" s="1059" t="s">
        <v>2240</v>
      </c>
      <c r="B264" s="1059" t="s">
        <v>2239</v>
      </c>
      <c r="C264" s="1059" t="s">
        <v>2240</v>
      </c>
      <c r="D264" s="1059" t="s">
        <v>2244</v>
      </c>
      <c r="E264" s="1058" t="s">
        <v>2834</v>
      </c>
      <c r="F264" s="1059" t="s">
        <v>2835</v>
      </c>
      <c r="G264" s="1064" t="s">
        <v>2242</v>
      </c>
      <c r="H264" s="1059">
        <v>166.46</v>
      </c>
    </row>
    <row r="265" spans="1:8">
      <c r="A265" s="1059" t="s">
        <v>2240</v>
      </c>
      <c r="B265" s="1059" t="s">
        <v>2239</v>
      </c>
      <c r="C265" s="1059" t="s">
        <v>2240</v>
      </c>
      <c r="D265" s="1059" t="s">
        <v>2244</v>
      </c>
      <c r="E265" s="1058" t="s">
        <v>2836</v>
      </c>
      <c r="F265" s="1059" t="s">
        <v>2837</v>
      </c>
      <c r="G265" s="1064" t="s">
        <v>2242</v>
      </c>
      <c r="H265" s="1059">
        <v>389.82</v>
      </c>
    </row>
    <row r="266" spans="1:8">
      <c r="A266" s="1059" t="s">
        <v>2240</v>
      </c>
      <c r="B266" s="1059" t="s">
        <v>2239</v>
      </c>
      <c r="C266" s="1059" t="s">
        <v>2240</v>
      </c>
      <c r="D266" s="1059" t="s">
        <v>2244</v>
      </c>
      <c r="E266" s="1058" t="s">
        <v>2845</v>
      </c>
      <c r="F266" s="1059" t="s">
        <v>2846</v>
      </c>
      <c r="G266" s="1064" t="s">
        <v>2242</v>
      </c>
      <c r="H266" s="1059">
        <v>337.04</v>
      </c>
    </row>
    <row r="267" spans="1:8">
      <c r="A267" s="1059" t="s">
        <v>2240</v>
      </c>
      <c r="B267" s="1059" t="s">
        <v>2239</v>
      </c>
      <c r="C267" s="1059" t="s">
        <v>2240</v>
      </c>
      <c r="D267" s="1059" t="s">
        <v>2244</v>
      </c>
      <c r="E267" s="1058" t="s">
        <v>2847</v>
      </c>
      <c r="F267" s="1059" t="s">
        <v>2848</v>
      </c>
      <c r="G267" s="1064" t="s">
        <v>2242</v>
      </c>
      <c r="H267" s="1059">
        <v>109.6</v>
      </c>
    </row>
    <row r="268" spans="1:8">
      <c r="A268" s="1059" t="s">
        <v>2240</v>
      </c>
      <c r="B268" s="1059" t="s">
        <v>2239</v>
      </c>
      <c r="C268" s="1059" t="s">
        <v>2240</v>
      </c>
      <c r="D268" s="1059" t="s">
        <v>2244</v>
      </c>
      <c r="E268" s="1058" t="s">
        <v>2849</v>
      </c>
      <c r="F268" s="1059" t="s">
        <v>2850</v>
      </c>
      <c r="G268" s="1064" t="s">
        <v>2242</v>
      </c>
      <c r="H268" s="1059">
        <v>337.04</v>
      </c>
    </row>
    <row r="269" spans="1:8">
      <c r="A269" s="1059" t="s">
        <v>2240</v>
      </c>
      <c r="B269" s="1059" t="s">
        <v>2239</v>
      </c>
      <c r="C269" s="1059" t="s">
        <v>2240</v>
      </c>
      <c r="D269" s="1059" t="s">
        <v>2244</v>
      </c>
      <c r="E269" s="1058" t="s">
        <v>2851</v>
      </c>
      <c r="F269" s="1059" t="s">
        <v>2375</v>
      </c>
      <c r="G269" s="1064" t="s">
        <v>2242</v>
      </c>
      <c r="H269" s="1059">
        <v>487.43</v>
      </c>
    </row>
    <row r="270" spans="1:8">
      <c r="A270" s="1059" t="s">
        <v>2240</v>
      </c>
      <c r="B270" s="1059" t="s">
        <v>2239</v>
      </c>
      <c r="C270" s="1059" t="s">
        <v>2240</v>
      </c>
      <c r="D270" s="1059" t="s">
        <v>2244</v>
      </c>
      <c r="E270" s="1058" t="s">
        <v>2852</v>
      </c>
      <c r="F270" s="1059" t="s">
        <v>2853</v>
      </c>
      <c r="G270" s="1064" t="s">
        <v>2242</v>
      </c>
      <c r="H270" s="1059">
        <v>52.74</v>
      </c>
    </row>
    <row r="271" spans="1:8">
      <c r="A271" s="1059" t="s">
        <v>2240</v>
      </c>
      <c r="B271" s="1059" t="s">
        <v>2239</v>
      </c>
      <c r="C271" s="1059" t="s">
        <v>2240</v>
      </c>
      <c r="D271" s="1059" t="s">
        <v>2244</v>
      </c>
      <c r="E271" s="1058" t="s">
        <v>2854</v>
      </c>
      <c r="F271" s="1059" t="s">
        <v>2855</v>
      </c>
      <c r="G271" s="1064" t="s">
        <v>2242</v>
      </c>
      <c r="H271" s="1059">
        <v>320.94</v>
      </c>
    </row>
    <row r="272" spans="1:8">
      <c r="A272" s="1059" t="s">
        <v>2240</v>
      </c>
      <c r="B272" s="1059" t="s">
        <v>2239</v>
      </c>
      <c r="C272" s="1059" t="s">
        <v>2240</v>
      </c>
      <c r="D272" s="1059" t="s">
        <v>2244</v>
      </c>
      <c r="E272" s="1058" t="s">
        <v>2856</v>
      </c>
      <c r="F272" s="1059" t="s">
        <v>2857</v>
      </c>
      <c r="G272" s="1064" t="s">
        <v>2242</v>
      </c>
      <c r="H272" s="1059">
        <v>280.20999999999998</v>
      </c>
    </row>
    <row r="273" spans="1:8">
      <c r="A273" s="1059" t="s">
        <v>2240</v>
      </c>
      <c r="B273" s="1059" t="s">
        <v>2239</v>
      </c>
      <c r="C273" s="1059" t="s">
        <v>2240</v>
      </c>
      <c r="D273" s="1059" t="s">
        <v>2244</v>
      </c>
      <c r="E273" s="1058" t="s">
        <v>2858</v>
      </c>
      <c r="F273" s="1059" t="s">
        <v>2859</v>
      </c>
      <c r="G273" s="1064" t="s">
        <v>2242</v>
      </c>
      <c r="H273" s="1059">
        <v>101.68</v>
      </c>
    </row>
    <row r="274" spans="1:8">
      <c r="A274" s="1059" t="s">
        <v>2240</v>
      </c>
      <c r="B274" s="1059" t="s">
        <v>2239</v>
      </c>
      <c r="C274" s="1059" t="s">
        <v>2240</v>
      </c>
      <c r="D274" s="1059" t="s">
        <v>2244</v>
      </c>
      <c r="E274" s="1058" t="s">
        <v>2860</v>
      </c>
      <c r="F274" s="1059" t="s">
        <v>2861</v>
      </c>
      <c r="G274" s="1064" t="s">
        <v>2242</v>
      </c>
      <c r="H274" s="1059">
        <v>544.29</v>
      </c>
    </row>
    <row r="275" spans="1:8">
      <c r="A275" s="1059" t="s">
        <v>2240</v>
      </c>
      <c r="B275" s="1059" t="s">
        <v>2239</v>
      </c>
      <c r="C275" s="1059" t="s">
        <v>2240</v>
      </c>
      <c r="D275" s="1059" t="s">
        <v>2244</v>
      </c>
      <c r="E275" s="1058" t="s">
        <v>2862</v>
      </c>
      <c r="F275" s="1059" t="s">
        <v>2863</v>
      </c>
      <c r="G275" s="1064" t="s">
        <v>2242</v>
      </c>
      <c r="H275" s="1059">
        <v>332.92</v>
      </c>
    </row>
    <row r="276" spans="1:8">
      <c r="A276" s="1059" t="s">
        <v>2240</v>
      </c>
      <c r="B276" s="1059" t="s">
        <v>2239</v>
      </c>
      <c r="C276" s="1059" t="s">
        <v>2240</v>
      </c>
      <c r="D276" s="1059" t="s">
        <v>2244</v>
      </c>
      <c r="E276" s="1058" t="s">
        <v>2864</v>
      </c>
      <c r="F276" s="1059" t="s">
        <v>2865</v>
      </c>
      <c r="G276" s="1064" t="s">
        <v>2242</v>
      </c>
      <c r="H276" s="1059">
        <v>337.04</v>
      </c>
    </row>
    <row r="277" spans="1:8">
      <c r="A277" s="1059" t="s">
        <v>2240</v>
      </c>
      <c r="B277" s="1059" t="s">
        <v>2239</v>
      </c>
      <c r="C277" s="1059" t="s">
        <v>2240</v>
      </c>
      <c r="D277" s="1059" t="s">
        <v>2244</v>
      </c>
      <c r="E277" s="1058" t="s">
        <v>2866</v>
      </c>
      <c r="F277" s="1059" t="s">
        <v>2784</v>
      </c>
      <c r="G277" s="1064" t="s">
        <v>2242</v>
      </c>
      <c r="H277" s="1059">
        <v>540.20000000000005</v>
      </c>
    </row>
    <row r="278" spans="1:8">
      <c r="A278" s="1059" t="s">
        <v>2240</v>
      </c>
      <c r="B278" s="1059" t="s">
        <v>2239</v>
      </c>
      <c r="C278" s="1059" t="s">
        <v>2240</v>
      </c>
      <c r="D278" s="1059" t="s">
        <v>2244</v>
      </c>
      <c r="E278" s="1058" t="s">
        <v>2559</v>
      </c>
      <c r="F278" s="1059" t="s">
        <v>2560</v>
      </c>
      <c r="G278" s="1064" t="s">
        <v>2242</v>
      </c>
      <c r="H278" s="1059">
        <v>320.94</v>
      </c>
    </row>
    <row r="279" spans="1:8">
      <c r="A279" s="1059" t="s">
        <v>2240</v>
      </c>
      <c r="B279" s="1059" t="s">
        <v>2239</v>
      </c>
      <c r="C279" s="1059" t="s">
        <v>2240</v>
      </c>
      <c r="D279" s="1059" t="s">
        <v>2244</v>
      </c>
      <c r="E279" s="1058" t="s">
        <v>2867</v>
      </c>
      <c r="F279" s="1059" t="s">
        <v>2868</v>
      </c>
      <c r="G279" s="1064" t="s">
        <v>2242</v>
      </c>
      <c r="H279" s="1059">
        <v>52.74</v>
      </c>
    </row>
    <row r="280" spans="1:8">
      <c r="A280" s="1059" t="s">
        <v>2240</v>
      </c>
      <c r="B280" s="1059" t="s">
        <v>2239</v>
      </c>
      <c r="C280" s="1059" t="s">
        <v>2240</v>
      </c>
      <c r="D280" s="1059" t="s">
        <v>2244</v>
      </c>
      <c r="E280" s="1058" t="s">
        <v>2869</v>
      </c>
      <c r="F280" s="1059" t="s">
        <v>2575</v>
      </c>
      <c r="G280" s="1064" t="s">
        <v>2242</v>
      </c>
      <c r="H280" s="1059">
        <v>56.86</v>
      </c>
    </row>
    <row r="281" spans="1:8">
      <c r="A281" s="1059" t="s">
        <v>2240</v>
      </c>
      <c r="B281" s="1059" t="s">
        <v>2239</v>
      </c>
      <c r="C281" s="1059" t="s">
        <v>2240</v>
      </c>
      <c r="D281" s="1059" t="s">
        <v>2244</v>
      </c>
      <c r="E281" s="1058" t="s">
        <v>2870</v>
      </c>
      <c r="F281" s="1059" t="s">
        <v>2871</v>
      </c>
      <c r="G281" s="1064" t="s">
        <v>2242</v>
      </c>
      <c r="H281" s="1059">
        <v>227.44</v>
      </c>
    </row>
    <row r="282" spans="1:8">
      <c r="A282" s="1059" t="s">
        <v>2240</v>
      </c>
      <c r="B282" s="1059" t="s">
        <v>2239</v>
      </c>
      <c r="C282" s="1059" t="s">
        <v>2240</v>
      </c>
      <c r="D282" s="1059" t="s">
        <v>2244</v>
      </c>
      <c r="E282" s="1058" t="s">
        <v>2872</v>
      </c>
      <c r="F282" s="1059" t="s">
        <v>2873</v>
      </c>
      <c r="G282" s="1064" t="s">
        <v>2242</v>
      </c>
      <c r="H282" s="1059">
        <v>223.32</v>
      </c>
    </row>
    <row r="283" spans="1:8">
      <c r="A283" s="1059" t="s">
        <v>2240</v>
      </c>
      <c r="B283" s="1059" t="s">
        <v>2239</v>
      </c>
      <c r="C283" s="1059" t="s">
        <v>2240</v>
      </c>
      <c r="D283" s="1059" t="s">
        <v>2244</v>
      </c>
      <c r="E283" s="1058" t="s">
        <v>2874</v>
      </c>
      <c r="F283" s="1059" t="s">
        <v>2875</v>
      </c>
      <c r="G283" s="1064" t="s">
        <v>2242</v>
      </c>
      <c r="H283" s="1059">
        <v>438.52</v>
      </c>
    </row>
    <row r="284" spans="1:8">
      <c r="A284" s="1059" t="s">
        <v>2240</v>
      </c>
      <c r="B284" s="1059" t="s">
        <v>2239</v>
      </c>
      <c r="C284" s="1059" t="s">
        <v>2240</v>
      </c>
      <c r="D284" s="1059" t="s">
        <v>2244</v>
      </c>
      <c r="E284" s="1058" t="s">
        <v>2876</v>
      </c>
      <c r="F284" s="1059" t="s">
        <v>2877</v>
      </c>
      <c r="G284" s="1064" t="s">
        <v>2242</v>
      </c>
      <c r="H284" s="1059">
        <v>56.86</v>
      </c>
    </row>
    <row r="285" spans="1:8">
      <c r="A285" s="1059" t="s">
        <v>2240</v>
      </c>
      <c r="B285" s="1059" t="s">
        <v>2239</v>
      </c>
      <c r="C285" s="1059" t="s">
        <v>2240</v>
      </c>
      <c r="D285" s="1059" t="s">
        <v>2244</v>
      </c>
      <c r="E285" s="1058" t="s">
        <v>2878</v>
      </c>
      <c r="F285" s="1059" t="s">
        <v>2879</v>
      </c>
      <c r="G285" s="1064" t="s">
        <v>2242</v>
      </c>
      <c r="H285" s="1059">
        <v>56.86</v>
      </c>
    </row>
    <row r="286" spans="1:8">
      <c r="A286" s="1059" t="s">
        <v>2240</v>
      </c>
      <c r="B286" s="1059" t="s">
        <v>2239</v>
      </c>
      <c r="C286" s="1059" t="s">
        <v>2240</v>
      </c>
      <c r="D286" s="1059" t="s">
        <v>2244</v>
      </c>
      <c r="E286" s="1058" t="s">
        <v>2880</v>
      </c>
      <c r="F286" s="1059" t="s">
        <v>2881</v>
      </c>
      <c r="G286" s="1064" t="s">
        <v>2242</v>
      </c>
      <c r="H286" s="1059">
        <v>223.35</v>
      </c>
    </row>
    <row r="287" spans="1:8">
      <c r="A287" s="1059" t="s">
        <v>2240</v>
      </c>
      <c r="B287" s="1059" t="s">
        <v>2239</v>
      </c>
      <c r="C287" s="1059" t="s">
        <v>2240</v>
      </c>
      <c r="D287" s="1059" t="s">
        <v>2244</v>
      </c>
      <c r="E287" s="1058" t="s">
        <v>2882</v>
      </c>
      <c r="F287" s="1059" t="s">
        <v>2883</v>
      </c>
      <c r="G287" s="1064" t="s">
        <v>2242</v>
      </c>
      <c r="H287" s="1059">
        <v>109.63</v>
      </c>
    </row>
    <row r="288" spans="1:8">
      <c r="A288" s="1059" t="s">
        <v>2240</v>
      </c>
      <c r="B288" s="1059" t="s">
        <v>2239</v>
      </c>
      <c r="C288" s="1059" t="s">
        <v>2240</v>
      </c>
      <c r="D288" s="1059" t="s">
        <v>2244</v>
      </c>
      <c r="E288" s="1058" t="s">
        <v>2884</v>
      </c>
      <c r="F288" s="1059" t="s">
        <v>2885</v>
      </c>
      <c r="G288" s="1064" t="s">
        <v>2242</v>
      </c>
      <c r="H288" s="1059">
        <v>56.86</v>
      </c>
    </row>
    <row r="289" spans="1:8">
      <c r="A289" s="1059" t="s">
        <v>2240</v>
      </c>
      <c r="B289" s="1059" t="s">
        <v>2239</v>
      </c>
      <c r="C289" s="1059" t="s">
        <v>2240</v>
      </c>
      <c r="D289" s="1059" t="s">
        <v>2244</v>
      </c>
      <c r="E289" s="1058" t="s">
        <v>2886</v>
      </c>
      <c r="F289" s="1059" t="s">
        <v>2887</v>
      </c>
      <c r="G289" s="1064" t="s">
        <v>2242</v>
      </c>
      <c r="H289" s="1059">
        <v>227.44</v>
      </c>
    </row>
    <row r="290" spans="1:8">
      <c r="A290" s="1059" t="s">
        <v>2240</v>
      </c>
      <c r="B290" s="1059" t="s">
        <v>2239</v>
      </c>
      <c r="C290" s="1059" t="s">
        <v>2240</v>
      </c>
      <c r="D290" s="1059" t="s">
        <v>2244</v>
      </c>
      <c r="E290" s="1058" t="s">
        <v>2888</v>
      </c>
      <c r="F290" s="1059" t="s">
        <v>2632</v>
      </c>
      <c r="G290" s="1064" t="s">
        <v>2242</v>
      </c>
      <c r="H290" s="1059">
        <v>166.49</v>
      </c>
    </row>
    <row r="291" spans="1:8">
      <c r="A291" s="1059" t="s">
        <v>2240</v>
      </c>
      <c r="B291" s="1059" t="s">
        <v>2239</v>
      </c>
      <c r="C291" s="1059" t="s">
        <v>2240</v>
      </c>
      <c r="D291" s="1059" t="s">
        <v>2244</v>
      </c>
      <c r="E291" s="1058" t="s">
        <v>2889</v>
      </c>
      <c r="F291" s="1059" t="s">
        <v>2890</v>
      </c>
      <c r="G291" s="1064" t="s">
        <v>2242</v>
      </c>
      <c r="H291" s="1059">
        <v>219.26</v>
      </c>
    </row>
    <row r="292" spans="1:8">
      <c r="A292" s="1059" t="s">
        <v>2240</v>
      </c>
      <c r="B292" s="1059" t="s">
        <v>2239</v>
      </c>
      <c r="C292" s="1059" t="s">
        <v>2240</v>
      </c>
      <c r="D292" s="1059" t="s">
        <v>2244</v>
      </c>
      <c r="E292" s="1058" t="s">
        <v>2891</v>
      </c>
      <c r="F292" s="1059" t="s">
        <v>2892</v>
      </c>
      <c r="G292" s="1064" t="s">
        <v>2242</v>
      </c>
      <c r="H292" s="1059">
        <v>56.86</v>
      </c>
    </row>
    <row r="293" spans="1:8">
      <c r="A293" s="1059" t="s">
        <v>2240</v>
      </c>
      <c r="B293" s="1059" t="s">
        <v>2239</v>
      </c>
      <c r="C293" s="1059" t="s">
        <v>2240</v>
      </c>
      <c r="D293" s="1059" t="s">
        <v>2244</v>
      </c>
      <c r="E293" s="1058" t="s">
        <v>2893</v>
      </c>
      <c r="F293" s="1059" t="s">
        <v>2894</v>
      </c>
      <c r="G293" s="1064" t="s">
        <v>2242</v>
      </c>
      <c r="H293" s="1059">
        <v>56.86</v>
      </c>
    </row>
    <row r="294" spans="1:8">
      <c r="A294" s="1059" t="s">
        <v>2240</v>
      </c>
      <c r="B294" s="1059" t="s">
        <v>2239</v>
      </c>
      <c r="C294" s="1059" t="s">
        <v>2240</v>
      </c>
      <c r="D294" s="1059" t="s">
        <v>2244</v>
      </c>
      <c r="E294" s="1058" t="s">
        <v>2895</v>
      </c>
      <c r="F294" s="1059" t="s">
        <v>2949</v>
      </c>
      <c r="G294" s="1064" t="s">
        <v>2242</v>
      </c>
      <c r="H294" s="1059">
        <v>166.49</v>
      </c>
    </row>
    <row r="295" spans="1:8">
      <c r="A295" s="1059" t="s">
        <v>2240</v>
      </c>
      <c r="B295" s="1059" t="s">
        <v>2239</v>
      </c>
      <c r="C295" s="1059" t="s">
        <v>2240</v>
      </c>
      <c r="D295" s="1059" t="s">
        <v>2244</v>
      </c>
      <c r="E295" s="1058" t="s">
        <v>2896</v>
      </c>
      <c r="F295" s="1059" t="s">
        <v>2897</v>
      </c>
      <c r="G295" s="1064" t="s">
        <v>2242</v>
      </c>
      <c r="H295" s="1059">
        <v>219.26</v>
      </c>
    </row>
    <row r="296" spans="1:8">
      <c r="A296" s="1059" t="s">
        <v>2240</v>
      </c>
      <c r="B296" s="1059" t="s">
        <v>2239</v>
      </c>
      <c r="C296" s="1059" t="s">
        <v>2240</v>
      </c>
      <c r="D296" s="1059" t="s">
        <v>2244</v>
      </c>
      <c r="E296" s="1058" t="s">
        <v>2898</v>
      </c>
      <c r="F296" s="1059" t="s">
        <v>2899</v>
      </c>
      <c r="G296" s="1064" t="s">
        <v>2242</v>
      </c>
      <c r="H296" s="1059">
        <v>284.3</v>
      </c>
    </row>
    <row r="297" spans="1:8">
      <c r="A297" s="1059" t="s">
        <v>2240</v>
      </c>
      <c r="B297" s="1059" t="s">
        <v>2239</v>
      </c>
      <c r="C297" s="1059" t="s">
        <v>2240</v>
      </c>
      <c r="D297" s="1059" t="s">
        <v>2244</v>
      </c>
      <c r="E297" s="1058" t="s">
        <v>2900</v>
      </c>
      <c r="F297" s="1059" t="s">
        <v>2546</v>
      </c>
      <c r="G297" s="1064" t="s">
        <v>2242</v>
      </c>
      <c r="H297" s="1059">
        <v>56.86</v>
      </c>
    </row>
    <row r="298" spans="1:8">
      <c r="A298" s="1059" t="s">
        <v>2240</v>
      </c>
      <c r="B298" s="1059" t="s">
        <v>2239</v>
      </c>
      <c r="C298" s="1059" t="s">
        <v>2240</v>
      </c>
      <c r="D298" s="1059" t="s">
        <v>2244</v>
      </c>
      <c r="E298" s="1058" t="s">
        <v>2950</v>
      </c>
      <c r="F298" s="1059" t="s">
        <v>2951</v>
      </c>
      <c r="G298" s="1064" t="s">
        <v>2242</v>
      </c>
      <c r="H298" s="1059">
        <v>166.49</v>
      </c>
    </row>
    <row r="299" spans="1:8">
      <c r="A299" s="1059" t="s">
        <v>2240</v>
      </c>
      <c r="B299" s="1059" t="s">
        <v>2239</v>
      </c>
      <c r="C299" s="1059" t="s">
        <v>2240</v>
      </c>
      <c r="D299" s="1059" t="s">
        <v>2244</v>
      </c>
      <c r="E299" s="1058" t="s">
        <v>2952</v>
      </c>
      <c r="F299" s="1059" t="s">
        <v>2953</v>
      </c>
      <c r="G299" s="1064" t="s">
        <v>2242</v>
      </c>
      <c r="H299" s="1059">
        <v>113.72</v>
      </c>
    </row>
    <row r="300" spans="1:8">
      <c r="A300" s="1059" t="s">
        <v>2240</v>
      </c>
      <c r="B300" s="1059" t="s">
        <v>2239</v>
      </c>
      <c r="C300" s="1059" t="s">
        <v>2240</v>
      </c>
      <c r="D300" s="1059" t="s">
        <v>2244</v>
      </c>
      <c r="E300" s="1058" t="s">
        <v>2954</v>
      </c>
      <c r="F300" s="1059" t="s">
        <v>2955</v>
      </c>
      <c r="G300" s="1064" t="s">
        <v>2242</v>
      </c>
      <c r="H300" s="1059">
        <v>109.63</v>
      </c>
    </row>
    <row r="301" spans="1:8">
      <c r="A301" s="1059" t="s">
        <v>2240</v>
      </c>
      <c r="B301" s="1059" t="s">
        <v>2239</v>
      </c>
      <c r="C301" s="1059" t="s">
        <v>2240</v>
      </c>
      <c r="D301" s="1059" t="s">
        <v>2244</v>
      </c>
      <c r="E301" s="1058" t="s">
        <v>2956</v>
      </c>
      <c r="F301" s="1059" t="s">
        <v>2957</v>
      </c>
      <c r="G301" s="1064" t="s">
        <v>2242</v>
      </c>
      <c r="H301" s="1059">
        <v>170.58</v>
      </c>
    </row>
    <row r="302" spans="1:8">
      <c r="A302" s="1059" t="s">
        <v>2240</v>
      </c>
      <c r="B302" s="1059" t="s">
        <v>2239</v>
      </c>
      <c r="C302" s="1059" t="s">
        <v>2240</v>
      </c>
      <c r="D302" s="1059" t="s">
        <v>2244</v>
      </c>
      <c r="E302" s="1058" t="s">
        <v>2958</v>
      </c>
      <c r="F302" s="1059" t="s">
        <v>2959</v>
      </c>
      <c r="G302" s="1064" t="s">
        <v>2242</v>
      </c>
      <c r="H302" s="1059">
        <v>109.63</v>
      </c>
    </row>
    <row r="303" spans="1:8">
      <c r="A303" s="1059" t="s">
        <v>2240</v>
      </c>
      <c r="B303" s="1059" t="s">
        <v>2239</v>
      </c>
      <c r="C303" s="1059" t="s">
        <v>2240</v>
      </c>
      <c r="D303" s="1059" t="s">
        <v>2244</v>
      </c>
      <c r="E303" s="1058" t="s">
        <v>2960</v>
      </c>
      <c r="F303" s="1059" t="s">
        <v>2324</v>
      </c>
      <c r="G303" s="1064" t="s">
        <v>2242</v>
      </c>
      <c r="H303" s="1059">
        <v>113.72</v>
      </c>
    </row>
    <row r="304" spans="1:8">
      <c r="A304" s="1059" t="s">
        <v>2240</v>
      </c>
      <c r="B304" s="1059" t="s">
        <v>2239</v>
      </c>
      <c r="C304" s="1059" t="s">
        <v>2240</v>
      </c>
      <c r="D304" s="1059" t="s">
        <v>2244</v>
      </c>
      <c r="E304" s="1058" t="s">
        <v>2961</v>
      </c>
      <c r="F304" s="1059" t="s">
        <v>2962</v>
      </c>
      <c r="G304" s="1064" t="s">
        <v>2242</v>
      </c>
      <c r="H304" s="1059">
        <v>113.72</v>
      </c>
    </row>
    <row r="305" spans="1:8">
      <c r="A305" s="1059" t="s">
        <v>2240</v>
      </c>
      <c r="B305" s="1059" t="s">
        <v>2239</v>
      </c>
      <c r="C305" s="1059" t="s">
        <v>2240</v>
      </c>
      <c r="D305" s="1059" t="s">
        <v>2244</v>
      </c>
      <c r="E305" s="1058" t="s">
        <v>2963</v>
      </c>
      <c r="F305" s="1059" t="s">
        <v>2964</v>
      </c>
      <c r="G305" s="1064" t="s">
        <v>2242</v>
      </c>
      <c r="H305" s="1059">
        <v>113.72</v>
      </c>
    </row>
    <row r="306" spans="1:8">
      <c r="A306" s="1059" t="s">
        <v>2240</v>
      </c>
      <c r="B306" s="1059" t="s">
        <v>2239</v>
      </c>
      <c r="C306" s="1059" t="s">
        <v>2240</v>
      </c>
      <c r="D306" s="1059" t="s">
        <v>2244</v>
      </c>
      <c r="E306" s="1058" t="s">
        <v>2965</v>
      </c>
      <c r="F306" s="1064"/>
      <c r="G306" s="1064" t="s">
        <v>2242</v>
      </c>
      <c r="H306" s="1059">
        <v>56.86</v>
      </c>
    </row>
    <row r="307" spans="1:8">
      <c r="A307" s="1059" t="s">
        <v>2240</v>
      </c>
      <c r="B307" s="1059" t="s">
        <v>2239</v>
      </c>
      <c r="C307" s="1059" t="s">
        <v>2240</v>
      </c>
      <c r="D307" s="1059" t="s">
        <v>2244</v>
      </c>
      <c r="E307" s="1058" t="s">
        <v>2966</v>
      </c>
      <c r="F307" s="1059" t="s">
        <v>2967</v>
      </c>
      <c r="G307" s="1064" t="s">
        <v>2242</v>
      </c>
      <c r="H307" s="1059">
        <v>56.86</v>
      </c>
    </row>
    <row r="308" spans="1:8">
      <c r="A308" s="1059" t="s">
        <v>2240</v>
      </c>
      <c r="B308" s="1059" t="s">
        <v>2239</v>
      </c>
      <c r="C308" s="1059" t="s">
        <v>2240</v>
      </c>
      <c r="D308" s="1059" t="s">
        <v>2244</v>
      </c>
      <c r="E308" s="1058" t="s">
        <v>2968</v>
      </c>
      <c r="F308" s="1059" t="s">
        <v>2969</v>
      </c>
      <c r="G308" s="1064" t="s">
        <v>2242</v>
      </c>
      <c r="H308" s="1059">
        <v>56.86</v>
      </c>
    </row>
    <row r="309" spans="1:8">
      <c r="A309" s="1059" t="s">
        <v>2240</v>
      </c>
      <c r="B309" s="1059" t="s">
        <v>2239</v>
      </c>
      <c r="C309" s="1059" t="s">
        <v>2240</v>
      </c>
      <c r="D309" s="1059" t="s">
        <v>2244</v>
      </c>
      <c r="E309" s="1058" t="s">
        <v>2970</v>
      </c>
      <c r="F309" s="1059" t="s">
        <v>2971</v>
      </c>
      <c r="G309" s="1064" t="s">
        <v>2242</v>
      </c>
      <c r="H309" s="1059">
        <v>56.86</v>
      </c>
    </row>
    <row r="310" spans="1:8">
      <c r="A310" s="1059" t="s">
        <v>2240</v>
      </c>
      <c r="B310" s="1059" t="s">
        <v>2239</v>
      </c>
      <c r="C310" s="1059" t="s">
        <v>2240</v>
      </c>
      <c r="D310" s="1059" t="s">
        <v>2244</v>
      </c>
      <c r="E310" s="1058" t="s">
        <v>2972</v>
      </c>
      <c r="F310" s="1059" t="s">
        <v>2973</v>
      </c>
      <c r="G310" s="1064" t="s">
        <v>2242</v>
      </c>
      <c r="H310" s="1059">
        <v>56.86</v>
      </c>
    </row>
    <row r="311" spans="1:8">
      <c r="A311" s="1059" t="s">
        <v>2240</v>
      </c>
      <c r="B311" s="1059" t="s">
        <v>2239</v>
      </c>
      <c r="C311" s="1059" t="s">
        <v>2240</v>
      </c>
      <c r="D311" s="1059" t="s">
        <v>2244</v>
      </c>
      <c r="E311" s="1058" t="s">
        <v>2974</v>
      </c>
      <c r="F311" s="1059" t="s">
        <v>2975</v>
      </c>
      <c r="G311" s="1064" t="s">
        <v>2242</v>
      </c>
      <c r="H311" s="1059">
        <v>109.63</v>
      </c>
    </row>
  </sheetData>
  <mergeCells count="11">
    <mergeCell ref="E8:E9"/>
    <mergeCell ref="F8:F9"/>
    <mergeCell ref="A2:H2"/>
    <mergeCell ref="C4:G4"/>
    <mergeCell ref="C5:G5"/>
    <mergeCell ref="B3:H3"/>
    <mergeCell ref="G8:G9"/>
    <mergeCell ref="H8:H9"/>
    <mergeCell ref="A8:A9"/>
    <mergeCell ref="B8:B9"/>
    <mergeCell ref="C8:D8"/>
  </mergeCells>
  <printOptions horizontalCentered="1"/>
  <pageMargins left="0.70866141732283472" right="0.70866141732283472" top="0.74803149606299213" bottom="0.74803149606299213" header="0.31496062992125984" footer="0.31496062992125984"/>
  <pageSetup scale="79" fitToHeight="0" orientation="landscape" r:id="rId1"/>
  <headerFooter>
    <oddHeader>&amp;L&amp;"Arial,Normal"&amp;8ANEXOS&amp;R&amp;"Arial,Normal"&amp;8A4</oddHeader>
    <oddFooter>&amp;R&amp;"Arial,Normal"&amp;9&amp;P/&amp;N</oddFooter>
  </headerFooter>
  <rowBreaks count="1" manualBreakCount="1">
    <brk id="172"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K147"/>
  <sheetViews>
    <sheetView tabSelected="1" topLeftCell="B1" zoomScaleNormal="100" workbookViewId="0">
      <selection activeCell="J40" sqref="J40:K40"/>
    </sheetView>
  </sheetViews>
  <sheetFormatPr baseColWidth="10" defaultColWidth="11.42578125" defaultRowHeight="12.75"/>
  <cols>
    <col min="1" max="1" width="4.42578125" style="6" bestFit="1" customWidth="1"/>
    <col min="2" max="2" width="56.85546875" style="6" customWidth="1"/>
    <col min="3" max="3" width="14.28515625" style="4" customWidth="1"/>
    <col min="4" max="4" width="12.85546875" style="11" customWidth="1"/>
    <col min="5" max="5" width="1.7109375" style="6" customWidth="1"/>
    <col min="6" max="6" width="4.42578125" style="6" bestFit="1" customWidth="1"/>
    <col min="7" max="7" width="51.140625" style="6" customWidth="1"/>
    <col min="8" max="8" width="13.5703125" style="4" customWidth="1"/>
    <col min="9" max="9" width="13.5703125" style="6" customWidth="1"/>
    <col min="10" max="10" width="15.5703125" style="6" bestFit="1" customWidth="1"/>
    <col min="11" max="11" width="13.85546875" style="6" bestFit="1" customWidth="1"/>
    <col min="12" max="16384" width="11.42578125" style="6"/>
  </cols>
  <sheetData>
    <row r="1" spans="1:10" s="1" customFormat="1" ht="15">
      <c r="B1" s="1254" t="s">
        <v>2080</v>
      </c>
      <c r="C1" s="1254"/>
      <c r="D1" s="1254"/>
      <c r="E1" s="1254"/>
      <c r="F1" s="1254"/>
      <c r="G1" s="1254"/>
      <c r="H1" s="1254"/>
      <c r="I1" s="1254"/>
    </row>
    <row r="2" spans="1:10" s="1" customFormat="1" ht="15">
      <c r="B2" s="1254" t="s">
        <v>0</v>
      </c>
      <c r="C2" s="1254"/>
      <c r="D2" s="1254"/>
      <c r="E2" s="1254"/>
      <c r="F2" s="1254"/>
      <c r="G2" s="1254"/>
      <c r="H2" s="1254"/>
      <c r="I2" s="1254"/>
    </row>
    <row r="3" spans="1:10" s="1" customFormat="1" ht="15">
      <c r="B3" s="1254" t="s">
        <v>2915</v>
      </c>
      <c r="C3" s="1254"/>
      <c r="D3" s="1254"/>
      <c r="E3" s="1254"/>
      <c r="F3" s="1254"/>
      <c r="G3" s="1254"/>
      <c r="H3" s="1254"/>
      <c r="I3" s="1254"/>
    </row>
    <row r="4" spans="1:10" s="1" customFormat="1" ht="13.5" customHeight="1">
      <c r="C4" s="2"/>
      <c r="D4" s="3"/>
      <c r="H4" s="4"/>
      <c r="I4" s="5"/>
    </row>
    <row r="5" spans="1:10">
      <c r="C5" s="2">
        <v>2023</v>
      </c>
      <c r="D5" s="648">
        <v>44926</v>
      </c>
      <c r="H5" s="2">
        <v>2023</v>
      </c>
      <c r="I5" s="648">
        <v>44926</v>
      </c>
    </row>
    <row r="6" spans="1:10">
      <c r="A6" s="8">
        <v>1</v>
      </c>
      <c r="B6" s="1" t="s">
        <v>1</v>
      </c>
      <c r="C6" s="6"/>
      <c r="D6" s="6"/>
      <c r="F6" s="8">
        <v>2</v>
      </c>
      <c r="G6" s="1" t="s">
        <v>2</v>
      </c>
      <c r="H6" s="6"/>
    </row>
    <row r="7" spans="1:10">
      <c r="A7" s="8">
        <v>1.1000000000000001</v>
      </c>
      <c r="B7" s="9" t="s">
        <v>3</v>
      </c>
      <c r="C7" s="3"/>
      <c r="D7" s="3"/>
      <c r="F7" s="8">
        <v>2.1</v>
      </c>
      <c r="G7" s="9" t="s">
        <v>4</v>
      </c>
      <c r="H7" s="59"/>
      <c r="I7" s="59"/>
    </row>
    <row r="8" spans="1:10">
      <c r="A8" s="10" t="s">
        <v>5</v>
      </c>
      <c r="B8" s="6" t="s">
        <v>6</v>
      </c>
      <c r="C8" s="650">
        <v>191913.39</v>
      </c>
      <c r="D8" s="650">
        <v>92130.21</v>
      </c>
      <c r="F8" s="10" t="s">
        <v>7</v>
      </c>
      <c r="G8" s="6" t="s">
        <v>8</v>
      </c>
      <c r="H8" s="1203">
        <v>8396233.3599999994</v>
      </c>
      <c r="I8" s="650">
        <v>7967815.7000000002</v>
      </c>
      <c r="J8" s="745"/>
    </row>
    <row r="9" spans="1:10">
      <c r="A9" s="10" t="s">
        <v>9</v>
      </c>
      <c r="B9" s="6" t="s">
        <v>10</v>
      </c>
      <c r="C9" s="650">
        <v>27363937.190000001</v>
      </c>
      <c r="D9" s="650">
        <v>26916369.030000001</v>
      </c>
      <c r="F9" s="10" t="s">
        <v>11</v>
      </c>
      <c r="G9" s="6" t="s">
        <v>12</v>
      </c>
      <c r="H9" s="247">
        <v>0</v>
      </c>
      <c r="I9" s="46">
        <v>0</v>
      </c>
    </row>
    <row r="10" spans="1:10">
      <c r="A10" s="10" t="s">
        <v>13</v>
      </c>
      <c r="B10" s="6" t="s">
        <v>14</v>
      </c>
      <c r="C10" s="650">
        <v>26677</v>
      </c>
      <c r="D10" s="650">
        <v>29871.3</v>
      </c>
      <c r="F10" s="10" t="s">
        <v>15</v>
      </c>
      <c r="G10" s="6" t="s">
        <v>16</v>
      </c>
      <c r="H10" s="247">
        <v>0</v>
      </c>
      <c r="I10" s="46">
        <v>0</v>
      </c>
    </row>
    <row r="11" spans="1:10">
      <c r="A11" s="10" t="s">
        <v>17</v>
      </c>
      <c r="B11" s="6" t="s">
        <v>18</v>
      </c>
      <c r="C11" s="650">
        <v>0</v>
      </c>
      <c r="D11" s="649"/>
      <c r="F11" s="10" t="s">
        <v>19</v>
      </c>
      <c r="G11" s="6" t="s">
        <v>20</v>
      </c>
      <c r="H11" s="247">
        <v>0</v>
      </c>
      <c r="I11" s="46">
        <v>0</v>
      </c>
    </row>
    <row r="12" spans="1:10">
      <c r="A12" s="10" t="s">
        <v>21</v>
      </c>
      <c r="B12" s="6" t="s">
        <v>22</v>
      </c>
      <c r="C12" s="650">
        <v>-5795.22</v>
      </c>
      <c r="D12" s="650">
        <v>0</v>
      </c>
      <c r="F12" s="10" t="s">
        <v>23</v>
      </c>
      <c r="G12" s="6" t="s">
        <v>24</v>
      </c>
      <c r="H12" s="247">
        <v>0</v>
      </c>
      <c r="I12" s="46">
        <v>0</v>
      </c>
    </row>
    <row r="13" spans="1:10">
      <c r="A13" s="10" t="s">
        <v>25</v>
      </c>
      <c r="B13" s="6" t="s">
        <v>26</v>
      </c>
      <c r="C13" s="650">
        <v>0</v>
      </c>
      <c r="D13" s="649"/>
      <c r="F13" s="10" t="s">
        <v>27</v>
      </c>
      <c r="G13" s="6" t="s">
        <v>28</v>
      </c>
      <c r="H13" s="46">
        <v>0</v>
      </c>
      <c r="I13" s="46">
        <v>0</v>
      </c>
    </row>
    <row r="14" spans="1:10">
      <c r="A14" s="10" t="s">
        <v>29</v>
      </c>
      <c r="B14" s="6" t="s">
        <v>30</v>
      </c>
      <c r="C14" s="650">
        <v>0</v>
      </c>
      <c r="D14" s="649"/>
      <c r="F14" s="10" t="s">
        <v>31</v>
      </c>
      <c r="G14" s="6" t="s">
        <v>32</v>
      </c>
      <c r="H14" s="247">
        <v>0</v>
      </c>
      <c r="I14" s="46">
        <v>0</v>
      </c>
    </row>
    <row r="15" spans="1:10">
      <c r="D15" s="4"/>
      <c r="F15" s="10" t="s">
        <v>33</v>
      </c>
      <c r="G15" s="6" t="s">
        <v>34</v>
      </c>
      <c r="H15" s="46">
        <v>0</v>
      </c>
      <c r="I15" s="46">
        <v>0</v>
      </c>
    </row>
    <row r="16" spans="1:10" ht="6.75" customHeight="1">
      <c r="D16" s="4"/>
      <c r="H16" s="6"/>
    </row>
    <row r="17" spans="1:10">
      <c r="B17" s="12" t="s">
        <v>35</v>
      </c>
      <c r="C17" s="653">
        <f>SUM(C8:C14)</f>
        <v>27576732.360000003</v>
      </c>
      <c r="D17" s="653">
        <f>SUM(D8:D14)</f>
        <v>27038370.540000003</v>
      </c>
      <c r="G17" s="12" t="s">
        <v>36</v>
      </c>
      <c r="H17" s="654">
        <f>SUM(H8:H15)</f>
        <v>8396233.3599999994</v>
      </c>
      <c r="I17" s="652">
        <f>SUM(I8:I15)</f>
        <v>7967815.7000000002</v>
      </c>
      <c r="J17" s="20"/>
    </row>
    <row r="18" spans="1:10" ht="6" customHeight="1">
      <c r="D18" s="4"/>
      <c r="H18" s="6"/>
    </row>
    <row r="19" spans="1:10">
      <c r="A19" s="8">
        <v>1.2</v>
      </c>
      <c r="B19" s="9" t="s">
        <v>37</v>
      </c>
      <c r="C19" s="3"/>
      <c r="D19" s="3"/>
      <c r="F19" s="8">
        <v>2.2000000000000002</v>
      </c>
      <c r="G19" s="9" t="s">
        <v>38</v>
      </c>
      <c r="H19" s="46"/>
      <c r="I19" s="46"/>
    </row>
    <row r="20" spans="1:10">
      <c r="A20" s="10" t="s">
        <v>39</v>
      </c>
      <c r="B20" s="6" t="s">
        <v>40</v>
      </c>
      <c r="C20" s="650">
        <v>0</v>
      </c>
      <c r="D20" s="651">
        <v>0</v>
      </c>
      <c r="F20" s="10" t="s">
        <v>41</v>
      </c>
      <c r="G20" s="6" t="s">
        <v>42</v>
      </c>
      <c r="H20" s="46">
        <v>0</v>
      </c>
      <c r="I20" s="46">
        <v>0</v>
      </c>
    </row>
    <row r="21" spans="1:10">
      <c r="A21" s="10" t="s">
        <v>43</v>
      </c>
      <c r="B21" s="6" t="s">
        <v>44</v>
      </c>
      <c r="C21" s="650">
        <v>0</v>
      </c>
      <c r="D21" s="651">
        <v>0</v>
      </c>
      <c r="F21" s="10" t="s">
        <v>45</v>
      </c>
      <c r="G21" s="6" t="s">
        <v>46</v>
      </c>
      <c r="H21" s="650">
        <v>0</v>
      </c>
      <c r="I21" s="46">
        <v>0</v>
      </c>
    </row>
    <row r="22" spans="1:10">
      <c r="A22" s="10" t="s">
        <v>47</v>
      </c>
      <c r="B22" s="6" t="s">
        <v>48</v>
      </c>
      <c r="C22" s="650">
        <v>54635859.240000002</v>
      </c>
      <c r="D22" s="650">
        <v>54635859.240000002</v>
      </c>
      <c r="F22" s="10" t="s">
        <v>49</v>
      </c>
      <c r="G22" s="6" t="s">
        <v>50</v>
      </c>
      <c r="H22" s="46">
        <v>0</v>
      </c>
      <c r="I22" s="46">
        <v>0</v>
      </c>
    </row>
    <row r="23" spans="1:10">
      <c r="A23" s="10" t="s">
        <v>51</v>
      </c>
      <c r="B23" s="6" t="s">
        <v>52</v>
      </c>
      <c r="C23" s="650">
        <v>2838163.3</v>
      </c>
      <c r="D23" s="650">
        <v>2652288.52</v>
      </c>
      <c r="F23" s="10" t="s">
        <v>53</v>
      </c>
      <c r="G23" s="6" t="s">
        <v>54</v>
      </c>
      <c r="H23" s="247">
        <v>0</v>
      </c>
      <c r="I23" s="46">
        <v>0</v>
      </c>
    </row>
    <row r="24" spans="1:10">
      <c r="A24" s="10" t="s">
        <v>55</v>
      </c>
      <c r="B24" s="6" t="s">
        <v>56</v>
      </c>
      <c r="C24" s="650">
        <v>44232.6</v>
      </c>
      <c r="D24" s="650">
        <v>39730.199999999997</v>
      </c>
      <c r="F24" s="10" t="s">
        <v>57</v>
      </c>
      <c r="G24" s="6" t="s">
        <v>58</v>
      </c>
      <c r="H24" s="46">
        <v>0</v>
      </c>
      <c r="I24" s="46">
        <v>0</v>
      </c>
    </row>
    <row r="25" spans="1:10">
      <c r="A25" s="10" t="s">
        <v>59</v>
      </c>
      <c r="B25" s="6" t="s">
        <v>60</v>
      </c>
      <c r="C25" s="657">
        <v>-7639157.9100000001</v>
      </c>
      <c r="D25" s="657">
        <v>-7639157.9100000001</v>
      </c>
      <c r="F25" s="10" t="s">
        <v>61</v>
      </c>
      <c r="G25" s="6" t="s">
        <v>62</v>
      </c>
      <c r="H25" s="46">
        <v>0</v>
      </c>
      <c r="I25" s="46">
        <v>0</v>
      </c>
    </row>
    <row r="26" spans="1:10">
      <c r="A26" s="10" t="s">
        <v>63</v>
      </c>
      <c r="B26" s="6" t="s">
        <v>64</v>
      </c>
      <c r="C26" s="650"/>
      <c r="D26" s="651"/>
      <c r="G26" s="1"/>
      <c r="H26" s="6"/>
    </row>
    <row r="27" spans="1:10">
      <c r="A27" s="10" t="s">
        <v>65</v>
      </c>
      <c r="B27" s="6" t="s">
        <v>66</v>
      </c>
      <c r="C27" s="650"/>
      <c r="D27" s="651"/>
      <c r="G27" s="1"/>
      <c r="H27" s="6"/>
    </row>
    <row r="28" spans="1:10">
      <c r="A28" s="10" t="s">
        <v>67</v>
      </c>
      <c r="B28" s="6" t="s">
        <v>68</v>
      </c>
      <c r="C28" s="650"/>
      <c r="D28" s="651"/>
      <c r="G28" s="1"/>
      <c r="H28" s="6"/>
    </row>
    <row r="29" spans="1:10" ht="5.25" customHeight="1">
      <c r="G29" s="1"/>
      <c r="H29" s="6"/>
    </row>
    <row r="30" spans="1:10">
      <c r="B30" s="12" t="s">
        <v>69</v>
      </c>
      <c r="C30" s="654">
        <f>SUM(C20:C28)</f>
        <v>49879097.230000004</v>
      </c>
      <c r="D30" s="654">
        <f>SUM(D20:D28)</f>
        <v>49688720.050000012</v>
      </c>
      <c r="G30" s="12" t="s">
        <v>70</v>
      </c>
      <c r="H30" s="654">
        <f>SUM(H20:H25)</f>
        <v>0</v>
      </c>
      <c r="I30" s="13">
        <f>SUM(I20:I25)</f>
        <v>0</v>
      </c>
    </row>
    <row r="31" spans="1:10">
      <c r="G31" s="14" t="s">
        <v>71</v>
      </c>
      <c r="H31" s="655">
        <f>H17+H30</f>
        <v>8396233.3599999994</v>
      </c>
      <c r="I31" s="655">
        <f>I17+I30</f>
        <v>7967815.7000000002</v>
      </c>
      <c r="J31" s="20"/>
    </row>
    <row r="32" spans="1:10" ht="6.75" customHeight="1">
      <c r="I32" s="11"/>
    </row>
    <row r="33" spans="2:11">
      <c r="F33" s="8">
        <v>3</v>
      </c>
      <c r="G33" s="1" t="s">
        <v>72</v>
      </c>
      <c r="I33" s="11"/>
    </row>
    <row r="34" spans="2:11">
      <c r="F34" s="8">
        <v>3.1</v>
      </c>
      <c r="G34" s="9" t="s">
        <v>73</v>
      </c>
      <c r="H34" s="656">
        <f>SUM(H35:H37)</f>
        <v>59491425.5</v>
      </c>
      <c r="I34" s="656">
        <f>SUM(I35:I37)</f>
        <v>59491425.5</v>
      </c>
    </row>
    <row r="35" spans="2:11">
      <c r="F35" s="10" t="s">
        <v>74</v>
      </c>
      <c r="G35" s="6" t="s">
        <v>75</v>
      </c>
      <c r="H35" s="247">
        <v>0</v>
      </c>
      <c r="I35" s="46">
        <v>0</v>
      </c>
    </row>
    <row r="36" spans="2:11">
      <c r="F36" s="10" t="s">
        <v>76</v>
      </c>
      <c r="G36" s="6" t="s">
        <v>77</v>
      </c>
      <c r="H36" s="650">
        <v>31725002.010000002</v>
      </c>
      <c r="I36" s="650">
        <v>31725002.010000002</v>
      </c>
    </row>
    <row r="37" spans="2:11">
      <c r="F37" s="10" t="s">
        <v>78</v>
      </c>
      <c r="G37" s="6" t="s">
        <v>79</v>
      </c>
      <c r="H37" s="650">
        <v>27766423.489999998</v>
      </c>
      <c r="I37" s="650">
        <v>27766423.489999998</v>
      </c>
    </row>
    <row r="38" spans="2:11">
      <c r="F38" s="8">
        <v>3.2</v>
      </c>
      <c r="G38" s="9" t="s">
        <v>80</v>
      </c>
      <c r="H38" s="656">
        <f>SUM(H39:H43)</f>
        <v>9568170.7300000004</v>
      </c>
      <c r="I38" s="656">
        <f>SUM(I39:I43)</f>
        <v>9267849.3899999969</v>
      </c>
      <c r="J38" s="745"/>
    </row>
    <row r="39" spans="2:11">
      <c r="F39" s="10" t="s">
        <v>81</v>
      </c>
      <c r="G39" s="6" t="s">
        <v>82</v>
      </c>
      <c r="H39" s="651">
        <v>416339.32</v>
      </c>
      <c r="I39" s="651">
        <v>344613.45</v>
      </c>
      <c r="J39" s="20"/>
    </row>
    <row r="40" spans="2:11">
      <c r="F40" s="10" t="s">
        <v>83</v>
      </c>
      <c r="G40" s="6" t="s">
        <v>84</v>
      </c>
      <c r="H40" s="651">
        <v>23653567.370000001</v>
      </c>
      <c r="I40" s="651">
        <v>23424971.899999999</v>
      </c>
      <c r="J40" s="20"/>
      <c r="K40" s="20"/>
    </row>
    <row r="41" spans="2:11">
      <c r="F41" s="10" t="s">
        <v>85</v>
      </c>
      <c r="G41" s="6" t="s">
        <v>86</v>
      </c>
      <c r="H41" s="46">
        <v>0</v>
      </c>
      <c r="I41" s="46"/>
    </row>
    <row r="42" spans="2:11" ht="12" customHeight="1">
      <c r="F42" s="10" t="s">
        <v>87</v>
      </c>
      <c r="G42" s="6" t="s">
        <v>88</v>
      </c>
      <c r="H42" s="59">
        <v>0</v>
      </c>
      <c r="I42" s="59"/>
    </row>
    <row r="43" spans="2:11">
      <c r="F43" s="10" t="s">
        <v>89</v>
      </c>
      <c r="G43" s="6" t="s">
        <v>90</v>
      </c>
      <c r="H43" s="657">
        <v>-14501735.960000001</v>
      </c>
      <c r="I43" s="658">
        <v>-14501735.960000001</v>
      </c>
    </row>
    <row r="44" spans="2:11" ht="14.25" customHeight="1">
      <c r="F44" s="8">
        <v>3.3</v>
      </c>
      <c r="G44" s="9" t="s">
        <v>91</v>
      </c>
      <c r="H44" s="15">
        <f>SUM(H45:H46)</f>
        <v>0</v>
      </c>
      <c r="I44" s="15">
        <f>SUM(I45:I46)</f>
        <v>0</v>
      </c>
    </row>
    <row r="45" spans="2:11">
      <c r="F45" s="10" t="s">
        <v>92</v>
      </c>
      <c r="G45" s="6" t="s">
        <v>93</v>
      </c>
      <c r="H45" s="247"/>
      <c r="I45" s="46"/>
    </row>
    <row r="46" spans="2:11">
      <c r="F46" s="10" t="s">
        <v>94</v>
      </c>
      <c r="G46" s="6" t="s">
        <v>95</v>
      </c>
      <c r="H46" s="247"/>
      <c r="I46" s="46"/>
    </row>
    <row r="47" spans="2:11">
      <c r="G47" s="14" t="s">
        <v>96</v>
      </c>
      <c r="H47" s="655">
        <f>H34+H38+H44</f>
        <v>69059596.230000004</v>
      </c>
      <c r="I47" s="655">
        <f>I34+I38+I44</f>
        <v>68759274.890000001</v>
      </c>
    </row>
    <row r="48" spans="2:11">
      <c r="B48" s="14" t="s">
        <v>97</v>
      </c>
      <c r="C48" s="655">
        <f>C17+C30</f>
        <v>77455829.590000004</v>
      </c>
      <c r="D48" s="655">
        <f>D17+D30</f>
        <v>76727090.590000018</v>
      </c>
      <c r="G48" s="14" t="s">
        <v>98</v>
      </c>
      <c r="H48" s="655">
        <f>H31+H47</f>
        <v>77455829.590000004</v>
      </c>
      <c r="I48" s="655">
        <f>I31+I47</f>
        <v>76727090.590000004</v>
      </c>
    </row>
    <row r="49" spans="1:9" ht="6.75" customHeight="1">
      <c r="I49" s="11"/>
    </row>
    <row r="50" spans="1:9">
      <c r="A50" s="8">
        <v>8.1</v>
      </c>
      <c r="B50" s="1" t="s">
        <v>99</v>
      </c>
      <c r="C50" s="6"/>
      <c r="D50" s="16"/>
      <c r="F50" s="8">
        <v>8.1999999999999993</v>
      </c>
      <c r="G50" s="1" t="s">
        <v>100</v>
      </c>
      <c r="H50" s="1"/>
      <c r="I50" s="3"/>
    </row>
    <row r="51" spans="1:9">
      <c r="A51" s="10" t="s">
        <v>101</v>
      </c>
      <c r="B51" s="6" t="s">
        <v>102</v>
      </c>
      <c r="C51" s="744">
        <v>13491334</v>
      </c>
      <c r="D51" s="744">
        <v>12422959</v>
      </c>
      <c r="F51" s="10" t="s">
        <v>103</v>
      </c>
      <c r="G51" s="6" t="s">
        <v>104</v>
      </c>
      <c r="H51" s="744">
        <v>13491334</v>
      </c>
      <c r="I51" s="744">
        <v>12422959</v>
      </c>
    </row>
    <row r="52" spans="1:9">
      <c r="A52" s="10" t="s">
        <v>105</v>
      </c>
      <c r="B52" s="6" t="s">
        <v>106</v>
      </c>
      <c r="C52" s="744">
        <f>C51-C55</f>
        <v>5098203.68</v>
      </c>
      <c r="D52" s="744">
        <f>D51-D55</f>
        <v>1730281.4900000002</v>
      </c>
      <c r="F52" s="10" t="s">
        <v>107</v>
      </c>
      <c r="G52" s="6" t="s">
        <v>108</v>
      </c>
      <c r="H52" s="744">
        <f>H51-H57</f>
        <v>5514543</v>
      </c>
      <c r="I52" s="744">
        <f>I51-I57</f>
        <v>2074894.9399999995</v>
      </c>
    </row>
    <row r="53" spans="1:9">
      <c r="A53" s="10" t="s">
        <v>109</v>
      </c>
      <c r="B53" s="6" t="s">
        <v>110</v>
      </c>
      <c r="C53" s="744">
        <v>0</v>
      </c>
      <c r="D53" s="744">
        <v>0</v>
      </c>
      <c r="F53" s="10" t="s">
        <v>111</v>
      </c>
      <c r="G53" s="6" t="s">
        <v>112</v>
      </c>
      <c r="H53" s="744">
        <v>0</v>
      </c>
      <c r="I53" s="744">
        <v>0</v>
      </c>
    </row>
    <row r="54" spans="1:9">
      <c r="A54" s="10" t="s">
        <v>113</v>
      </c>
      <c r="B54" s="6" t="s">
        <v>114</v>
      </c>
      <c r="C54" s="744">
        <v>8393130.3200000003</v>
      </c>
      <c r="D54" s="744">
        <v>10692677.51</v>
      </c>
      <c r="F54" s="10" t="s">
        <v>115</v>
      </c>
      <c r="G54" s="6" t="s">
        <v>116</v>
      </c>
      <c r="H54" s="744">
        <v>7976791</v>
      </c>
      <c r="I54" s="744">
        <v>10348064.060000001</v>
      </c>
    </row>
    <row r="55" spans="1:9">
      <c r="A55" s="10" t="s">
        <v>117</v>
      </c>
      <c r="B55" s="6" t="s">
        <v>118</v>
      </c>
      <c r="C55" s="744">
        <v>8393130.3200000003</v>
      </c>
      <c r="D55" s="744">
        <v>10692677.51</v>
      </c>
      <c r="F55" s="10" t="s">
        <v>119</v>
      </c>
      <c r="G55" s="6" t="s">
        <v>120</v>
      </c>
      <c r="H55" s="744">
        <v>7976791</v>
      </c>
      <c r="I55" s="744">
        <v>10348064.060000001</v>
      </c>
    </row>
    <row r="56" spans="1:9" ht="14.25" customHeight="1">
      <c r="D56" s="16"/>
      <c r="F56" s="10" t="s">
        <v>121</v>
      </c>
      <c r="G56" s="6" t="s">
        <v>122</v>
      </c>
      <c r="H56" s="744">
        <v>7976791</v>
      </c>
      <c r="I56" s="744">
        <v>10348064.060000001</v>
      </c>
    </row>
    <row r="57" spans="1:9">
      <c r="F57" s="10" t="s">
        <v>123</v>
      </c>
      <c r="G57" s="6" t="s">
        <v>124</v>
      </c>
      <c r="H57" s="744">
        <v>7976791</v>
      </c>
      <c r="I57" s="744">
        <v>10348064.060000001</v>
      </c>
    </row>
    <row r="58" spans="1:9">
      <c r="B58" s="18"/>
      <c r="C58" s="18"/>
      <c r="D58" s="18"/>
      <c r="G58" s="18"/>
      <c r="H58" s="18"/>
      <c r="I58" s="18"/>
    </row>
    <row r="59" spans="1:9">
      <c r="B59" s="18"/>
      <c r="C59" s="18"/>
      <c r="D59" s="18"/>
      <c r="G59" s="18"/>
      <c r="H59" s="18"/>
      <c r="I59" s="18"/>
    </row>
    <row r="63" spans="1:9">
      <c r="C63" s="6"/>
      <c r="D63" s="6"/>
      <c r="H63" s="6"/>
    </row>
    <row r="64" spans="1:9">
      <c r="C64" s="6"/>
      <c r="D64" s="6"/>
      <c r="H64" s="6"/>
    </row>
    <row r="92" spans="5:10">
      <c r="E92" s="19"/>
      <c r="F92" s="19"/>
    </row>
    <row r="96" spans="5:10" ht="9" customHeight="1">
      <c r="J96" s="20"/>
    </row>
    <row r="103" spans="5:6">
      <c r="E103" s="18"/>
      <c r="F103" s="18"/>
    </row>
    <row r="104" spans="5:6">
      <c r="E104" s="18"/>
      <c r="F104" s="18"/>
    </row>
    <row r="108" spans="5:6" ht="10.5" customHeight="1"/>
    <row r="109" spans="5:6" ht="6.75" customHeight="1"/>
    <row r="110" spans="5:6" ht="8.25" customHeight="1"/>
    <row r="133" ht="9.75" customHeight="1"/>
    <row r="143" ht="27.75" customHeight="1"/>
    <row r="144" ht="24" customHeight="1"/>
    <row r="145" ht="15" customHeight="1"/>
    <row r="147" ht="44.25" customHeight="1"/>
  </sheetData>
  <mergeCells count="3">
    <mergeCell ref="B1:I1"/>
    <mergeCell ref="B2:I2"/>
    <mergeCell ref="B3:I3"/>
  </mergeCells>
  <printOptions horizontalCentered="1"/>
  <pageMargins left="0.23622047244094491" right="0.23622047244094491" top="0.51181102362204722" bottom="0.11811023622047245" header="0.31496062992125984" footer="0.31496062992125984"/>
  <pageSetup scale="70" orientation="landscape" horizontalDpi="360" verticalDpi="360" r:id="rId1"/>
  <headerFooter>
    <oddHeader>&amp;L&amp;"Arial,Normal"&amp;8Estados e Información Contable&amp;R&amp;"Arial,Normal"&amp;8 01</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X57"/>
  <sheetViews>
    <sheetView zoomScaleNormal="100" workbookViewId="0">
      <selection activeCell="F10" sqref="F10"/>
    </sheetView>
  </sheetViews>
  <sheetFormatPr baseColWidth="10" defaultRowHeight="12.75"/>
  <cols>
    <col min="1" max="4" width="10.5703125" style="627" customWidth="1"/>
    <col min="5" max="5" width="12.7109375" style="627" customWidth="1"/>
    <col min="6" max="6" width="30.5703125" style="627" customWidth="1"/>
    <col min="7" max="9" width="11.5703125" style="627" customWidth="1"/>
    <col min="10" max="10" width="10.42578125" style="627" customWidth="1"/>
    <col min="11" max="11" width="11" style="627" customWidth="1"/>
    <col min="12" max="13" width="8.5703125" style="627" customWidth="1"/>
    <col min="14" max="14" width="4.7109375" style="627" customWidth="1"/>
    <col min="15" max="15" width="6" style="627" customWidth="1"/>
    <col min="16" max="16" width="5.85546875" style="627" customWidth="1"/>
    <col min="17" max="17" width="12.85546875" style="627" customWidth="1"/>
    <col min="18" max="18" width="12.42578125" style="627" customWidth="1"/>
    <col min="19" max="19" width="9.85546875" style="627" customWidth="1"/>
    <col min="20" max="23" width="15" style="627" customWidth="1"/>
    <col min="24" max="24" width="9.5703125" style="627" customWidth="1"/>
    <col min="25" max="255" width="11.42578125" style="627"/>
    <col min="256" max="256" width="15.42578125" style="627" customWidth="1"/>
    <col min="257" max="257" width="9.28515625" style="627" customWidth="1"/>
    <col min="258" max="258" width="11.5703125" style="627" customWidth="1"/>
    <col min="259" max="259" width="6.7109375" style="627" customWidth="1"/>
    <col min="260" max="260" width="9.28515625" style="627" customWidth="1"/>
    <col min="261" max="261" width="6" style="627" customWidth="1"/>
    <col min="262" max="262" width="6.7109375" style="627" customWidth="1"/>
    <col min="263" max="263" width="9.85546875" style="627" customWidth="1"/>
    <col min="264" max="265" width="9" style="627" customWidth="1"/>
    <col min="266" max="267" width="10.7109375" style="627" customWidth="1"/>
    <col min="268" max="268" width="12" style="627" customWidth="1"/>
    <col min="269" max="269" width="11.5703125" style="627" customWidth="1"/>
    <col min="270" max="270" width="12.5703125" style="627" customWidth="1"/>
    <col min="271" max="272" width="12.28515625" style="627" customWidth="1"/>
    <col min="273" max="273" width="10" style="627" customWidth="1"/>
    <col min="274" max="274" width="11.140625" style="627" customWidth="1"/>
    <col min="275" max="277" width="12.28515625" style="627" customWidth="1"/>
    <col min="278" max="278" width="10.28515625" style="627" customWidth="1"/>
    <col min="279" max="279" width="11.28515625" style="627" customWidth="1"/>
    <col min="280" max="511" width="11.42578125" style="627"/>
    <col min="512" max="512" width="15.42578125" style="627" customWidth="1"/>
    <col min="513" max="513" width="9.28515625" style="627" customWidth="1"/>
    <col min="514" max="514" width="11.5703125" style="627" customWidth="1"/>
    <col min="515" max="515" width="6.7109375" style="627" customWidth="1"/>
    <col min="516" max="516" width="9.28515625" style="627" customWidth="1"/>
    <col min="517" max="517" width="6" style="627" customWidth="1"/>
    <col min="518" max="518" width="6.7109375" style="627" customWidth="1"/>
    <col min="519" max="519" width="9.85546875" style="627" customWidth="1"/>
    <col min="520" max="521" width="9" style="627" customWidth="1"/>
    <col min="522" max="523" width="10.7109375" style="627" customWidth="1"/>
    <col min="524" max="524" width="12" style="627" customWidth="1"/>
    <col min="525" max="525" width="11.5703125" style="627" customWidth="1"/>
    <col min="526" max="526" width="12.5703125" style="627" customWidth="1"/>
    <col min="527" max="528" width="12.28515625" style="627" customWidth="1"/>
    <col min="529" max="529" width="10" style="627" customWidth="1"/>
    <col min="530" max="530" width="11.140625" style="627" customWidth="1"/>
    <col min="531" max="533" width="12.28515625" style="627" customWidth="1"/>
    <col min="534" max="534" width="10.28515625" style="627" customWidth="1"/>
    <col min="535" max="535" width="11.28515625" style="627" customWidth="1"/>
    <col min="536" max="767" width="11.42578125" style="627"/>
    <col min="768" max="768" width="15.42578125" style="627" customWidth="1"/>
    <col min="769" max="769" width="9.28515625" style="627" customWidth="1"/>
    <col min="770" max="770" width="11.5703125" style="627" customWidth="1"/>
    <col min="771" max="771" width="6.7109375" style="627" customWidth="1"/>
    <col min="772" max="772" width="9.28515625" style="627" customWidth="1"/>
    <col min="773" max="773" width="6" style="627" customWidth="1"/>
    <col min="774" max="774" width="6.7109375" style="627" customWidth="1"/>
    <col min="775" max="775" width="9.85546875" style="627" customWidth="1"/>
    <col min="776" max="777" width="9" style="627" customWidth="1"/>
    <col min="778" max="779" width="10.7109375" style="627" customWidth="1"/>
    <col min="780" max="780" width="12" style="627" customWidth="1"/>
    <col min="781" max="781" width="11.5703125" style="627" customWidth="1"/>
    <col min="782" max="782" width="12.5703125" style="627" customWidth="1"/>
    <col min="783" max="784" width="12.28515625" style="627" customWidth="1"/>
    <col min="785" max="785" width="10" style="627" customWidth="1"/>
    <col min="786" max="786" width="11.140625" style="627" customWidth="1"/>
    <col min="787" max="789" width="12.28515625" style="627" customWidth="1"/>
    <col min="790" max="790" width="10.28515625" style="627" customWidth="1"/>
    <col min="791" max="791" width="11.28515625" style="627" customWidth="1"/>
    <col min="792" max="1023" width="11.42578125" style="627"/>
    <col min="1024" max="1024" width="15.42578125" style="627" customWidth="1"/>
    <col min="1025" max="1025" width="9.28515625" style="627" customWidth="1"/>
    <col min="1026" max="1026" width="11.5703125" style="627" customWidth="1"/>
    <col min="1027" max="1027" width="6.7109375" style="627" customWidth="1"/>
    <col min="1028" max="1028" width="9.28515625" style="627" customWidth="1"/>
    <col min="1029" max="1029" width="6" style="627" customWidth="1"/>
    <col min="1030" max="1030" width="6.7109375" style="627" customWidth="1"/>
    <col min="1031" max="1031" width="9.85546875" style="627" customWidth="1"/>
    <col min="1032" max="1033" width="9" style="627" customWidth="1"/>
    <col min="1034" max="1035" width="10.7109375" style="627" customWidth="1"/>
    <col min="1036" max="1036" width="12" style="627" customWidth="1"/>
    <col min="1037" max="1037" width="11.5703125" style="627" customWidth="1"/>
    <col min="1038" max="1038" width="12.5703125" style="627" customWidth="1"/>
    <col min="1039" max="1040" width="12.28515625" style="627" customWidth="1"/>
    <col min="1041" max="1041" width="10" style="627" customWidth="1"/>
    <col min="1042" max="1042" width="11.140625" style="627" customWidth="1"/>
    <col min="1043" max="1045" width="12.28515625" style="627" customWidth="1"/>
    <col min="1046" max="1046" width="10.28515625" style="627" customWidth="1"/>
    <col min="1047" max="1047" width="11.28515625" style="627" customWidth="1"/>
    <col min="1048" max="1279" width="11.42578125" style="627"/>
    <col min="1280" max="1280" width="15.42578125" style="627" customWidth="1"/>
    <col min="1281" max="1281" width="9.28515625" style="627" customWidth="1"/>
    <col min="1282" max="1282" width="11.5703125" style="627" customWidth="1"/>
    <col min="1283" max="1283" width="6.7109375" style="627" customWidth="1"/>
    <col min="1284" max="1284" width="9.28515625" style="627" customWidth="1"/>
    <col min="1285" max="1285" width="6" style="627" customWidth="1"/>
    <col min="1286" max="1286" width="6.7109375" style="627" customWidth="1"/>
    <col min="1287" max="1287" width="9.85546875" style="627" customWidth="1"/>
    <col min="1288" max="1289" width="9" style="627" customWidth="1"/>
    <col min="1290" max="1291" width="10.7109375" style="627" customWidth="1"/>
    <col min="1292" max="1292" width="12" style="627" customWidth="1"/>
    <col min="1293" max="1293" width="11.5703125" style="627" customWidth="1"/>
    <col min="1294" max="1294" width="12.5703125" style="627" customWidth="1"/>
    <col min="1295" max="1296" width="12.28515625" style="627" customWidth="1"/>
    <col min="1297" max="1297" width="10" style="627" customWidth="1"/>
    <col min="1298" max="1298" width="11.140625" style="627" customWidth="1"/>
    <col min="1299" max="1301" width="12.28515625" style="627" customWidth="1"/>
    <col min="1302" max="1302" width="10.28515625" style="627" customWidth="1"/>
    <col min="1303" max="1303" width="11.28515625" style="627" customWidth="1"/>
    <col min="1304" max="1535" width="11.42578125" style="627"/>
    <col min="1536" max="1536" width="15.42578125" style="627" customWidth="1"/>
    <col min="1537" max="1537" width="9.28515625" style="627" customWidth="1"/>
    <col min="1538" max="1538" width="11.5703125" style="627" customWidth="1"/>
    <col min="1539" max="1539" width="6.7109375" style="627" customWidth="1"/>
    <col min="1540" max="1540" width="9.28515625" style="627" customWidth="1"/>
    <col min="1541" max="1541" width="6" style="627" customWidth="1"/>
    <col min="1542" max="1542" width="6.7109375" style="627" customWidth="1"/>
    <col min="1543" max="1543" width="9.85546875" style="627" customWidth="1"/>
    <col min="1544" max="1545" width="9" style="627" customWidth="1"/>
    <col min="1546" max="1547" width="10.7109375" style="627" customWidth="1"/>
    <col min="1548" max="1548" width="12" style="627" customWidth="1"/>
    <col min="1549" max="1549" width="11.5703125" style="627" customWidth="1"/>
    <col min="1550" max="1550" width="12.5703125" style="627" customWidth="1"/>
    <col min="1551" max="1552" width="12.28515625" style="627" customWidth="1"/>
    <col min="1553" max="1553" width="10" style="627" customWidth="1"/>
    <col min="1554" max="1554" width="11.140625" style="627" customWidth="1"/>
    <col min="1555" max="1557" width="12.28515625" style="627" customWidth="1"/>
    <col min="1558" max="1558" width="10.28515625" style="627" customWidth="1"/>
    <col min="1559" max="1559" width="11.28515625" style="627" customWidth="1"/>
    <col min="1560" max="1791" width="11.42578125" style="627"/>
    <col min="1792" max="1792" width="15.42578125" style="627" customWidth="1"/>
    <col min="1793" max="1793" width="9.28515625" style="627" customWidth="1"/>
    <col min="1794" max="1794" width="11.5703125" style="627" customWidth="1"/>
    <col min="1795" max="1795" width="6.7109375" style="627" customWidth="1"/>
    <col min="1796" max="1796" width="9.28515625" style="627" customWidth="1"/>
    <col min="1797" max="1797" width="6" style="627" customWidth="1"/>
    <col min="1798" max="1798" width="6.7109375" style="627" customWidth="1"/>
    <col min="1799" max="1799" width="9.85546875" style="627" customWidth="1"/>
    <col min="1800" max="1801" width="9" style="627" customWidth="1"/>
    <col min="1802" max="1803" width="10.7109375" style="627" customWidth="1"/>
    <col min="1804" max="1804" width="12" style="627" customWidth="1"/>
    <col min="1805" max="1805" width="11.5703125" style="627" customWidth="1"/>
    <col min="1806" max="1806" width="12.5703125" style="627" customWidth="1"/>
    <col min="1807" max="1808" width="12.28515625" style="627" customWidth="1"/>
    <col min="1809" max="1809" width="10" style="627" customWidth="1"/>
    <col min="1810" max="1810" width="11.140625" style="627" customWidth="1"/>
    <col min="1811" max="1813" width="12.28515625" style="627" customWidth="1"/>
    <col min="1814" max="1814" width="10.28515625" style="627" customWidth="1"/>
    <col min="1815" max="1815" width="11.28515625" style="627" customWidth="1"/>
    <col min="1816" max="2047" width="11.42578125" style="627"/>
    <col min="2048" max="2048" width="15.42578125" style="627" customWidth="1"/>
    <col min="2049" max="2049" width="9.28515625" style="627" customWidth="1"/>
    <col min="2050" max="2050" width="11.5703125" style="627" customWidth="1"/>
    <col min="2051" max="2051" width="6.7109375" style="627" customWidth="1"/>
    <col min="2052" max="2052" width="9.28515625" style="627" customWidth="1"/>
    <col min="2053" max="2053" width="6" style="627" customWidth="1"/>
    <col min="2054" max="2054" width="6.7109375" style="627" customWidth="1"/>
    <col min="2055" max="2055" width="9.85546875" style="627" customWidth="1"/>
    <col min="2056" max="2057" width="9" style="627" customWidth="1"/>
    <col min="2058" max="2059" width="10.7109375" style="627" customWidth="1"/>
    <col min="2060" max="2060" width="12" style="627" customWidth="1"/>
    <col min="2061" max="2061" width="11.5703125" style="627" customWidth="1"/>
    <col min="2062" max="2062" width="12.5703125" style="627" customWidth="1"/>
    <col min="2063" max="2064" width="12.28515625" style="627" customWidth="1"/>
    <col min="2065" max="2065" width="10" style="627" customWidth="1"/>
    <col min="2066" max="2066" width="11.140625" style="627" customWidth="1"/>
    <col min="2067" max="2069" width="12.28515625" style="627" customWidth="1"/>
    <col min="2070" max="2070" width="10.28515625" style="627" customWidth="1"/>
    <col min="2071" max="2071" width="11.28515625" style="627" customWidth="1"/>
    <col min="2072" max="2303" width="11.42578125" style="627"/>
    <col min="2304" max="2304" width="15.42578125" style="627" customWidth="1"/>
    <col min="2305" max="2305" width="9.28515625" style="627" customWidth="1"/>
    <col min="2306" max="2306" width="11.5703125" style="627" customWidth="1"/>
    <col min="2307" max="2307" width="6.7109375" style="627" customWidth="1"/>
    <col min="2308" max="2308" width="9.28515625" style="627" customWidth="1"/>
    <col min="2309" max="2309" width="6" style="627" customWidth="1"/>
    <col min="2310" max="2310" width="6.7109375" style="627" customWidth="1"/>
    <col min="2311" max="2311" width="9.85546875" style="627" customWidth="1"/>
    <col min="2312" max="2313" width="9" style="627" customWidth="1"/>
    <col min="2314" max="2315" width="10.7109375" style="627" customWidth="1"/>
    <col min="2316" max="2316" width="12" style="627" customWidth="1"/>
    <col min="2317" max="2317" width="11.5703125" style="627" customWidth="1"/>
    <col min="2318" max="2318" width="12.5703125" style="627" customWidth="1"/>
    <col min="2319" max="2320" width="12.28515625" style="627" customWidth="1"/>
    <col min="2321" max="2321" width="10" style="627" customWidth="1"/>
    <col min="2322" max="2322" width="11.140625" style="627" customWidth="1"/>
    <col min="2323" max="2325" width="12.28515625" style="627" customWidth="1"/>
    <col min="2326" max="2326" width="10.28515625" style="627" customWidth="1"/>
    <col min="2327" max="2327" width="11.28515625" style="627" customWidth="1"/>
    <col min="2328" max="2559" width="11.42578125" style="627"/>
    <col min="2560" max="2560" width="15.42578125" style="627" customWidth="1"/>
    <col min="2561" max="2561" width="9.28515625" style="627" customWidth="1"/>
    <col min="2562" max="2562" width="11.5703125" style="627" customWidth="1"/>
    <col min="2563" max="2563" width="6.7109375" style="627" customWidth="1"/>
    <col min="2564" max="2564" width="9.28515625" style="627" customWidth="1"/>
    <col min="2565" max="2565" width="6" style="627" customWidth="1"/>
    <col min="2566" max="2566" width="6.7109375" style="627" customWidth="1"/>
    <col min="2567" max="2567" width="9.85546875" style="627" customWidth="1"/>
    <col min="2568" max="2569" width="9" style="627" customWidth="1"/>
    <col min="2570" max="2571" width="10.7109375" style="627" customWidth="1"/>
    <col min="2572" max="2572" width="12" style="627" customWidth="1"/>
    <col min="2573" max="2573" width="11.5703125" style="627" customWidth="1"/>
    <col min="2574" max="2574" width="12.5703125" style="627" customWidth="1"/>
    <col min="2575" max="2576" width="12.28515625" style="627" customWidth="1"/>
    <col min="2577" max="2577" width="10" style="627" customWidth="1"/>
    <col min="2578" max="2578" width="11.140625" style="627" customWidth="1"/>
    <col min="2579" max="2581" width="12.28515625" style="627" customWidth="1"/>
    <col min="2582" max="2582" width="10.28515625" style="627" customWidth="1"/>
    <col min="2583" max="2583" width="11.28515625" style="627" customWidth="1"/>
    <col min="2584" max="2815" width="11.42578125" style="627"/>
    <col min="2816" max="2816" width="15.42578125" style="627" customWidth="1"/>
    <col min="2817" max="2817" width="9.28515625" style="627" customWidth="1"/>
    <col min="2818" max="2818" width="11.5703125" style="627" customWidth="1"/>
    <col min="2819" max="2819" width="6.7109375" style="627" customWidth="1"/>
    <col min="2820" max="2820" width="9.28515625" style="627" customWidth="1"/>
    <col min="2821" max="2821" width="6" style="627" customWidth="1"/>
    <col min="2822" max="2822" width="6.7109375" style="627" customWidth="1"/>
    <col min="2823" max="2823" width="9.85546875" style="627" customWidth="1"/>
    <col min="2824" max="2825" width="9" style="627" customWidth="1"/>
    <col min="2826" max="2827" width="10.7109375" style="627" customWidth="1"/>
    <col min="2828" max="2828" width="12" style="627" customWidth="1"/>
    <col min="2829" max="2829" width="11.5703125" style="627" customWidth="1"/>
    <col min="2830" max="2830" width="12.5703125" style="627" customWidth="1"/>
    <col min="2831" max="2832" width="12.28515625" style="627" customWidth="1"/>
    <col min="2833" max="2833" width="10" style="627" customWidth="1"/>
    <col min="2834" max="2834" width="11.140625" style="627" customWidth="1"/>
    <col min="2835" max="2837" width="12.28515625" style="627" customWidth="1"/>
    <col min="2838" max="2838" width="10.28515625" style="627" customWidth="1"/>
    <col min="2839" max="2839" width="11.28515625" style="627" customWidth="1"/>
    <col min="2840" max="3071" width="11.42578125" style="627"/>
    <col min="3072" max="3072" width="15.42578125" style="627" customWidth="1"/>
    <col min="3073" max="3073" width="9.28515625" style="627" customWidth="1"/>
    <col min="3074" max="3074" width="11.5703125" style="627" customWidth="1"/>
    <col min="3075" max="3075" width="6.7109375" style="627" customWidth="1"/>
    <col min="3076" max="3076" width="9.28515625" style="627" customWidth="1"/>
    <col min="3077" max="3077" width="6" style="627" customWidth="1"/>
    <col min="3078" max="3078" width="6.7109375" style="627" customWidth="1"/>
    <col min="3079" max="3079" width="9.85546875" style="627" customWidth="1"/>
    <col min="3080" max="3081" width="9" style="627" customWidth="1"/>
    <col min="3082" max="3083" width="10.7109375" style="627" customWidth="1"/>
    <col min="3084" max="3084" width="12" style="627" customWidth="1"/>
    <col min="3085" max="3085" width="11.5703125" style="627" customWidth="1"/>
    <col min="3086" max="3086" width="12.5703125" style="627" customWidth="1"/>
    <col min="3087" max="3088" width="12.28515625" style="627" customWidth="1"/>
    <col min="3089" max="3089" width="10" style="627" customWidth="1"/>
    <col min="3090" max="3090" width="11.140625" style="627" customWidth="1"/>
    <col min="3091" max="3093" width="12.28515625" style="627" customWidth="1"/>
    <col min="3094" max="3094" width="10.28515625" style="627" customWidth="1"/>
    <col min="3095" max="3095" width="11.28515625" style="627" customWidth="1"/>
    <col min="3096" max="3327" width="11.42578125" style="627"/>
    <col min="3328" max="3328" width="15.42578125" style="627" customWidth="1"/>
    <col min="3329" max="3329" width="9.28515625" style="627" customWidth="1"/>
    <col min="3330" max="3330" width="11.5703125" style="627" customWidth="1"/>
    <col min="3331" max="3331" width="6.7109375" style="627" customWidth="1"/>
    <col min="3332" max="3332" width="9.28515625" style="627" customWidth="1"/>
    <col min="3333" max="3333" width="6" style="627" customWidth="1"/>
    <col min="3334" max="3334" width="6.7109375" style="627" customWidth="1"/>
    <col min="3335" max="3335" width="9.85546875" style="627" customWidth="1"/>
    <col min="3336" max="3337" width="9" style="627" customWidth="1"/>
    <col min="3338" max="3339" width="10.7109375" style="627" customWidth="1"/>
    <col min="3340" max="3340" width="12" style="627" customWidth="1"/>
    <col min="3341" max="3341" width="11.5703125" style="627" customWidth="1"/>
    <col min="3342" max="3342" width="12.5703125" style="627" customWidth="1"/>
    <col min="3343" max="3344" width="12.28515625" style="627" customWidth="1"/>
    <col min="3345" max="3345" width="10" style="627" customWidth="1"/>
    <col min="3346" max="3346" width="11.140625" style="627" customWidth="1"/>
    <col min="3347" max="3349" width="12.28515625" style="627" customWidth="1"/>
    <col min="3350" max="3350" width="10.28515625" style="627" customWidth="1"/>
    <col min="3351" max="3351" width="11.28515625" style="627" customWidth="1"/>
    <col min="3352" max="3583" width="11.42578125" style="627"/>
    <col min="3584" max="3584" width="15.42578125" style="627" customWidth="1"/>
    <col min="3585" max="3585" width="9.28515625" style="627" customWidth="1"/>
    <col min="3586" max="3586" width="11.5703125" style="627" customWidth="1"/>
    <col min="3587" max="3587" width="6.7109375" style="627" customWidth="1"/>
    <col min="3588" max="3588" width="9.28515625" style="627" customWidth="1"/>
    <col min="3589" max="3589" width="6" style="627" customWidth="1"/>
    <col min="3590" max="3590" width="6.7109375" style="627" customWidth="1"/>
    <col min="3591" max="3591" width="9.85546875" style="627" customWidth="1"/>
    <col min="3592" max="3593" width="9" style="627" customWidth="1"/>
    <col min="3594" max="3595" width="10.7109375" style="627" customWidth="1"/>
    <col min="3596" max="3596" width="12" style="627" customWidth="1"/>
    <col min="3597" max="3597" width="11.5703125" style="627" customWidth="1"/>
    <col min="3598" max="3598" width="12.5703125" style="627" customWidth="1"/>
    <col min="3599" max="3600" width="12.28515625" style="627" customWidth="1"/>
    <col min="3601" max="3601" width="10" style="627" customWidth="1"/>
    <col min="3602" max="3602" width="11.140625" style="627" customWidth="1"/>
    <col min="3603" max="3605" width="12.28515625" style="627" customWidth="1"/>
    <col min="3606" max="3606" width="10.28515625" style="627" customWidth="1"/>
    <col min="3607" max="3607" width="11.28515625" style="627" customWidth="1"/>
    <col min="3608" max="3839" width="11.42578125" style="627"/>
    <col min="3840" max="3840" width="15.42578125" style="627" customWidth="1"/>
    <col min="3841" max="3841" width="9.28515625" style="627" customWidth="1"/>
    <col min="3842" max="3842" width="11.5703125" style="627" customWidth="1"/>
    <col min="3843" max="3843" width="6.7109375" style="627" customWidth="1"/>
    <col min="3844" max="3844" width="9.28515625" style="627" customWidth="1"/>
    <col min="3845" max="3845" width="6" style="627" customWidth="1"/>
    <col min="3846" max="3846" width="6.7109375" style="627" customWidth="1"/>
    <col min="3847" max="3847" width="9.85546875" style="627" customWidth="1"/>
    <col min="3848" max="3849" width="9" style="627" customWidth="1"/>
    <col min="3850" max="3851" width="10.7109375" style="627" customWidth="1"/>
    <col min="3852" max="3852" width="12" style="627" customWidth="1"/>
    <col min="3853" max="3853" width="11.5703125" style="627" customWidth="1"/>
    <col min="3854" max="3854" width="12.5703125" style="627" customWidth="1"/>
    <col min="3855" max="3856" width="12.28515625" style="627" customWidth="1"/>
    <col min="3857" max="3857" width="10" style="627" customWidth="1"/>
    <col min="3858" max="3858" width="11.140625" style="627" customWidth="1"/>
    <col min="3859" max="3861" width="12.28515625" style="627" customWidth="1"/>
    <col min="3862" max="3862" width="10.28515625" style="627" customWidth="1"/>
    <col min="3863" max="3863" width="11.28515625" style="627" customWidth="1"/>
    <col min="3864" max="4095" width="11.42578125" style="627"/>
    <col min="4096" max="4096" width="15.42578125" style="627" customWidth="1"/>
    <col min="4097" max="4097" width="9.28515625" style="627" customWidth="1"/>
    <col min="4098" max="4098" width="11.5703125" style="627" customWidth="1"/>
    <col min="4099" max="4099" width="6.7109375" style="627" customWidth="1"/>
    <col min="4100" max="4100" width="9.28515625" style="627" customWidth="1"/>
    <col min="4101" max="4101" width="6" style="627" customWidth="1"/>
    <col min="4102" max="4102" width="6.7109375" style="627" customWidth="1"/>
    <col min="4103" max="4103" width="9.85546875" style="627" customWidth="1"/>
    <col min="4104" max="4105" width="9" style="627" customWidth="1"/>
    <col min="4106" max="4107" width="10.7109375" style="627" customWidth="1"/>
    <col min="4108" max="4108" width="12" style="627" customWidth="1"/>
    <col min="4109" max="4109" width="11.5703125" style="627" customWidth="1"/>
    <col min="4110" max="4110" width="12.5703125" style="627" customWidth="1"/>
    <col min="4111" max="4112" width="12.28515625" style="627" customWidth="1"/>
    <col min="4113" max="4113" width="10" style="627" customWidth="1"/>
    <col min="4114" max="4114" width="11.140625" style="627" customWidth="1"/>
    <col min="4115" max="4117" width="12.28515625" style="627" customWidth="1"/>
    <col min="4118" max="4118" width="10.28515625" style="627" customWidth="1"/>
    <col min="4119" max="4119" width="11.28515625" style="627" customWidth="1"/>
    <col min="4120" max="4351" width="11.42578125" style="627"/>
    <col min="4352" max="4352" width="15.42578125" style="627" customWidth="1"/>
    <col min="4353" max="4353" width="9.28515625" style="627" customWidth="1"/>
    <col min="4354" max="4354" width="11.5703125" style="627" customWidth="1"/>
    <col min="4355" max="4355" width="6.7109375" style="627" customWidth="1"/>
    <col min="4356" max="4356" width="9.28515625" style="627" customWidth="1"/>
    <col min="4357" max="4357" width="6" style="627" customWidth="1"/>
    <col min="4358" max="4358" width="6.7109375" style="627" customWidth="1"/>
    <col min="4359" max="4359" width="9.85546875" style="627" customWidth="1"/>
    <col min="4360" max="4361" width="9" style="627" customWidth="1"/>
    <col min="4362" max="4363" width="10.7109375" style="627" customWidth="1"/>
    <col min="4364" max="4364" width="12" style="627" customWidth="1"/>
    <col min="4365" max="4365" width="11.5703125" style="627" customWidth="1"/>
    <col min="4366" max="4366" width="12.5703125" style="627" customWidth="1"/>
    <col min="4367" max="4368" width="12.28515625" style="627" customWidth="1"/>
    <col min="4369" max="4369" width="10" style="627" customWidth="1"/>
    <col min="4370" max="4370" width="11.140625" style="627" customWidth="1"/>
    <col min="4371" max="4373" width="12.28515625" style="627" customWidth="1"/>
    <col min="4374" max="4374" width="10.28515625" style="627" customWidth="1"/>
    <col min="4375" max="4375" width="11.28515625" style="627" customWidth="1"/>
    <col min="4376" max="4607" width="11.42578125" style="627"/>
    <col min="4608" max="4608" width="15.42578125" style="627" customWidth="1"/>
    <col min="4609" max="4609" width="9.28515625" style="627" customWidth="1"/>
    <col min="4610" max="4610" width="11.5703125" style="627" customWidth="1"/>
    <col min="4611" max="4611" width="6.7109375" style="627" customWidth="1"/>
    <col min="4612" max="4612" width="9.28515625" style="627" customWidth="1"/>
    <col min="4613" max="4613" width="6" style="627" customWidth="1"/>
    <col min="4614" max="4614" width="6.7109375" style="627" customWidth="1"/>
    <col min="4615" max="4615" width="9.85546875" style="627" customWidth="1"/>
    <col min="4616" max="4617" width="9" style="627" customWidth="1"/>
    <col min="4618" max="4619" width="10.7109375" style="627" customWidth="1"/>
    <col min="4620" max="4620" width="12" style="627" customWidth="1"/>
    <col min="4621" max="4621" width="11.5703125" style="627" customWidth="1"/>
    <col min="4622" max="4622" width="12.5703125" style="627" customWidth="1"/>
    <col min="4623" max="4624" width="12.28515625" style="627" customWidth="1"/>
    <col min="4625" max="4625" width="10" style="627" customWidth="1"/>
    <col min="4626" max="4626" width="11.140625" style="627" customWidth="1"/>
    <col min="4627" max="4629" width="12.28515625" style="627" customWidth="1"/>
    <col min="4630" max="4630" width="10.28515625" style="627" customWidth="1"/>
    <col min="4631" max="4631" width="11.28515625" style="627" customWidth="1"/>
    <col min="4632" max="4863" width="11.42578125" style="627"/>
    <col min="4864" max="4864" width="15.42578125" style="627" customWidth="1"/>
    <col min="4865" max="4865" width="9.28515625" style="627" customWidth="1"/>
    <col min="4866" max="4866" width="11.5703125" style="627" customWidth="1"/>
    <col min="4867" max="4867" width="6.7109375" style="627" customWidth="1"/>
    <col min="4868" max="4868" width="9.28515625" style="627" customWidth="1"/>
    <col min="4869" max="4869" width="6" style="627" customWidth="1"/>
    <col min="4870" max="4870" width="6.7109375" style="627" customWidth="1"/>
    <col min="4871" max="4871" width="9.85546875" style="627" customWidth="1"/>
    <col min="4872" max="4873" width="9" style="627" customWidth="1"/>
    <col min="4874" max="4875" width="10.7109375" style="627" customWidth="1"/>
    <col min="4876" max="4876" width="12" style="627" customWidth="1"/>
    <col min="4877" max="4877" width="11.5703125" style="627" customWidth="1"/>
    <col min="4878" max="4878" width="12.5703125" style="627" customWidth="1"/>
    <col min="4879" max="4880" width="12.28515625" style="627" customWidth="1"/>
    <col min="4881" max="4881" width="10" style="627" customWidth="1"/>
    <col min="4882" max="4882" width="11.140625" style="627" customWidth="1"/>
    <col min="4883" max="4885" width="12.28515625" style="627" customWidth="1"/>
    <col min="4886" max="4886" width="10.28515625" style="627" customWidth="1"/>
    <col min="4887" max="4887" width="11.28515625" style="627" customWidth="1"/>
    <col min="4888" max="5119" width="11.42578125" style="627"/>
    <col min="5120" max="5120" width="15.42578125" style="627" customWidth="1"/>
    <col min="5121" max="5121" width="9.28515625" style="627" customWidth="1"/>
    <col min="5122" max="5122" width="11.5703125" style="627" customWidth="1"/>
    <col min="5123" max="5123" width="6.7109375" style="627" customWidth="1"/>
    <col min="5124" max="5124" width="9.28515625" style="627" customWidth="1"/>
    <col min="5125" max="5125" width="6" style="627" customWidth="1"/>
    <col min="5126" max="5126" width="6.7109375" style="627" customWidth="1"/>
    <col min="5127" max="5127" width="9.85546875" style="627" customWidth="1"/>
    <col min="5128" max="5129" width="9" style="627" customWidth="1"/>
    <col min="5130" max="5131" width="10.7109375" style="627" customWidth="1"/>
    <col min="5132" max="5132" width="12" style="627" customWidth="1"/>
    <col min="5133" max="5133" width="11.5703125" style="627" customWidth="1"/>
    <col min="5134" max="5134" width="12.5703125" style="627" customWidth="1"/>
    <col min="5135" max="5136" width="12.28515625" style="627" customWidth="1"/>
    <col min="5137" max="5137" width="10" style="627" customWidth="1"/>
    <col min="5138" max="5138" width="11.140625" style="627" customWidth="1"/>
    <col min="5139" max="5141" width="12.28515625" style="627" customWidth="1"/>
    <col min="5142" max="5142" width="10.28515625" style="627" customWidth="1"/>
    <col min="5143" max="5143" width="11.28515625" style="627" customWidth="1"/>
    <col min="5144" max="5375" width="11.42578125" style="627"/>
    <col min="5376" max="5376" width="15.42578125" style="627" customWidth="1"/>
    <col min="5377" max="5377" width="9.28515625" style="627" customWidth="1"/>
    <col min="5378" max="5378" width="11.5703125" style="627" customWidth="1"/>
    <col min="5379" max="5379" width="6.7109375" style="627" customWidth="1"/>
    <col min="5380" max="5380" width="9.28515625" style="627" customWidth="1"/>
    <col min="5381" max="5381" width="6" style="627" customWidth="1"/>
    <col min="5382" max="5382" width="6.7109375" style="627" customWidth="1"/>
    <col min="5383" max="5383" width="9.85546875" style="627" customWidth="1"/>
    <col min="5384" max="5385" width="9" style="627" customWidth="1"/>
    <col min="5386" max="5387" width="10.7109375" style="627" customWidth="1"/>
    <col min="5388" max="5388" width="12" style="627" customWidth="1"/>
    <col min="5389" max="5389" width="11.5703125" style="627" customWidth="1"/>
    <col min="5390" max="5390" width="12.5703125" style="627" customWidth="1"/>
    <col min="5391" max="5392" width="12.28515625" style="627" customWidth="1"/>
    <col min="5393" max="5393" width="10" style="627" customWidth="1"/>
    <col min="5394" max="5394" width="11.140625" style="627" customWidth="1"/>
    <col min="5395" max="5397" width="12.28515625" style="627" customWidth="1"/>
    <col min="5398" max="5398" width="10.28515625" style="627" customWidth="1"/>
    <col min="5399" max="5399" width="11.28515625" style="627" customWidth="1"/>
    <col min="5400" max="5631" width="11.42578125" style="627"/>
    <col min="5632" max="5632" width="15.42578125" style="627" customWidth="1"/>
    <col min="5633" max="5633" width="9.28515625" style="627" customWidth="1"/>
    <col min="5634" max="5634" width="11.5703125" style="627" customWidth="1"/>
    <col min="5635" max="5635" width="6.7109375" style="627" customWidth="1"/>
    <col min="5636" max="5636" width="9.28515625" style="627" customWidth="1"/>
    <col min="5637" max="5637" width="6" style="627" customWidth="1"/>
    <col min="5638" max="5638" width="6.7109375" style="627" customWidth="1"/>
    <col min="5639" max="5639" width="9.85546875" style="627" customWidth="1"/>
    <col min="5640" max="5641" width="9" style="627" customWidth="1"/>
    <col min="5642" max="5643" width="10.7109375" style="627" customWidth="1"/>
    <col min="5644" max="5644" width="12" style="627" customWidth="1"/>
    <col min="5645" max="5645" width="11.5703125" style="627" customWidth="1"/>
    <col min="5646" max="5646" width="12.5703125" style="627" customWidth="1"/>
    <col min="5647" max="5648" width="12.28515625" style="627" customWidth="1"/>
    <col min="5649" max="5649" width="10" style="627" customWidth="1"/>
    <col min="5650" max="5650" width="11.140625" style="627" customWidth="1"/>
    <col min="5651" max="5653" width="12.28515625" style="627" customWidth="1"/>
    <col min="5654" max="5654" width="10.28515625" style="627" customWidth="1"/>
    <col min="5655" max="5655" width="11.28515625" style="627" customWidth="1"/>
    <col min="5656" max="5887" width="11.42578125" style="627"/>
    <col min="5888" max="5888" width="15.42578125" style="627" customWidth="1"/>
    <col min="5889" max="5889" width="9.28515625" style="627" customWidth="1"/>
    <col min="5890" max="5890" width="11.5703125" style="627" customWidth="1"/>
    <col min="5891" max="5891" width="6.7109375" style="627" customWidth="1"/>
    <col min="5892" max="5892" width="9.28515625" style="627" customWidth="1"/>
    <col min="5893" max="5893" width="6" style="627" customWidth="1"/>
    <col min="5894" max="5894" width="6.7109375" style="627" customWidth="1"/>
    <col min="5895" max="5895" width="9.85546875" style="627" customWidth="1"/>
    <col min="5896" max="5897" width="9" style="627" customWidth="1"/>
    <col min="5898" max="5899" width="10.7109375" style="627" customWidth="1"/>
    <col min="5900" max="5900" width="12" style="627" customWidth="1"/>
    <col min="5901" max="5901" width="11.5703125" style="627" customWidth="1"/>
    <col min="5902" max="5902" width="12.5703125" style="627" customWidth="1"/>
    <col min="5903" max="5904" width="12.28515625" style="627" customWidth="1"/>
    <col min="5905" max="5905" width="10" style="627" customWidth="1"/>
    <col min="5906" max="5906" width="11.140625" style="627" customWidth="1"/>
    <col min="5907" max="5909" width="12.28515625" style="627" customWidth="1"/>
    <col min="5910" max="5910" width="10.28515625" style="627" customWidth="1"/>
    <col min="5911" max="5911" width="11.28515625" style="627" customWidth="1"/>
    <col min="5912" max="6143" width="11.42578125" style="627"/>
    <col min="6144" max="6144" width="15.42578125" style="627" customWidth="1"/>
    <col min="6145" max="6145" width="9.28515625" style="627" customWidth="1"/>
    <col min="6146" max="6146" width="11.5703125" style="627" customWidth="1"/>
    <col min="6147" max="6147" width="6.7109375" style="627" customWidth="1"/>
    <col min="6148" max="6148" width="9.28515625" style="627" customWidth="1"/>
    <col min="6149" max="6149" width="6" style="627" customWidth="1"/>
    <col min="6150" max="6150" width="6.7109375" style="627" customWidth="1"/>
    <col min="6151" max="6151" width="9.85546875" style="627" customWidth="1"/>
    <col min="6152" max="6153" width="9" style="627" customWidth="1"/>
    <col min="6154" max="6155" width="10.7109375" style="627" customWidth="1"/>
    <col min="6156" max="6156" width="12" style="627" customWidth="1"/>
    <col min="6157" max="6157" width="11.5703125" style="627" customWidth="1"/>
    <col min="6158" max="6158" width="12.5703125" style="627" customWidth="1"/>
    <col min="6159" max="6160" width="12.28515625" style="627" customWidth="1"/>
    <col min="6161" max="6161" width="10" style="627" customWidth="1"/>
    <col min="6162" max="6162" width="11.140625" style="627" customWidth="1"/>
    <col min="6163" max="6165" width="12.28515625" style="627" customWidth="1"/>
    <col min="6166" max="6166" width="10.28515625" style="627" customWidth="1"/>
    <col min="6167" max="6167" width="11.28515625" style="627" customWidth="1"/>
    <col min="6168" max="6399" width="11.42578125" style="627"/>
    <col min="6400" max="6400" width="15.42578125" style="627" customWidth="1"/>
    <col min="6401" max="6401" width="9.28515625" style="627" customWidth="1"/>
    <col min="6402" max="6402" width="11.5703125" style="627" customWidth="1"/>
    <col min="6403" max="6403" width="6.7109375" style="627" customWidth="1"/>
    <col min="6404" max="6404" width="9.28515625" style="627" customWidth="1"/>
    <col min="6405" max="6405" width="6" style="627" customWidth="1"/>
    <col min="6406" max="6406" width="6.7109375" style="627" customWidth="1"/>
    <col min="6407" max="6407" width="9.85546875" style="627" customWidth="1"/>
    <col min="6408" max="6409" width="9" style="627" customWidth="1"/>
    <col min="6410" max="6411" width="10.7109375" style="627" customWidth="1"/>
    <col min="6412" max="6412" width="12" style="627" customWidth="1"/>
    <col min="6413" max="6413" width="11.5703125" style="627" customWidth="1"/>
    <col min="6414" max="6414" width="12.5703125" style="627" customWidth="1"/>
    <col min="6415" max="6416" width="12.28515625" style="627" customWidth="1"/>
    <col min="6417" max="6417" width="10" style="627" customWidth="1"/>
    <col min="6418" max="6418" width="11.140625" style="627" customWidth="1"/>
    <col min="6419" max="6421" width="12.28515625" style="627" customWidth="1"/>
    <col min="6422" max="6422" width="10.28515625" style="627" customWidth="1"/>
    <col min="6423" max="6423" width="11.28515625" style="627" customWidth="1"/>
    <col min="6424" max="6655" width="11.42578125" style="627"/>
    <col min="6656" max="6656" width="15.42578125" style="627" customWidth="1"/>
    <col min="6657" max="6657" width="9.28515625" style="627" customWidth="1"/>
    <col min="6658" max="6658" width="11.5703125" style="627" customWidth="1"/>
    <col min="6659" max="6659" width="6.7109375" style="627" customWidth="1"/>
    <col min="6660" max="6660" width="9.28515625" style="627" customWidth="1"/>
    <col min="6661" max="6661" width="6" style="627" customWidth="1"/>
    <col min="6662" max="6662" width="6.7109375" style="627" customWidth="1"/>
    <col min="6663" max="6663" width="9.85546875" style="627" customWidth="1"/>
    <col min="6664" max="6665" width="9" style="627" customWidth="1"/>
    <col min="6666" max="6667" width="10.7109375" style="627" customWidth="1"/>
    <col min="6668" max="6668" width="12" style="627" customWidth="1"/>
    <col min="6669" max="6669" width="11.5703125" style="627" customWidth="1"/>
    <col min="6670" max="6670" width="12.5703125" style="627" customWidth="1"/>
    <col min="6671" max="6672" width="12.28515625" style="627" customWidth="1"/>
    <col min="6673" max="6673" width="10" style="627" customWidth="1"/>
    <col min="6674" max="6674" width="11.140625" style="627" customWidth="1"/>
    <col min="6675" max="6677" width="12.28515625" style="627" customWidth="1"/>
    <col min="6678" max="6678" width="10.28515625" style="627" customWidth="1"/>
    <col min="6679" max="6679" width="11.28515625" style="627" customWidth="1"/>
    <col min="6680" max="6911" width="11.42578125" style="627"/>
    <col min="6912" max="6912" width="15.42578125" style="627" customWidth="1"/>
    <col min="6913" max="6913" width="9.28515625" style="627" customWidth="1"/>
    <col min="6914" max="6914" width="11.5703125" style="627" customWidth="1"/>
    <col min="6915" max="6915" width="6.7109375" style="627" customWidth="1"/>
    <col min="6916" max="6916" width="9.28515625" style="627" customWidth="1"/>
    <col min="6917" max="6917" width="6" style="627" customWidth="1"/>
    <col min="6918" max="6918" width="6.7109375" style="627" customWidth="1"/>
    <col min="6919" max="6919" width="9.85546875" style="627" customWidth="1"/>
    <col min="6920" max="6921" width="9" style="627" customWidth="1"/>
    <col min="6922" max="6923" width="10.7109375" style="627" customWidth="1"/>
    <col min="6924" max="6924" width="12" style="627" customWidth="1"/>
    <col min="6925" max="6925" width="11.5703125" style="627" customWidth="1"/>
    <col min="6926" max="6926" width="12.5703125" style="627" customWidth="1"/>
    <col min="6927" max="6928" width="12.28515625" style="627" customWidth="1"/>
    <col min="6929" max="6929" width="10" style="627" customWidth="1"/>
    <col min="6930" max="6930" width="11.140625" style="627" customWidth="1"/>
    <col min="6931" max="6933" width="12.28515625" style="627" customWidth="1"/>
    <col min="6934" max="6934" width="10.28515625" style="627" customWidth="1"/>
    <col min="6935" max="6935" width="11.28515625" style="627" customWidth="1"/>
    <col min="6936" max="7167" width="11.42578125" style="627"/>
    <col min="7168" max="7168" width="15.42578125" style="627" customWidth="1"/>
    <col min="7169" max="7169" width="9.28515625" style="627" customWidth="1"/>
    <col min="7170" max="7170" width="11.5703125" style="627" customWidth="1"/>
    <col min="7171" max="7171" width="6.7109375" style="627" customWidth="1"/>
    <col min="7172" max="7172" width="9.28515625" style="627" customWidth="1"/>
    <col min="7173" max="7173" width="6" style="627" customWidth="1"/>
    <col min="7174" max="7174" width="6.7109375" style="627" customWidth="1"/>
    <col min="7175" max="7175" width="9.85546875" style="627" customWidth="1"/>
    <col min="7176" max="7177" width="9" style="627" customWidth="1"/>
    <col min="7178" max="7179" width="10.7109375" style="627" customWidth="1"/>
    <col min="7180" max="7180" width="12" style="627" customWidth="1"/>
    <col min="7181" max="7181" width="11.5703125" style="627" customWidth="1"/>
    <col min="7182" max="7182" width="12.5703125" style="627" customWidth="1"/>
    <col min="7183" max="7184" width="12.28515625" style="627" customWidth="1"/>
    <col min="7185" max="7185" width="10" style="627" customWidth="1"/>
    <col min="7186" max="7186" width="11.140625" style="627" customWidth="1"/>
    <col min="7187" max="7189" width="12.28515625" style="627" customWidth="1"/>
    <col min="7190" max="7190" width="10.28515625" style="627" customWidth="1"/>
    <col min="7191" max="7191" width="11.28515625" style="627" customWidth="1"/>
    <col min="7192" max="7423" width="11.42578125" style="627"/>
    <col min="7424" max="7424" width="15.42578125" style="627" customWidth="1"/>
    <col min="7425" max="7425" width="9.28515625" style="627" customWidth="1"/>
    <col min="7426" max="7426" width="11.5703125" style="627" customWidth="1"/>
    <col min="7427" max="7427" width="6.7109375" style="627" customWidth="1"/>
    <col min="7428" max="7428" width="9.28515625" style="627" customWidth="1"/>
    <col min="7429" max="7429" width="6" style="627" customWidth="1"/>
    <col min="7430" max="7430" width="6.7109375" style="627" customWidth="1"/>
    <col min="7431" max="7431" width="9.85546875" style="627" customWidth="1"/>
    <col min="7432" max="7433" width="9" style="627" customWidth="1"/>
    <col min="7434" max="7435" width="10.7109375" style="627" customWidth="1"/>
    <col min="7436" max="7436" width="12" style="627" customWidth="1"/>
    <col min="7437" max="7437" width="11.5703125" style="627" customWidth="1"/>
    <col min="7438" max="7438" width="12.5703125" style="627" customWidth="1"/>
    <col min="7439" max="7440" width="12.28515625" style="627" customWidth="1"/>
    <col min="7441" max="7441" width="10" style="627" customWidth="1"/>
    <col min="7442" max="7442" width="11.140625" style="627" customWidth="1"/>
    <col min="7443" max="7445" width="12.28515625" style="627" customWidth="1"/>
    <col min="7446" max="7446" width="10.28515625" style="627" customWidth="1"/>
    <col min="7447" max="7447" width="11.28515625" style="627" customWidth="1"/>
    <col min="7448" max="7679" width="11.42578125" style="627"/>
    <col min="7680" max="7680" width="15.42578125" style="627" customWidth="1"/>
    <col min="7681" max="7681" width="9.28515625" style="627" customWidth="1"/>
    <col min="7682" max="7682" width="11.5703125" style="627" customWidth="1"/>
    <col min="7683" max="7683" width="6.7109375" style="627" customWidth="1"/>
    <col min="7684" max="7684" width="9.28515625" style="627" customWidth="1"/>
    <col min="7685" max="7685" width="6" style="627" customWidth="1"/>
    <col min="7686" max="7686" width="6.7109375" style="627" customWidth="1"/>
    <col min="7687" max="7687" width="9.85546875" style="627" customWidth="1"/>
    <col min="7688" max="7689" width="9" style="627" customWidth="1"/>
    <col min="7690" max="7691" width="10.7109375" style="627" customWidth="1"/>
    <col min="7692" max="7692" width="12" style="627" customWidth="1"/>
    <col min="7693" max="7693" width="11.5703125" style="627" customWidth="1"/>
    <col min="7694" max="7694" width="12.5703125" style="627" customWidth="1"/>
    <col min="7695" max="7696" width="12.28515625" style="627" customWidth="1"/>
    <col min="7697" max="7697" width="10" style="627" customWidth="1"/>
    <col min="7698" max="7698" width="11.140625" style="627" customWidth="1"/>
    <col min="7699" max="7701" width="12.28515625" style="627" customWidth="1"/>
    <col min="7702" max="7702" width="10.28515625" style="627" customWidth="1"/>
    <col min="7703" max="7703" width="11.28515625" style="627" customWidth="1"/>
    <col min="7704" max="7935" width="11.42578125" style="627"/>
    <col min="7936" max="7936" width="15.42578125" style="627" customWidth="1"/>
    <col min="7937" max="7937" width="9.28515625" style="627" customWidth="1"/>
    <col min="7938" max="7938" width="11.5703125" style="627" customWidth="1"/>
    <col min="7939" max="7939" width="6.7109375" style="627" customWidth="1"/>
    <col min="7940" max="7940" width="9.28515625" style="627" customWidth="1"/>
    <col min="7941" max="7941" width="6" style="627" customWidth="1"/>
    <col min="7942" max="7942" width="6.7109375" style="627" customWidth="1"/>
    <col min="7943" max="7943" width="9.85546875" style="627" customWidth="1"/>
    <col min="7944" max="7945" width="9" style="627" customWidth="1"/>
    <col min="7946" max="7947" width="10.7109375" style="627" customWidth="1"/>
    <col min="7948" max="7948" width="12" style="627" customWidth="1"/>
    <col min="7949" max="7949" width="11.5703125" style="627" customWidth="1"/>
    <col min="7950" max="7950" width="12.5703125" style="627" customWidth="1"/>
    <col min="7951" max="7952" width="12.28515625" style="627" customWidth="1"/>
    <col min="7953" max="7953" width="10" style="627" customWidth="1"/>
    <col min="7954" max="7954" width="11.140625" style="627" customWidth="1"/>
    <col min="7955" max="7957" width="12.28515625" style="627" customWidth="1"/>
    <col min="7958" max="7958" width="10.28515625" style="627" customWidth="1"/>
    <col min="7959" max="7959" width="11.28515625" style="627" customWidth="1"/>
    <col min="7960" max="8191" width="11.42578125" style="627"/>
    <col min="8192" max="8192" width="15.42578125" style="627" customWidth="1"/>
    <col min="8193" max="8193" width="9.28515625" style="627" customWidth="1"/>
    <col min="8194" max="8194" width="11.5703125" style="627" customWidth="1"/>
    <col min="8195" max="8195" width="6.7109375" style="627" customWidth="1"/>
    <col min="8196" max="8196" width="9.28515625" style="627" customWidth="1"/>
    <col min="8197" max="8197" width="6" style="627" customWidth="1"/>
    <col min="8198" max="8198" width="6.7109375" style="627" customWidth="1"/>
    <col min="8199" max="8199" width="9.85546875" style="627" customWidth="1"/>
    <col min="8200" max="8201" width="9" style="627" customWidth="1"/>
    <col min="8202" max="8203" width="10.7109375" style="627" customWidth="1"/>
    <col min="8204" max="8204" width="12" style="627" customWidth="1"/>
    <col min="8205" max="8205" width="11.5703125" style="627" customWidth="1"/>
    <col min="8206" max="8206" width="12.5703125" style="627" customWidth="1"/>
    <col min="8207" max="8208" width="12.28515625" style="627" customWidth="1"/>
    <col min="8209" max="8209" width="10" style="627" customWidth="1"/>
    <col min="8210" max="8210" width="11.140625" style="627" customWidth="1"/>
    <col min="8211" max="8213" width="12.28515625" style="627" customWidth="1"/>
    <col min="8214" max="8214" width="10.28515625" style="627" customWidth="1"/>
    <col min="8215" max="8215" width="11.28515625" style="627" customWidth="1"/>
    <col min="8216" max="8447" width="11.42578125" style="627"/>
    <col min="8448" max="8448" width="15.42578125" style="627" customWidth="1"/>
    <col min="8449" max="8449" width="9.28515625" style="627" customWidth="1"/>
    <col min="8450" max="8450" width="11.5703125" style="627" customWidth="1"/>
    <col min="8451" max="8451" width="6.7109375" style="627" customWidth="1"/>
    <col min="8452" max="8452" width="9.28515625" style="627" customWidth="1"/>
    <col min="8453" max="8453" width="6" style="627" customWidth="1"/>
    <col min="8454" max="8454" width="6.7109375" style="627" customWidth="1"/>
    <col min="8455" max="8455" width="9.85546875" style="627" customWidth="1"/>
    <col min="8456" max="8457" width="9" style="627" customWidth="1"/>
    <col min="8458" max="8459" width="10.7109375" style="627" customWidth="1"/>
    <col min="8460" max="8460" width="12" style="627" customWidth="1"/>
    <col min="8461" max="8461" width="11.5703125" style="627" customWidth="1"/>
    <col min="8462" max="8462" width="12.5703125" style="627" customWidth="1"/>
    <col min="8463" max="8464" width="12.28515625" style="627" customWidth="1"/>
    <col min="8465" max="8465" width="10" style="627" customWidth="1"/>
    <col min="8466" max="8466" width="11.140625" style="627" customWidth="1"/>
    <col min="8467" max="8469" width="12.28515625" style="627" customWidth="1"/>
    <col min="8470" max="8470" width="10.28515625" style="627" customWidth="1"/>
    <col min="8471" max="8471" width="11.28515625" style="627" customWidth="1"/>
    <col min="8472" max="8703" width="11.42578125" style="627"/>
    <col min="8704" max="8704" width="15.42578125" style="627" customWidth="1"/>
    <col min="8705" max="8705" width="9.28515625" style="627" customWidth="1"/>
    <col min="8706" max="8706" width="11.5703125" style="627" customWidth="1"/>
    <col min="8707" max="8707" width="6.7109375" style="627" customWidth="1"/>
    <col min="8708" max="8708" width="9.28515625" style="627" customWidth="1"/>
    <col min="8709" max="8709" width="6" style="627" customWidth="1"/>
    <col min="8710" max="8710" width="6.7109375" style="627" customWidth="1"/>
    <col min="8711" max="8711" width="9.85546875" style="627" customWidth="1"/>
    <col min="8712" max="8713" width="9" style="627" customWidth="1"/>
    <col min="8714" max="8715" width="10.7109375" style="627" customWidth="1"/>
    <col min="8716" max="8716" width="12" style="627" customWidth="1"/>
    <col min="8717" max="8717" width="11.5703125" style="627" customWidth="1"/>
    <col min="8718" max="8718" width="12.5703125" style="627" customWidth="1"/>
    <col min="8719" max="8720" width="12.28515625" style="627" customWidth="1"/>
    <col min="8721" max="8721" width="10" style="627" customWidth="1"/>
    <col min="8722" max="8722" width="11.140625" style="627" customWidth="1"/>
    <col min="8723" max="8725" width="12.28515625" style="627" customWidth="1"/>
    <col min="8726" max="8726" width="10.28515625" style="627" customWidth="1"/>
    <col min="8727" max="8727" width="11.28515625" style="627" customWidth="1"/>
    <col min="8728" max="8959" width="11.42578125" style="627"/>
    <col min="8960" max="8960" width="15.42578125" style="627" customWidth="1"/>
    <col min="8961" max="8961" width="9.28515625" style="627" customWidth="1"/>
    <col min="8962" max="8962" width="11.5703125" style="627" customWidth="1"/>
    <col min="8963" max="8963" width="6.7109375" style="627" customWidth="1"/>
    <col min="8964" max="8964" width="9.28515625" style="627" customWidth="1"/>
    <col min="8965" max="8965" width="6" style="627" customWidth="1"/>
    <col min="8966" max="8966" width="6.7109375" style="627" customWidth="1"/>
    <col min="8967" max="8967" width="9.85546875" style="627" customWidth="1"/>
    <col min="8968" max="8969" width="9" style="627" customWidth="1"/>
    <col min="8970" max="8971" width="10.7109375" style="627" customWidth="1"/>
    <col min="8972" max="8972" width="12" style="627" customWidth="1"/>
    <col min="8973" max="8973" width="11.5703125" style="627" customWidth="1"/>
    <col min="8974" max="8974" width="12.5703125" style="627" customWidth="1"/>
    <col min="8975" max="8976" width="12.28515625" style="627" customWidth="1"/>
    <col min="8977" max="8977" width="10" style="627" customWidth="1"/>
    <col min="8978" max="8978" width="11.140625" style="627" customWidth="1"/>
    <col min="8979" max="8981" width="12.28515625" style="627" customWidth="1"/>
    <col min="8982" max="8982" width="10.28515625" style="627" customWidth="1"/>
    <col min="8983" max="8983" width="11.28515625" style="627" customWidth="1"/>
    <col min="8984" max="9215" width="11.42578125" style="627"/>
    <col min="9216" max="9216" width="15.42578125" style="627" customWidth="1"/>
    <col min="9217" max="9217" width="9.28515625" style="627" customWidth="1"/>
    <col min="9218" max="9218" width="11.5703125" style="627" customWidth="1"/>
    <col min="9219" max="9219" width="6.7109375" style="627" customWidth="1"/>
    <col min="9220" max="9220" width="9.28515625" style="627" customWidth="1"/>
    <col min="9221" max="9221" width="6" style="627" customWidth="1"/>
    <col min="9222" max="9222" width="6.7109375" style="627" customWidth="1"/>
    <col min="9223" max="9223" width="9.85546875" style="627" customWidth="1"/>
    <col min="9224" max="9225" width="9" style="627" customWidth="1"/>
    <col min="9226" max="9227" width="10.7109375" style="627" customWidth="1"/>
    <col min="9228" max="9228" width="12" style="627" customWidth="1"/>
    <col min="9229" max="9229" width="11.5703125" style="627" customWidth="1"/>
    <col min="9230" max="9230" width="12.5703125" style="627" customWidth="1"/>
    <col min="9231" max="9232" width="12.28515625" style="627" customWidth="1"/>
    <col min="9233" max="9233" width="10" style="627" customWidth="1"/>
    <col min="9234" max="9234" width="11.140625" style="627" customWidth="1"/>
    <col min="9235" max="9237" width="12.28515625" style="627" customWidth="1"/>
    <col min="9238" max="9238" width="10.28515625" style="627" customWidth="1"/>
    <col min="9239" max="9239" width="11.28515625" style="627" customWidth="1"/>
    <col min="9240" max="9471" width="11.42578125" style="627"/>
    <col min="9472" max="9472" width="15.42578125" style="627" customWidth="1"/>
    <col min="9473" max="9473" width="9.28515625" style="627" customWidth="1"/>
    <col min="9474" max="9474" width="11.5703125" style="627" customWidth="1"/>
    <col min="9475" max="9475" width="6.7109375" style="627" customWidth="1"/>
    <col min="9476" max="9476" width="9.28515625" style="627" customWidth="1"/>
    <col min="9477" max="9477" width="6" style="627" customWidth="1"/>
    <col min="9478" max="9478" width="6.7109375" style="627" customWidth="1"/>
    <col min="9479" max="9479" width="9.85546875" style="627" customWidth="1"/>
    <col min="9480" max="9481" width="9" style="627" customWidth="1"/>
    <col min="9482" max="9483" width="10.7109375" style="627" customWidth="1"/>
    <col min="9484" max="9484" width="12" style="627" customWidth="1"/>
    <col min="9485" max="9485" width="11.5703125" style="627" customWidth="1"/>
    <col min="9486" max="9486" width="12.5703125" style="627" customWidth="1"/>
    <col min="9487" max="9488" width="12.28515625" style="627" customWidth="1"/>
    <col min="9489" max="9489" width="10" style="627" customWidth="1"/>
    <col min="9490" max="9490" width="11.140625" style="627" customWidth="1"/>
    <col min="9491" max="9493" width="12.28515625" style="627" customWidth="1"/>
    <col min="9494" max="9494" width="10.28515625" style="627" customWidth="1"/>
    <col min="9495" max="9495" width="11.28515625" style="627" customWidth="1"/>
    <col min="9496" max="9727" width="11.42578125" style="627"/>
    <col min="9728" max="9728" width="15.42578125" style="627" customWidth="1"/>
    <col min="9729" max="9729" width="9.28515625" style="627" customWidth="1"/>
    <col min="9730" max="9730" width="11.5703125" style="627" customWidth="1"/>
    <col min="9731" max="9731" width="6.7109375" style="627" customWidth="1"/>
    <col min="9732" max="9732" width="9.28515625" style="627" customWidth="1"/>
    <col min="9733" max="9733" width="6" style="627" customWidth="1"/>
    <col min="9734" max="9734" width="6.7109375" style="627" customWidth="1"/>
    <col min="9735" max="9735" width="9.85546875" style="627" customWidth="1"/>
    <col min="9736" max="9737" width="9" style="627" customWidth="1"/>
    <col min="9738" max="9739" width="10.7109375" style="627" customWidth="1"/>
    <col min="9740" max="9740" width="12" style="627" customWidth="1"/>
    <col min="9741" max="9741" width="11.5703125" style="627" customWidth="1"/>
    <col min="9742" max="9742" width="12.5703125" style="627" customWidth="1"/>
    <col min="9743" max="9744" width="12.28515625" style="627" customWidth="1"/>
    <col min="9745" max="9745" width="10" style="627" customWidth="1"/>
    <col min="9746" max="9746" width="11.140625" style="627" customWidth="1"/>
    <col min="9747" max="9749" width="12.28515625" style="627" customWidth="1"/>
    <col min="9750" max="9750" width="10.28515625" style="627" customWidth="1"/>
    <col min="9751" max="9751" width="11.28515625" style="627" customWidth="1"/>
    <col min="9752" max="9983" width="11.42578125" style="627"/>
    <col min="9984" max="9984" width="15.42578125" style="627" customWidth="1"/>
    <col min="9985" max="9985" width="9.28515625" style="627" customWidth="1"/>
    <col min="9986" max="9986" width="11.5703125" style="627" customWidth="1"/>
    <col min="9987" max="9987" width="6.7109375" style="627" customWidth="1"/>
    <col min="9988" max="9988" width="9.28515625" style="627" customWidth="1"/>
    <col min="9989" max="9989" width="6" style="627" customWidth="1"/>
    <col min="9990" max="9990" width="6.7109375" style="627" customWidth="1"/>
    <col min="9991" max="9991" width="9.85546875" style="627" customWidth="1"/>
    <col min="9992" max="9993" width="9" style="627" customWidth="1"/>
    <col min="9994" max="9995" width="10.7109375" style="627" customWidth="1"/>
    <col min="9996" max="9996" width="12" style="627" customWidth="1"/>
    <col min="9997" max="9997" width="11.5703125" style="627" customWidth="1"/>
    <col min="9998" max="9998" width="12.5703125" style="627" customWidth="1"/>
    <col min="9999" max="10000" width="12.28515625" style="627" customWidth="1"/>
    <col min="10001" max="10001" width="10" style="627" customWidth="1"/>
    <col min="10002" max="10002" width="11.140625" style="627" customWidth="1"/>
    <col min="10003" max="10005" width="12.28515625" style="627" customWidth="1"/>
    <col min="10006" max="10006" width="10.28515625" style="627" customWidth="1"/>
    <col min="10007" max="10007" width="11.28515625" style="627" customWidth="1"/>
    <col min="10008" max="10239" width="11.42578125" style="627"/>
    <col min="10240" max="10240" width="15.42578125" style="627" customWidth="1"/>
    <col min="10241" max="10241" width="9.28515625" style="627" customWidth="1"/>
    <col min="10242" max="10242" width="11.5703125" style="627" customWidth="1"/>
    <col min="10243" max="10243" width="6.7109375" style="627" customWidth="1"/>
    <col min="10244" max="10244" width="9.28515625" style="627" customWidth="1"/>
    <col min="10245" max="10245" width="6" style="627" customWidth="1"/>
    <col min="10246" max="10246" width="6.7109375" style="627" customWidth="1"/>
    <col min="10247" max="10247" width="9.85546875" style="627" customWidth="1"/>
    <col min="10248" max="10249" width="9" style="627" customWidth="1"/>
    <col min="10250" max="10251" width="10.7109375" style="627" customWidth="1"/>
    <col min="10252" max="10252" width="12" style="627" customWidth="1"/>
    <col min="10253" max="10253" width="11.5703125" style="627" customWidth="1"/>
    <col min="10254" max="10254" width="12.5703125" style="627" customWidth="1"/>
    <col min="10255" max="10256" width="12.28515625" style="627" customWidth="1"/>
    <col min="10257" max="10257" width="10" style="627" customWidth="1"/>
    <col min="10258" max="10258" width="11.140625" style="627" customWidth="1"/>
    <col min="10259" max="10261" width="12.28515625" style="627" customWidth="1"/>
    <col min="10262" max="10262" width="10.28515625" style="627" customWidth="1"/>
    <col min="10263" max="10263" width="11.28515625" style="627" customWidth="1"/>
    <col min="10264" max="10495" width="11.42578125" style="627"/>
    <col min="10496" max="10496" width="15.42578125" style="627" customWidth="1"/>
    <col min="10497" max="10497" width="9.28515625" style="627" customWidth="1"/>
    <col min="10498" max="10498" width="11.5703125" style="627" customWidth="1"/>
    <col min="10499" max="10499" width="6.7109375" style="627" customWidth="1"/>
    <col min="10500" max="10500" width="9.28515625" style="627" customWidth="1"/>
    <col min="10501" max="10501" width="6" style="627" customWidth="1"/>
    <col min="10502" max="10502" width="6.7109375" style="627" customWidth="1"/>
    <col min="10503" max="10503" width="9.85546875" style="627" customWidth="1"/>
    <col min="10504" max="10505" width="9" style="627" customWidth="1"/>
    <col min="10506" max="10507" width="10.7109375" style="627" customWidth="1"/>
    <col min="10508" max="10508" width="12" style="627" customWidth="1"/>
    <col min="10509" max="10509" width="11.5703125" style="627" customWidth="1"/>
    <col min="10510" max="10510" width="12.5703125" style="627" customWidth="1"/>
    <col min="10511" max="10512" width="12.28515625" style="627" customWidth="1"/>
    <col min="10513" max="10513" width="10" style="627" customWidth="1"/>
    <col min="10514" max="10514" width="11.140625" style="627" customWidth="1"/>
    <col min="10515" max="10517" width="12.28515625" style="627" customWidth="1"/>
    <col min="10518" max="10518" width="10.28515625" style="627" customWidth="1"/>
    <col min="10519" max="10519" width="11.28515625" style="627" customWidth="1"/>
    <col min="10520" max="10751" width="11.42578125" style="627"/>
    <col min="10752" max="10752" width="15.42578125" style="627" customWidth="1"/>
    <col min="10753" max="10753" width="9.28515625" style="627" customWidth="1"/>
    <col min="10754" max="10754" width="11.5703125" style="627" customWidth="1"/>
    <col min="10755" max="10755" width="6.7109375" style="627" customWidth="1"/>
    <col min="10756" max="10756" width="9.28515625" style="627" customWidth="1"/>
    <col min="10757" max="10757" width="6" style="627" customWidth="1"/>
    <col min="10758" max="10758" width="6.7109375" style="627" customWidth="1"/>
    <col min="10759" max="10759" width="9.85546875" style="627" customWidth="1"/>
    <col min="10760" max="10761" width="9" style="627" customWidth="1"/>
    <col min="10762" max="10763" width="10.7109375" style="627" customWidth="1"/>
    <col min="10764" max="10764" width="12" style="627" customWidth="1"/>
    <col min="10765" max="10765" width="11.5703125" style="627" customWidth="1"/>
    <col min="10766" max="10766" width="12.5703125" style="627" customWidth="1"/>
    <col min="10767" max="10768" width="12.28515625" style="627" customWidth="1"/>
    <col min="10769" max="10769" width="10" style="627" customWidth="1"/>
    <col min="10770" max="10770" width="11.140625" style="627" customWidth="1"/>
    <col min="10771" max="10773" width="12.28515625" style="627" customWidth="1"/>
    <col min="10774" max="10774" width="10.28515625" style="627" customWidth="1"/>
    <col min="10775" max="10775" width="11.28515625" style="627" customWidth="1"/>
    <col min="10776" max="11007" width="11.42578125" style="627"/>
    <col min="11008" max="11008" width="15.42578125" style="627" customWidth="1"/>
    <col min="11009" max="11009" width="9.28515625" style="627" customWidth="1"/>
    <col min="11010" max="11010" width="11.5703125" style="627" customWidth="1"/>
    <col min="11011" max="11011" width="6.7109375" style="627" customWidth="1"/>
    <col min="11012" max="11012" width="9.28515625" style="627" customWidth="1"/>
    <col min="11013" max="11013" width="6" style="627" customWidth="1"/>
    <col min="11014" max="11014" width="6.7109375" style="627" customWidth="1"/>
    <col min="11015" max="11015" width="9.85546875" style="627" customWidth="1"/>
    <col min="11016" max="11017" width="9" style="627" customWidth="1"/>
    <col min="11018" max="11019" width="10.7109375" style="627" customWidth="1"/>
    <col min="11020" max="11020" width="12" style="627" customWidth="1"/>
    <col min="11021" max="11021" width="11.5703125" style="627" customWidth="1"/>
    <col min="11022" max="11022" width="12.5703125" style="627" customWidth="1"/>
    <col min="11023" max="11024" width="12.28515625" style="627" customWidth="1"/>
    <col min="11025" max="11025" width="10" style="627" customWidth="1"/>
    <col min="11026" max="11026" width="11.140625" style="627" customWidth="1"/>
    <col min="11027" max="11029" width="12.28515625" style="627" customWidth="1"/>
    <col min="11030" max="11030" width="10.28515625" style="627" customWidth="1"/>
    <col min="11031" max="11031" width="11.28515625" style="627" customWidth="1"/>
    <col min="11032" max="11263" width="11.42578125" style="627"/>
    <col min="11264" max="11264" width="15.42578125" style="627" customWidth="1"/>
    <col min="11265" max="11265" width="9.28515625" style="627" customWidth="1"/>
    <col min="11266" max="11266" width="11.5703125" style="627" customWidth="1"/>
    <col min="11267" max="11267" width="6.7109375" style="627" customWidth="1"/>
    <col min="11268" max="11268" width="9.28515625" style="627" customWidth="1"/>
    <col min="11269" max="11269" width="6" style="627" customWidth="1"/>
    <col min="11270" max="11270" width="6.7109375" style="627" customWidth="1"/>
    <col min="11271" max="11271" width="9.85546875" style="627" customWidth="1"/>
    <col min="11272" max="11273" width="9" style="627" customWidth="1"/>
    <col min="11274" max="11275" width="10.7109375" style="627" customWidth="1"/>
    <col min="11276" max="11276" width="12" style="627" customWidth="1"/>
    <col min="11277" max="11277" width="11.5703125" style="627" customWidth="1"/>
    <col min="11278" max="11278" width="12.5703125" style="627" customWidth="1"/>
    <col min="11279" max="11280" width="12.28515625" style="627" customWidth="1"/>
    <col min="11281" max="11281" width="10" style="627" customWidth="1"/>
    <col min="11282" max="11282" width="11.140625" style="627" customWidth="1"/>
    <col min="11283" max="11285" width="12.28515625" style="627" customWidth="1"/>
    <col min="11286" max="11286" width="10.28515625" style="627" customWidth="1"/>
    <col min="11287" max="11287" width="11.28515625" style="627" customWidth="1"/>
    <col min="11288" max="11519" width="11.42578125" style="627"/>
    <col min="11520" max="11520" width="15.42578125" style="627" customWidth="1"/>
    <col min="11521" max="11521" width="9.28515625" style="627" customWidth="1"/>
    <col min="11522" max="11522" width="11.5703125" style="627" customWidth="1"/>
    <col min="11523" max="11523" width="6.7109375" style="627" customWidth="1"/>
    <col min="11524" max="11524" width="9.28515625" style="627" customWidth="1"/>
    <col min="11525" max="11525" width="6" style="627" customWidth="1"/>
    <col min="11526" max="11526" width="6.7109375" style="627" customWidth="1"/>
    <col min="11527" max="11527" width="9.85546875" style="627" customWidth="1"/>
    <col min="11528" max="11529" width="9" style="627" customWidth="1"/>
    <col min="11530" max="11531" width="10.7109375" style="627" customWidth="1"/>
    <col min="11532" max="11532" width="12" style="627" customWidth="1"/>
    <col min="11533" max="11533" width="11.5703125" style="627" customWidth="1"/>
    <col min="11534" max="11534" width="12.5703125" style="627" customWidth="1"/>
    <col min="11535" max="11536" width="12.28515625" style="627" customWidth="1"/>
    <col min="11537" max="11537" width="10" style="627" customWidth="1"/>
    <col min="11538" max="11538" width="11.140625" style="627" customWidth="1"/>
    <col min="11539" max="11541" width="12.28515625" style="627" customWidth="1"/>
    <col min="11542" max="11542" width="10.28515625" style="627" customWidth="1"/>
    <col min="11543" max="11543" width="11.28515625" style="627" customWidth="1"/>
    <col min="11544" max="11775" width="11.42578125" style="627"/>
    <col min="11776" max="11776" width="15.42578125" style="627" customWidth="1"/>
    <col min="11777" max="11777" width="9.28515625" style="627" customWidth="1"/>
    <col min="11778" max="11778" width="11.5703125" style="627" customWidth="1"/>
    <col min="11779" max="11779" width="6.7109375" style="627" customWidth="1"/>
    <col min="11780" max="11780" width="9.28515625" style="627" customWidth="1"/>
    <col min="11781" max="11781" width="6" style="627" customWidth="1"/>
    <col min="11782" max="11782" width="6.7109375" style="627" customWidth="1"/>
    <col min="11783" max="11783" width="9.85546875" style="627" customWidth="1"/>
    <col min="11784" max="11785" width="9" style="627" customWidth="1"/>
    <col min="11786" max="11787" width="10.7109375" style="627" customWidth="1"/>
    <col min="11788" max="11788" width="12" style="627" customWidth="1"/>
    <col min="11789" max="11789" width="11.5703125" style="627" customWidth="1"/>
    <col min="11790" max="11790" width="12.5703125" style="627" customWidth="1"/>
    <col min="11791" max="11792" width="12.28515625" style="627" customWidth="1"/>
    <col min="11793" max="11793" width="10" style="627" customWidth="1"/>
    <col min="11794" max="11794" width="11.140625" style="627" customWidth="1"/>
    <col min="11795" max="11797" width="12.28515625" style="627" customWidth="1"/>
    <col min="11798" max="11798" width="10.28515625" style="627" customWidth="1"/>
    <col min="11799" max="11799" width="11.28515625" style="627" customWidth="1"/>
    <col min="11800" max="12031" width="11.42578125" style="627"/>
    <col min="12032" max="12032" width="15.42578125" style="627" customWidth="1"/>
    <col min="12033" max="12033" width="9.28515625" style="627" customWidth="1"/>
    <col min="12034" max="12034" width="11.5703125" style="627" customWidth="1"/>
    <col min="12035" max="12035" width="6.7109375" style="627" customWidth="1"/>
    <col min="12036" max="12036" width="9.28515625" style="627" customWidth="1"/>
    <col min="12037" max="12037" width="6" style="627" customWidth="1"/>
    <col min="12038" max="12038" width="6.7109375" style="627" customWidth="1"/>
    <col min="12039" max="12039" width="9.85546875" style="627" customWidth="1"/>
    <col min="12040" max="12041" width="9" style="627" customWidth="1"/>
    <col min="12042" max="12043" width="10.7109375" style="627" customWidth="1"/>
    <col min="12044" max="12044" width="12" style="627" customWidth="1"/>
    <col min="12045" max="12045" width="11.5703125" style="627" customWidth="1"/>
    <col min="12046" max="12046" width="12.5703125" style="627" customWidth="1"/>
    <col min="12047" max="12048" width="12.28515625" style="627" customWidth="1"/>
    <col min="12049" max="12049" width="10" style="627" customWidth="1"/>
    <col min="12050" max="12050" width="11.140625" style="627" customWidth="1"/>
    <col min="12051" max="12053" width="12.28515625" style="627" customWidth="1"/>
    <col min="12054" max="12054" width="10.28515625" style="627" customWidth="1"/>
    <col min="12055" max="12055" width="11.28515625" style="627" customWidth="1"/>
    <col min="12056" max="12287" width="11.42578125" style="627"/>
    <col min="12288" max="12288" width="15.42578125" style="627" customWidth="1"/>
    <col min="12289" max="12289" width="9.28515625" style="627" customWidth="1"/>
    <col min="12290" max="12290" width="11.5703125" style="627" customWidth="1"/>
    <col min="12291" max="12291" width="6.7109375" style="627" customWidth="1"/>
    <col min="12292" max="12292" width="9.28515625" style="627" customWidth="1"/>
    <col min="12293" max="12293" width="6" style="627" customWidth="1"/>
    <col min="12294" max="12294" width="6.7109375" style="627" customWidth="1"/>
    <col min="12295" max="12295" width="9.85546875" style="627" customWidth="1"/>
    <col min="12296" max="12297" width="9" style="627" customWidth="1"/>
    <col min="12298" max="12299" width="10.7109375" style="627" customWidth="1"/>
    <col min="12300" max="12300" width="12" style="627" customWidth="1"/>
    <col min="12301" max="12301" width="11.5703125" style="627" customWidth="1"/>
    <col min="12302" max="12302" width="12.5703125" style="627" customWidth="1"/>
    <col min="12303" max="12304" width="12.28515625" style="627" customWidth="1"/>
    <col min="12305" max="12305" width="10" style="627" customWidth="1"/>
    <col min="12306" max="12306" width="11.140625" style="627" customWidth="1"/>
    <col min="12307" max="12309" width="12.28515625" style="627" customWidth="1"/>
    <col min="12310" max="12310" width="10.28515625" style="627" customWidth="1"/>
    <col min="12311" max="12311" width="11.28515625" style="627" customWidth="1"/>
    <col min="12312" max="12543" width="11.42578125" style="627"/>
    <col min="12544" max="12544" width="15.42578125" style="627" customWidth="1"/>
    <col min="12545" max="12545" width="9.28515625" style="627" customWidth="1"/>
    <col min="12546" max="12546" width="11.5703125" style="627" customWidth="1"/>
    <col min="12547" max="12547" width="6.7109375" style="627" customWidth="1"/>
    <col min="12548" max="12548" width="9.28515625" style="627" customWidth="1"/>
    <col min="12549" max="12549" width="6" style="627" customWidth="1"/>
    <col min="12550" max="12550" width="6.7109375" style="627" customWidth="1"/>
    <col min="12551" max="12551" width="9.85546875" style="627" customWidth="1"/>
    <col min="12552" max="12553" width="9" style="627" customWidth="1"/>
    <col min="12554" max="12555" width="10.7109375" style="627" customWidth="1"/>
    <col min="12556" max="12556" width="12" style="627" customWidth="1"/>
    <col min="12557" max="12557" width="11.5703125" style="627" customWidth="1"/>
    <col min="12558" max="12558" width="12.5703125" style="627" customWidth="1"/>
    <col min="12559" max="12560" width="12.28515625" style="627" customWidth="1"/>
    <col min="12561" max="12561" width="10" style="627" customWidth="1"/>
    <col min="12562" max="12562" width="11.140625" style="627" customWidth="1"/>
    <col min="12563" max="12565" width="12.28515625" style="627" customWidth="1"/>
    <col min="12566" max="12566" width="10.28515625" style="627" customWidth="1"/>
    <col min="12567" max="12567" width="11.28515625" style="627" customWidth="1"/>
    <col min="12568" max="12799" width="11.42578125" style="627"/>
    <col min="12800" max="12800" width="15.42578125" style="627" customWidth="1"/>
    <col min="12801" max="12801" width="9.28515625" style="627" customWidth="1"/>
    <col min="12802" max="12802" width="11.5703125" style="627" customWidth="1"/>
    <col min="12803" max="12803" width="6.7109375" style="627" customWidth="1"/>
    <col min="12804" max="12804" width="9.28515625" style="627" customWidth="1"/>
    <col min="12805" max="12805" width="6" style="627" customWidth="1"/>
    <col min="12806" max="12806" width="6.7109375" style="627" customWidth="1"/>
    <col min="12807" max="12807" width="9.85546875" style="627" customWidth="1"/>
    <col min="12808" max="12809" width="9" style="627" customWidth="1"/>
    <col min="12810" max="12811" width="10.7109375" style="627" customWidth="1"/>
    <col min="12812" max="12812" width="12" style="627" customWidth="1"/>
    <col min="12813" max="12813" width="11.5703125" style="627" customWidth="1"/>
    <col min="12814" max="12814" width="12.5703125" style="627" customWidth="1"/>
    <col min="12815" max="12816" width="12.28515625" style="627" customWidth="1"/>
    <col min="12817" max="12817" width="10" style="627" customWidth="1"/>
    <col min="12818" max="12818" width="11.140625" style="627" customWidth="1"/>
    <col min="12819" max="12821" width="12.28515625" style="627" customWidth="1"/>
    <col min="12822" max="12822" width="10.28515625" style="627" customWidth="1"/>
    <col min="12823" max="12823" width="11.28515625" style="627" customWidth="1"/>
    <col min="12824" max="13055" width="11.42578125" style="627"/>
    <col min="13056" max="13056" width="15.42578125" style="627" customWidth="1"/>
    <col min="13057" max="13057" width="9.28515625" style="627" customWidth="1"/>
    <col min="13058" max="13058" width="11.5703125" style="627" customWidth="1"/>
    <col min="13059" max="13059" width="6.7109375" style="627" customWidth="1"/>
    <col min="13060" max="13060" width="9.28515625" style="627" customWidth="1"/>
    <col min="13061" max="13061" width="6" style="627" customWidth="1"/>
    <col min="13062" max="13062" width="6.7109375" style="627" customWidth="1"/>
    <col min="13063" max="13063" width="9.85546875" style="627" customWidth="1"/>
    <col min="13064" max="13065" width="9" style="627" customWidth="1"/>
    <col min="13066" max="13067" width="10.7109375" style="627" customWidth="1"/>
    <col min="13068" max="13068" width="12" style="627" customWidth="1"/>
    <col min="13069" max="13069" width="11.5703125" style="627" customWidth="1"/>
    <col min="13070" max="13070" width="12.5703125" style="627" customWidth="1"/>
    <col min="13071" max="13072" width="12.28515625" style="627" customWidth="1"/>
    <col min="13073" max="13073" width="10" style="627" customWidth="1"/>
    <col min="13074" max="13074" width="11.140625" style="627" customWidth="1"/>
    <col min="13075" max="13077" width="12.28515625" style="627" customWidth="1"/>
    <col min="13078" max="13078" width="10.28515625" style="627" customWidth="1"/>
    <col min="13079" max="13079" width="11.28515625" style="627" customWidth="1"/>
    <col min="13080" max="13311" width="11.42578125" style="627"/>
    <col min="13312" max="13312" width="15.42578125" style="627" customWidth="1"/>
    <col min="13313" max="13313" width="9.28515625" style="627" customWidth="1"/>
    <col min="13314" max="13314" width="11.5703125" style="627" customWidth="1"/>
    <col min="13315" max="13315" width="6.7109375" style="627" customWidth="1"/>
    <col min="13316" max="13316" width="9.28515625" style="627" customWidth="1"/>
    <col min="13317" max="13317" width="6" style="627" customWidth="1"/>
    <col min="13318" max="13318" width="6.7109375" style="627" customWidth="1"/>
    <col min="13319" max="13319" width="9.85546875" style="627" customWidth="1"/>
    <col min="13320" max="13321" width="9" style="627" customWidth="1"/>
    <col min="13322" max="13323" width="10.7109375" style="627" customWidth="1"/>
    <col min="13324" max="13324" width="12" style="627" customWidth="1"/>
    <col min="13325" max="13325" width="11.5703125" style="627" customWidth="1"/>
    <col min="13326" max="13326" width="12.5703125" style="627" customWidth="1"/>
    <col min="13327" max="13328" width="12.28515625" style="627" customWidth="1"/>
    <col min="13329" max="13329" width="10" style="627" customWidth="1"/>
    <col min="13330" max="13330" width="11.140625" style="627" customWidth="1"/>
    <col min="13331" max="13333" width="12.28515625" style="627" customWidth="1"/>
    <col min="13334" max="13334" width="10.28515625" style="627" customWidth="1"/>
    <col min="13335" max="13335" width="11.28515625" style="627" customWidth="1"/>
    <col min="13336" max="13567" width="11.42578125" style="627"/>
    <col min="13568" max="13568" width="15.42578125" style="627" customWidth="1"/>
    <col min="13569" max="13569" width="9.28515625" style="627" customWidth="1"/>
    <col min="13570" max="13570" width="11.5703125" style="627" customWidth="1"/>
    <col min="13571" max="13571" width="6.7109375" style="627" customWidth="1"/>
    <col min="13572" max="13572" width="9.28515625" style="627" customWidth="1"/>
    <col min="13573" max="13573" width="6" style="627" customWidth="1"/>
    <col min="13574" max="13574" width="6.7109375" style="627" customWidth="1"/>
    <col min="13575" max="13575" width="9.85546875" style="627" customWidth="1"/>
    <col min="13576" max="13577" width="9" style="627" customWidth="1"/>
    <col min="13578" max="13579" width="10.7109375" style="627" customWidth="1"/>
    <col min="13580" max="13580" width="12" style="627" customWidth="1"/>
    <col min="13581" max="13581" width="11.5703125" style="627" customWidth="1"/>
    <col min="13582" max="13582" width="12.5703125" style="627" customWidth="1"/>
    <col min="13583" max="13584" width="12.28515625" style="627" customWidth="1"/>
    <col min="13585" max="13585" width="10" style="627" customWidth="1"/>
    <col min="13586" max="13586" width="11.140625" style="627" customWidth="1"/>
    <col min="13587" max="13589" width="12.28515625" style="627" customWidth="1"/>
    <col min="13590" max="13590" width="10.28515625" style="627" customWidth="1"/>
    <col min="13591" max="13591" width="11.28515625" style="627" customWidth="1"/>
    <col min="13592" max="13823" width="11.42578125" style="627"/>
    <col min="13824" max="13824" width="15.42578125" style="627" customWidth="1"/>
    <col min="13825" max="13825" width="9.28515625" style="627" customWidth="1"/>
    <col min="13826" max="13826" width="11.5703125" style="627" customWidth="1"/>
    <col min="13827" max="13827" width="6.7109375" style="627" customWidth="1"/>
    <col min="13828" max="13828" width="9.28515625" style="627" customWidth="1"/>
    <col min="13829" max="13829" width="6" style="627" customWidth="1"/>
    <col min="13830" max="13830" width="6.7109375" style="627" customWidth="1"/>
    <col min="13831" max="13831" width="9.85546875" style="627" customWidth="1"/>
    <col min="13832" max="13833" width="9" style="627" customWidth="1"/>
    <col min="13834" max="13835" width="10.7109375" style="627" customWidth="1"/>
    <col min="13836" max="13836" width="12" style="627" customWidth="1"/>
    <col min="13837" max="13837" width="11.5703125" style="627" customWidth="1"/>
    <col min="13838" max="13838" width="12.5703125" style="627" customWidth="1"/>
    <col min="13839" max="13840" width="12.28515625" style="627" customWidth="1"/>
    <col min="13841" max="13841" width="10" style="627" customWidth="1"/>
    <col min="13842" max="13842" width="11.140625" style="627" customWidth="1"/>
    <col min="13843" max="13845" width="12.28515625" style="627" customWidth="1"/>
    <col min="13846" max="13846" width="10.28515625" style="627" customWidth="1"/>
    <col min="13847" max="13847" width="11.28515625" style="627" customWidth="1"/>
    <col min="13848" max="14079" width="11.42578125" style="627"/>
    <col min="14080" max="14080" width="15.42578125" style="627" customWidth="1"/>
    <col min="14081" max="14081" width="9.28515625" style="627" customWidth="1"/>
    <col min="14082" max="14082" width="11.5703125" style="627" customWidth="1"/>
    <col min="14083" max="14083" width="6.7109375" style="627" customWidth="1"/>
    <col min="14084" max="14084" width="9.28515625" style="627" customWidth="1"/>
    <col min="14085" max="14085" width="6" style="627" customWidth="1"/>
    <col min="14086" max="14086" width="6.7109375" style="627" customWidth="1"/>
    <col min="14087" max="14087" width="9.85546875" style="627" customWidth="1"/>
    <col min="14088" max="14089" width="9" style="627" customWidth="1"/>
    <col min="14090" max="14091" width="10.7109375" style="627" customWidth="1"/>
    <col min="14092" max="14092" width="12" style="627" customWidth="1"/>
    <col min="14093" max="14093" width="11.5703125" style="627" customWidth="1"/>
    <col min="14094" max="14094" width="12.5703125" style="627" customWidth="1"/>
    <col min="14095" max="14096" width="12.28515625" style="627" customWidth="1"/>
    <col min="14097" max="14097" width="10" style="627" customWidth="1"/>
    <col min="14098" max="14098" width="11.140625" style="627" customWidth="1"/>
    <col min="14099" max="14101" width="12.28515625" style="627" customWidth="1"/>
    <col min="14102" max="14102" width="10.28515625" style="627" customWidth="1"/>
    <col min="14103" max="14103" width="11.28515625" style="627" customWidth="1"/>
    <col min="14104" max="14335" width="11.42578125" style="627"/>
    <col min="14336" max="14336" width="15.42578125" style="627" customWidth="1"/>
    <col min="14337" max="14337" width="9.28515625" style="627" customWidth="1"/>
    <col min="14338" max="14338" width="11.5703125" style="627" customWidth="1"/>
    <col min="14339" max="14339" width="6.7109375" style="627" customWidth="1"/>
    <col min="14340" max="14340" width="9.28515625" style="627" customWidth="1"/>
    <col min="14341" max="14341" width="6" style="627" customWidth="1"/>
    <col min="14342" max="14342" width="6.7109375" style="627" customWidth="1"/>
    <col min="14343" max="14343" width="9.85546875" style="627" customWidth="1"/>
    <col min="14344" max="14345" width="9" style="627" customWidth="1"/>
    <col min="14346" max="14347" width="10.7109375" style="627" customWidth="1"/>
    <col min="14348" max="14348" width="12" style="627" customWidth="1"/>
    <col min="14349" max="14349" width="11.5703125" style="627" customWidth="1"/>
    <col min="14350" max="14350" width="12.5703125" style="627" customWidth="1"/>
    <col min="14351" max="14352" width="12.28515625" style="627" customWidth="1"/>
    <col min="14353" max="14353" width="10" style="627" customWidth="1"/>
    <col min="14354" max="14354" width="11.140625" style="627" customWidth="1"/>
    <col min="14355" max="14357" width="12.28515625" style="627" customWidth="1"/>
    <col min="14358" max="14358" width="10.28515625" style="627" customWidth="1"/>
    <col min="14359" max="14359" width="11.28515625" style="627" customWidth="1"/>
    <col min="14360" max="14591" width="11.42578125" style="627"/>
    <col min="14592" max="14592" width="15.42578125" style="627" customWidth="1"/>
    <col min="14593" max="14593" width="9.28515625" style="627" customWidth="1"/>
    <col min="14594" max="14594" width="11.5703125" style="627" customWidth="1"/>
    <col min="14595" max="14595" width="6.7109375" style="627" customWidth="1"/>
    <col min="14596" max="14596" width="9.28515625" style="627" customWidth="1"/>
    <col min="14597" max="14597" width="6" style="627" customWidth="1"/>
    <col min="14598" max="14598" width="6.7109375" style="627" customWidth="1"/>
    <col min="14599" max="14599" width="9.85546875" style="627" customWidth="1"/>
    <col min="14600" max="14601" width="9" style="627" customWidth="1"/>
    <col min="14602" max="14603" width="10.7109375" style="627" customWidth="1"/>
    <col min="14604" max="14604" width="12" style="627" customWidth="1"/>
    <col min="14605" max="14605" width="11.5703125" style="627" customWidth="1"/>
    <col min="14606" max="14606" width="12.5703125" style="627" customWidth="1"/>
    <col min="14607" max="14608" width="12.28515625" style="627" customWidth="1"/>
    <col min="14609" max="14609" width="10" style="627" customWidth="1"/>
    <col min="14610" max="14610" width="11.140625" style="627" customWidth="1"/>
    <col min="14611" max="14613" width="12.28515625" style="627" customWidth="1"/>
    <col min="14614" max="14614" width="10.28515625" style="627" customWidth="1"/>
    <col min="14615" max="14615" width="11.28515625" style="627" customWidth="1"/>
    <col min="14616" max="14847" width="11.42578125" style="627"/>
    <col min="14848" max="14848" width="15.42578125" style="627" customWidth="1"/>
    <col min="14849" max="14849" width="9.28515625" style="627" customWidth="1"/>
    <col min="14850" max="14850" width="11.5703125" style="627" customWidth="1"/>
    <col min="14851" max="14851" width="6.7109375" style="627" customWidth="1"/>
    <col min="14852" max="14852" width="9.28515625" style="627" customWidth="1"/>
    <col min="14853" max="14853" width="6" style="627" customWidth="1"/>
    <col min="14854" max="14854" width="6.7109375" style="627" customWidth="1"/>
    <col min="14855" max="14855" width="9.85546875" style="627" customWidth="1"/>
    <col min="14856" max="14857" width="9" style="627" customWidth="1"/>
    <col min="14858" max="14859" width="10.7109375" style="627" customWidth="1"/>
    <col min="14860" max="14860" width="12" style="627" customWidth="1"/>
    <col min="14861" max="14861" width="11.5703125" style="627" customWidth="1"/>
    <col min="14862" max="14862" width="12.5703125" style="627" customWidth="1"/>
    <col min="14863" max="14864" width="12.28515625" style="627" customWidth="1"/>
    <col min="14865" max="14865" width="10" style="627" customWidth="1"/>
    <col min="14866" max="14866" width="11.140625" style="627" customWidth="1"/>
    <col min="14867" max="14869" width="12.28515625" style="627" customWidth="1"/>
    <col min="14870" max="14870" width="10.28515625" style="627" customWidth="1"/>
    <col min="14871" max="14871" width="11.28515625" style="627" customWidth="1"/>
    <col min="14872" max="15103" width="11.42578125" style="627"/>
    <col min="15104" max="15104" width="15.42578125" style="627" customWidth="1"/>
    <col min="15105" max="15105" width="9.28515625" style="627" customWidth="1"/>
    <col min="15106" max="15106" width="11.5703125" style="627" customWidth="1"/>
    <col min="15107" max="15107" width="6.7109375" style="627" customWidth="1"/>
    <col min="15108" max="15108" width="9.28515625" style="627" customWidth="1"/>
    <col min="15109" max="15109" width="6" style="627" customWidth="1"/>
    <col min="15110" max="15110" width="6.7109375" style="627" customWidth="1"/>
    <col min="15111" max="15111" width="9.85546875" style="627" customWidth="1"/>
    <col min="15112" max="15113" width="9" style="627" customWidth="1"/>
    <col min="15114" max="15115" width="10.7109375" style="627" customWidth="1"/>
    <col min="15116" max="15116" width="12" style="627" customWidth="1"/>
    <col min="15117" max="15117" width="11.5703125" style="627" customWidth="1"/>
    <col min="15118" max="15118" width="12.5703125" style="627" customWidth="1"/>
    <col min="15119" max="15120" width="12.28515625" style="627" customWidth="1"/>
    <col min="15121" max="15121" width="10" style="627" customWidth="1"/>
    <col min="15122" max="15122" width="11.140625" style="627" customWidth="1"/>
    <col min="15123" max="15125" width="12.28515625" style="627" customWidth="1"/>
    <col min="15126" max="15126" width="10.28515625" style="627" customWidth="1"/>
    <col min="15127" max="15127" width="11.28515625" style="627" customWidth="1"/>
    <col min="15128" max="15359" width="11.42578125" style="627"/>
    <col min="15360" max="15360" width="15.42578125" style="627" customWidth="1"/>
    <col min="15361" max="15361" width="9.28515625" style="627" customWidth="1"/>
    <col min="15362" max="15362" width="11.5703125" style="627" customWidth="1"/>
    <col min="15363" max="15363" width="6.7109375" style="627" customWidth="1"/>
    <col min="15364" max="15364" width="9.28515625" style="627" customWidth="1"/>
    <col min="15365" max="15365" width="6" style="627" customWidth="1"/>
    <col min="15366" max="15366" width="6.7109375" style="627" customWidth="1"/>
    <col min="15367" max="15367" width="9.85546875" style="627" customWidth="1"/>
    <col min="15368" max="15369" width="9" style="627" customWidth="1"/>
    <col min="15370" max="15371" width="10.7109375" style="627" customWidth="1"/>
    <col min="15372" max="15372" width="12" style="627" customWidth="1"/>
    <col min="15373" max="15373" width="11.5703125" style="627" customWidth="1"/>
    <col min="15374" max="15374" width="12.5703125" style="627" customWidth="1"/>
    <col min="15375" max="15376" width="12.28515625" style="627" customWidth="1"/>
    <col min="15377" max="15377" width="10" style="627" customWidth="1"/>
    <col min="15378" max="15378" width="11.140625" style="627" customWidth="1"/>
    <col min="15379" max="15381" width="12.28515625" style="627" customWidth="1"/>
    <col min="15382" max="15382" width="10.28515625" style="627" customWidth="1"/>
    <col min="15383" max="15383" width="11.28515625" style="627" customWidth="1"/>
    <col min="15384" max="15615" width="11.42578125" style="627"/>
    <col min="15616" max="15616" width="15.42578125" style="627" customWidth="1"/>
    <col min="15617" max="15617" width="9.28515625" style="627" customWidth="1"/>
    <col min="15618" max="15618" width="11.5703125" style="627" customWidth="1"/>
    <col min="15619" max="15619" width="6.7109375" style="627" customWidth="1"/>
    <col min="15620" max="15620" width="9.28515625" style="627" customWidth="1"/>
    <col min="15621" max="15621" width="6" style="627" customWidth="1"/>
    <col min="15622" max="15622" width="6.7109375" style="627" customWidth="1"/>
    <col min="15623" max="15623" width="9.85546875" style="627" customWidth="1"/>
    <col min="15624" max="15625" width="9" style="627" customWidth="1"/>
    <col min="15626" max="15627" width="10.7109375" style="627" customWidth="1"/>
    <col min="15628" max="15628" width="12" style="627" customWidth="1"/>
    <col min="15629" max="15629" width="11.5703125" style="627" customWidth="1"/>
    <col min="15630" max="15630" width="12.5703125" style="627" customWidth="1"/>
    <col min="15631" max="15632" width="12.28515625" style="627" customWidth="1"/>
    <col min="15633" max="15633" width="10" style="627" customWidth="1"/>
    <col min="15634" max="15634" width="11.140625" style="627" customWidth="1"/>
    <col min="15635" max="15637" width="12.28515625" style="627" customWidth="1"/>
    <col min="15638" max="15638" width="10.28515625" style="627" customWidth="1"/>
    <col min="15639" max="15639" width="11.28515625" style="627" customWidth="1"/>
    <col min="15640" max="15871" width="11.42578125" style="627"/>
    <col min="15872" max="15872" width="15.42578125" style="627" customWidth="1"/>
    <col min="15873" max="15873" width="9.28515625" style="627" customWidth="1"/>
    <col min="15874" max="15874" width="11.5703125" style="627" customWidth="1"/>
    <col min="15875" max="15875" width="6.7109375" style="627" customWidth="1"/>
    <col min="15876" max="15876" width="9.28515625" style="627" customWidth="1"/>
    <col min="15877" max="15877" width="6" style="627" customWidth="1"/>
    <col min="15878" max="15878" width="6.7109375" style="627" customWidth="1"/>
    <col min="15879" max="15879" width="9.85546875" style="627" customWidth="1"/>
    <col min="15880" max="15881" width="9" style="627" customWidth="1"/>
    <col min="15882" max="15883" width="10.7109375" style="627" customWidth="1"/>
    <col min="15884" max="15884" width="12" style="627" customWidth="1"/>
    <col min="15885" max="15885" width="11.5703125" style="627" customWidth="1"/>
    <col min="15886" max="15886" width="12.5703125" style="627" customWidth="1"/>
    <col min="15887" max="15888" width="12.28515625" style="627" customWidth="1"/>
    <col min="15889" max="15889" width="10" style="627" customWidth="1"/>
    <col min="15890" max="15890" width="11.140625" style="627" customWidth="1"/>
    <col min="15891" max="15893" width="12.28515625" style="627" customWidth="1"/>
    <col min="15894" max="15894" width="10.28515625" style="627" customWidth="1"/>
    <col min="15895" max="15895" width="11.28515625" style="627" customWidth="1"/>
    <col min="15896" max="16127" width="11.42578125" style="627"/>
    <col min="16128" max="16128" width="15.42578125" style="627" customWidth="1"/>
    <col min="16129" max="16129" width="9.28515625" style="627" customWidth="1"/>
    <col min="16130" max="16130" width="11.5703125" style="627" customWidth="1"/>
    <col min="16131" max="16131" width="6.7109375" style="627" customWidth="1"/>
    <col min="16132" max="16132" width="9.28515625" style="627" customWidth="1"/>
    <col min="16133" max="16133" width="6" style="627" customWidth="1"/>
    <col min="16134" max="16134" width="6.7109375" style="627" customWidth="1"/>
    <col min="16135" max="16135" width="9.85546875" style="627" customWidth="1"/>
    <col min="16136" max="16137" width="9" style="627" customWidth="1"/>
    <col min="16138" max="16139" width="10.7109375" style="627" customWidth="1"/>
    <col min="16140" max="16140" width="12" style="627" customWidth="1"/>
    <col min="16141" max="16141" width="11.5703125" style="627" customWidth="1"/>
    <col min="16142" max="16142" width="12.5703125" style="627" customWidth="1"/>
    <col min="16143" max="16144" width="12.28515625" style="627" customWidth="1"/>
    <col min="16145" max="16145" width="10" style="627" customWidth="1"/>
    <col min="16146" max="16146" width="11.140625" style="627" customWidth="1"/>
    <col min="16147" max="16149" width="12.28515625" style="627" customWidth="1"/>
    <col min="16150" max="16150" width="10.28515625" style="627" customWidth="1"/>
    <col min="16151" max="16151" width="11.28515625" style="627" customWidth="1"/>
    <col min="16152" max="16384" width="11.42578125" style="627"/>
  </cols>
  <sheetData>
    <row r="1" spans="1:24" ht="18" customHeight="1">
      <c r="A1" s="1348" t="s">
        <v>2096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row>
    <row r="2" spans="1:24" ht="18" customHeight="1">
      <c r="A2" s="1258" t="s">
        <v>2048</v>
      </c>
      <c r="B2" s="1258"/>
      <c r="C2" s="1258"/>
      <c r="D2" s="1258"/>
      <c r="E2" s="1258"/>
      <c r="F2" s="1258"/>
      <c r="G2" s="1258"/>
      <c r="H2" s="1258"/>
      <c r="I2" s="1258"/>
      <c r="J2" s="1258"/>
      <c r="K2" s="1258"/>
      <c r="L2" s="1258"/>
      <c r="M2" s="1258"/>
      <c r="N2" s="1258"/>
      <c r="O2" s="1258"/>
      <c r="P2" s="1258"/>
      <c r="Q2" s="1258"/>
      <c r="R2" s="1258"/>
      <c r="S2" s="1258"/>
      <c r="T2" s="1258"/>
      <c r="U2" s="1258"/>
      <c r="V2" s="1258"/>
      <c r="W2" s="1258"/>
      <c r="X2" s="1258"/>
    </row>
    <row r="3" spans="1:24" ht="18" customHeight="1">
      <c r="A3" s="1264" t="s">
        <v>2924</v>
      </c>
      <c r="B3" s="1264"/>
      <c r="C3" s="1264"/>
      <c r="D3" s="1264"/>
      <c r="E3" s="1264"/>
      <c r="F3" s="1264"/>
      <c r="G3" s="1264"/>
      <c r="H3" s="1264"/>
      <c r="I3" s="1264"/>
      <c r="J3" s="1264"/>
      <c r="K3" s="1264"/>
      <c r="L3" s="1264"/>
      <c r="M3" s="1264"/>
      <c r="N3" s="1264"/>
      <c r="O3" s="1264"/>
      <c r="P3" s="1264"/>
      <c r="Q3" s="1264"/>
      <c r="R3" s="1264"/>
      <c r="S3" s="1264"/>
      <c r="T3" s="1264"/>
      <c r="U3" s="1264"/>
      <c r="V3" s="1264"/>
      <c r="W3" s="1264"/>
      <c r="X3" s="1264"/>
    </row>
    <row r="4" spans="1:24" ht="18" customHeight="1">
      <c r="A4" s="1349"/>
      <c r="B4" s="1350"/>
      <c r="C4" s="1350"/>
      <c r="D4" s="1350"/>
      <c r="E4" s="1350"/>
      <c r="F4" s="1350"/>
      <c r="G4" s="1350"/>
      <c r="H4" s="1350"/>
      <c r="I4" s="1350"/>
      <c r="J4" s="1350"/>
      <c r="K4" s="1350"/>
      <c r="L4" s="1350"/>
      <c r="M4" s="1350"/>
      <c r="N4" s="1350"/>
      <c r="O4" s="1350"/>
      <c r="P4" s="1350"/>
      <c r="Q4" s="1350"/>
      <c r="R4" s="1350"/>
      <c r="S4" s="1350"/>
      <c r="T4" s="1350"/>
      <c r="U4" s="1350"/>
      <c r="V4" s="1350"/>
      <c r="W4" s="1350"/>
      <c r="X4" s="1350"/>
    </row>
    <row r="6" spans="1:24" ht="24" customHeight="1" thickBot="1">
      <c r="A6" s="1351" t="s">
        <v>2049</v>
      </c>
      <c r="B6" s="1352"/>
      <c r="C6" s="1352"/>
      <c r="D6" s="1352"/>
      <c r="E6" s="1352"/>
      <c r="F6" s="1352"/>
      <c r="G6" s="1352"/>
      <c r="H6" s="1352"/>
      <c r="I6" s="1352"/>
      <c r="J6" s="1352"/>
      <c r="K6" s="1352"/>
      <c r="L6" s="1352"/>
      <c r="M6" s="1352"/>
      <c r="N6" s="1352"/>
      <c r="O6" s="1352"/>
      <c r="P6" s="1353"/>
      <c r="Q6" s="1351" t="s">
        <v>2050</v>
      </c>
      <c r="R6" s="1353"/>
      <c r="S6" s="1351" t="s">
        <v>100</v>
      </c>
      <c r="T6" s="1352"/>
      <c r="U6" s="1352"/>
      <c r="V6" s="1352"/>
      <c r="W6" s="1353"/>
      <c r="X6" s="1354" t="s">
        <v>2051</v>
      </c>
    </row>
    <row r="7" spans="1:24" s="443" customFormat="1" ht="47.25" customHeight="1" thickBot="1">
      <c r="A7" s="1333" t="s">
        <v>2052</v>
      </c>
      <c r="B7" s="1355" t="s">
        <v>2053</v>
      </c>
      <c r="C7" s="1355"/>
      <c r="D7" s="1355"/>
      <c r="E7" s="1333" t="s">
        <v>2054</v>
      </c>
      <c r="F7" s="1333" t="s">
        <v>2055</v>
      </c>
      <c r="G7" s="1333" t="s">
        <v>2056</v>
      </c>
      <c r="H7" s="1333" t="s">
        <v>2057</v>
      </c>
      <c r="I7" s="1333" t="s">
        <v>467</v>
      </c>
      <c r="J7" s="1338" t="s">
        <v>2058</v>
      </c>
      <c r="K7" s="1339"/>
      <c r="L7" s="1356" t="s">
        <v>2059</v>
      </c>
      <c r="M7" s="1339"/>
      <c r="N7" s="1340" t="s">
        <v>2060</v>
      </c>
      <c r="O7" s="1338" t="s">
        <v>2061</v>
      </c>
      <c r="P7" s="1339"/>
      <c r="Q7" s="1333" t="s">
        <v>2062</v>
      </c>
      <c r="R7" s="1333" t="s">
        <v>2063</v>
      </c>
      <c r="S7" s="1340" t="s">
        <v>2064</v>
      </c>
      <c r="T7" s="1333" t="s">
        <v>2065</v>
      </c>
      <c r="U7" s="1333" t="s">
        <v>269</v>
      </c>
      <c r="V7" s="1333" t="s">
        <v>2066</v>
      </c>
      <c r="W7" s="1333" t="s">
        <v>297</v>
      </c>
      <c r="X7" s="1354"/>
    </row>
    <row r="8" spans="1:24" s="443" customFormat="1" ht="45.75" customHeight="1">
      <c r="A8" s="1334"/>
      <c r="B8" s="628" t="s">
        <v>2067</v>
      </c>
      <c r="C8" s="628" t="s">
        <v>2068</v>
      </c>
      <c r="D8" s="628" t="s">
        <v>2069</v>
      </c>
      <c r="E8" s="1334"/>
      <c r="F8" s="1334"/>
      <c r="G8" s="1334"/>
      <c r="H8" s="1334"/>
      <c r="I8" s="1334"/>
      <c r="J8" s="629" t="s">
        <v>469</v>
      </c>
      <c r="K8" s="629" t="s">
        <v>2070</v>
      </c>
      <c r="L8" s="629" t="s">
        <v>469</v>
      </c>
      <c r="M8" s="629" t="s">
        <v>2070</v>
      </c>
      <c r="N8" s="1340"/>
      <c r="O8" s="630" t="s">
        <v>470</v>
      </c>
      <c r="P8" s="630" t="s">
        <v>471</v>
      </c>
      <c r="Q8" s="1334"/>
      <c r="R8" s="1334"/>
      <c r="S8" s="1340"/>
      <c r="T8" s="1334"/>
      <c r="U8" s="1334"/>
      <c r="V8" s="1334"/>
      <c r="W8" s="1334"/>
      <c r="X8" s="1354"/>
    </row>
    <row r="9" spans="1:24">
      <c r="A9" s="631"/>
      <c r="B9" s="631"/>
      <c r="C9" s="631"/>
      <c r="D9" s="631"/>
      <c r="E9" s="631"/>
      <c r="F9" s="631"/>
      <c r="G9" s="632"/>
      <c r="H9" s="632"/>
      <c r="I9" s="632"/>
      <c r="J9" s="631"/>
      <c r="K9" s="631"/>
      <c r="L9" s="631"/>
      <c r="M9" s="631"/>
      <c r="N9" s="631"/>
      <c r="O9" s="631"/>
      <c r="P9" s="631"/>
      <c r="Q9" s="631"/>
      <c r="R9" s="632"/>
      <c r="S9" s="631"/>
      <c r="T9" s="632"/>
      <c r="U9" s="632"/>
      <c r="V9" s="632"/>
      <c r="W9" s="632"/>
      <c r="X9" s="631"/>
    </row>
    <row r="10" spans="1:24" ht="144" customHeight="1">
      <c r="A10" s="882"/>
      <c r="B10" s="884"/>
      <c r="C10" s="884"/>
      <c r="D10" s="884"/>
      <c r="E10" s="882"/>
      <c r="F10" s="883"/>
      <c r="G10" s="885"/>
      <c r="H10" s="887"/>
      <c r="I10" s="886"/>
      <c r="J10" s="888"/>
      <c r="K10" s="888"/>
      <c r="L10" s="882"/>
      <c r="M10" s="882"/>
      <c r="N10" s="883"/>
      <c r="O10" s="882"/>
      <c r="P10" s="882"/>
      <c r="Q10" s="882"/>
      <c r="R10" s="886"/>
      <c r="S10" s="882"/>
      <c r="T10" s="886"/>
      <c r="U10" s="886"/>
      <c r="V10" s="886"/>
      <c r="W10" s="886"/>
      <c r="X10" s="882"/>
    </row>
    <row r="11" spans="1:24">
      <c r="A11" s="631"/>
      <c r="B11" s="881"/>
      <c r="C11" s="881"/>
      <c r="D11" s="881"/>
      <c r="E11" s="631"/>
      <c r="F11" s="631"/>
      <c r="G11" s="632"/>
      <c r="H11" s="632"/>
      <c r="I11" s="632"/>
      <c r="J11" s="631"/>
      <c r="K11" s="631"/>
      <c r="L11" s="631"/>
      <c r="M11" s="631"/>
      <c r="N11" s="631"/>
      <c r="O11" s="631"/>
      <c r="P11" s="631"/>
      <c r="Q11" s="631"/>
      <c r="R11" s="632"/>
      <c r="S11" s="631"/>
      <c r="T11" s="632"/>
      <c r="U11" s="632"/>
      <c r="V11" s="632"/>
      <c r="W11" s="632"/>
      <c r="X11" s="631"/>
    </row>
    <row r="12" spans="1:24">
      <c r="A12" s="631"/>
      <c r="B12" s="631"/>
      <c r="C12" s="631"/>
      <c r="D12" s="631"/>
      <c r="E12" s="631"/>
      <c r="F12" s="631"/>
      <c r="G12" s="632"/>
      <c r="H12" s="632"/>
      <c r="I12" s="632"/>
      <c r="J12" s="631"/>
      <c r="K12" s="631"/>
      <c r="L12" s="631"/>
      <c r="M12" s="631"/>
      <c r="N12" s="631"/>
      <c r="O12" s="631"/>
      <c r="P12" s="631"/>
      <c r="Q12" s="631"/>
      <c r="R12" s="632"/>
      <c r="S12" s="631"/>
      <c r="T12" s="632"/>
      <c r="U12" s="632"/>
      <c r="V12" s="632"/>
      <c r="W12" s="632"/>
      <c r="X12" s="631"/>
    </row>
    <row r="13" spans="1:24">
      <c r="A13" s="631"/>
      <c r="B13" s="631"/>
      <c r="C13" s="631"/>
      <c r="D13" s="631"/>
      <c r="E13" s="631"/>
      <c r="F13" s="631"/>
      <c r="G13" s="632"/>
      <c r="H13" s="632"/>
      <c r="I13" s="632"/>
      <c r="J13" s="631"/>
      <c r="K13" s="631"/>
      <c r="L13" s="631"/>
      <c r="M13" s="631"/>
      <c r="N13" s="631"/>
      <c r="O13" s="631"/>
      <c r="P13" s="631"/>
      <c r="Q13" s="631"/>
      <c r="R13" s="632"/>
      <c r="S13" s="631"/>
      <c r="T13" s="632"/>
      <c r="U13" s="632"/>
      <c r="V13" s="632"/>
      <c r="W13" s="632"/>
      <c r="X13" s="631"/>
    </row>
    <row r="14" spans="1:24">
      <c r="A14" s="631"/>
      <c r="B14" s="631"/>
      <c r="C14" s="631"/>
      <c r="D14" s="631"/>
      <c r="E14" s="631"/>
      <c r="F14" s="631"/>
      <c r="G14" s="632"/>
      <c r="H14" s="632"/>
      <c r="I14" s="632"/>
      <c r="J14" s="631"/>
      <c r="K14" s="631"/>
      <c r="L14" s="631"/>
      <c r="M14" s="631"/>
      <c r="N14" s="631"/>
      <c r="O14" s="631"/>
      <c r="P14" s="631"/>
      <c r="Q14" s="631"/>
      <c r="R14" s="632"/>
      <c r="S14" s="631"/>
      <c r="T14" s="632"/>
      <c r="U14" s="632"/>
      <c r="V14" s="632"/>
      <c r="W14" s="632"/>
      <c r="X14" s="631"/>
    </row>
    <row r="15" spans="1:24">
      <c r="A15" s="631"/>
      <c r="B15" s="631"/>
      <c r="C15" s="631"/>
      <c r="D15" s="631"/>
      <c r="E15" s="631"/>
      <c r="F15" s="631"/>
      <c r="G15" s="632"/>
      <c r="H15" s="632"/>
      <c r="I15" s="632"/>
      <c r="J15" s="631"/>
      <c r="K15" s="631"/>
      <c r="L15" s="631"/>
      <c r="M15" s="631"/>
      <c r="N15" s="631"/>
      <c r="O15" s="631"/>
      <c r="P15" s="631"/>
      <c r="Q15" s="631"/>
      <c r="R15" s="632"/>
      <c r="S15" s="631"/>
      <c r="T15" s="632"/>
      <c r="U15" s="632"/>
      <c r="V15" s="632"/>
      <c r="W15" s="632"/>
      <c r="X15" s="631"/>
    </row>
    <row r="16" spans="1:24">
      <c r="A16" s="631"/>
      <c r="B16" s="631"/>
      <c r="C16" s="631"/>
      <c r="D16" s="631"/>
      <c r="E16" s="631"/>
      <c r="F16" s="631"/>
      <c r="G16" s="632"/>
      <c r="H16" s="632"/>
      <c r="I16" s="632"/>
      <c r="J16" s="631"/>
      <c r="K16" s="631"/>
      <c r="L16" s="631"/>
      <c r="M16" s="631"/>
      <c r="N16" s="631"/>
      <c r="O16" s="631"/>
      <c r="P16" s="631"/>
      <c r="Q16" s="631"/>
      <c r="R16" s="632"/>
      <c r="S16" s="631"/>
      <c r="T16" s="632"/>
      <c r="U16" s="632"/>
      <c r="V16" s="632"/>
      <c r="W16" s="632"/>
      <c r="X16" s="631"/>
    </row>
    <row r="17" spans="1:24">
      <c r="A17" s="631"/>
      <c r="B17" s="631"/>
      <c r="C17" s="631"/>
      <c r="D17" s="631"/>
      <c r="E17" s="631"/>
      <c r="F17" s="631"/>
      <c r="G17" s="632"/>
      <c r="H17" s="632"/>
      <c r="I17" s="632"/>
      <c r="J17" s="631"/>
      <c r="K17" s="631"/>
      <c r="L17" s="631"/>
      <c r="M17" s="631"/>
      <c r="N17" s="631"/>
      <c r="O17" s="631"/>
      <c r="P17" s="631"/>
      <c r="Q17" s="631"/>
      <c r="R17" s="632"/>
      <c r="S17" s="631"/>
      <c r="T17" s="632"/>
      <c r="U17" s="632"/>
      <c r="V17" s="632"/>
      <c r="W17" s="632"/>
      <c r="X17" s="631"/>
    </row>
    <row r="18" spans="1:24">
      <c r="A18" s="631"/>
      <c r="B18" s="631"/>
      <c r="C18" s="631"/>
      <c r="D18" s="631"/>
      <c r="E18" s="631"/>
      <c r="F18" s="631"/>
      <c r="G18" s="632"/>
      <c r="H18" s="632"/>
      <c r="I18" s="632"/>
      <c r="J18" s="631"/>
      <c r="K18" s="631"/>
      <c r="L18" s="631"/>
      <c r="M18" s="631"/>
      <c r="N18" s="631"/>
      <c r="O18" s="631"/>
      <c r="P18" s="631"/>
      <c r="Q18" s="631"/>
      <c r="R18" s="632"/>
      <c r="S18" s="631"/>
      <c r="T18" s="632"/>
      <c r="U18" s="632"/>
      <c r="V18" s="632"/>
      <c r="W18" s="632"/>
      <c r="X18" s="631"/>
    </row>
    <row r="19" spans="1:24">
      <c r="A19" s="631"/>
      <c r="B19" s="631"/>
      <c r="C19" s="631"/>
      <c r="D19" s="631"/>
      <c r="E19" s="631"/>
      <c r="F19" s="631"/>
      <c r="G19" s="632"/>
      <c r="H19" s="632"/>
      <c r="I19" s="632"/>
      <c r="J19" s="631"/>
      <c r="K19" s="631"/>
      <c r="L19" s="631"/>
      <c r="M19" s="631"/>
      <c r="N19" s="631"/>
      <c r="O19" s="631"/>
      <c r="P19" s="631"/>
      <c r="Q19" s="631"/>
      <c r="R19" s="632"/>
      <c r="S19" s="631"/>
      <c r="T19" s="632"/>
      <c r="U19" s="632"/>
      <c r="V19" s="632"/>
      <c r="W19" s="632"/>
      <c r="X19" s="631"/>
    </row>
    <row r="20" spans="1:24">
      <c r="A20" s="631"/>
      <c r="B20" s="631"/>
      <c r="C20" s="631"/>
      <c r="D20" s="631"/>
      <c r="E20" s="631"/>
      <c r="F20" s="631"/>
      <c r="G20" s="632"/>
      <c r="H20" s="632"/>
      <c r="I20" s="632"/>
      <c r="J20" s="631"/>
      <c r="K20" s="631"/>
      <c r="L20" s="631"/>
      <c r="M20" s="631"/>
      <c r="N20" s="631"/>
      <c r="O20" s="631"/>
      <c r="P20" s="631"/>
      <c r="Q20" s="631"/>
      <c r="R20" s="632"/>
      <c r="S20" s="631"/>
      <c r="T20" s="632"/>
      <c r="U20" s="632"/>
      <c r="V20" s="632"/>
      <c r="W20" s="632"/>
      <c r="X20" s="631"/>
    </row>
    <row r="21" spans="1:24">
      <c r="A21" s="631"/>
      <c r="B21" s="631"/>
      <c r="C21" s="631"/>
      <c r="D21" s="631"/>
      <c r="E21" s="631"/>
      <c r="F21" s="631"/>
      <c r="G21" s="632"/>
      <c r="H21" s="632"/>
      <c r="I21" s="632"/>
      <c r="J21" s="631"/>
      <c r="K21" s="631"/>
      <c r="L21" s="631"/>
      <c r="M21" s="631"/>
      <c r="N21" s="631"/>
      <c r="O21" s="631"/>
      <c r="P21" s="631"/>
      <c r="Q21" s="631"/>
      <c r="R21" s="632"/>
      <c r="S21" s="631"/>
      <c r="T21" s="632"/>
      <c r="U21" s="632"/>
      <c r="V21" s="632"/>
      <c r="W21" s="632"/>
      <c r="X21" s="631"/>
    </row>
    <row r="22" spans="1:24">
      <c r="A22" s="631"/>
      <c r="B22" s="631"/>
      <c r="C22" s="631"/>
      <c r="D22" s="631"/>
      <c r="E22" s="631"/>
      <c r="F22" s="631"/>
      <c r="G22" s="632"/>
      <c r="H22" s="632"/>
      <c r="I22" s="632"/>
      <c r="J22" s="631"/>
      <c r="K22" s="631"/>
      <c r="L22" s="631"/>
      <c r="M22" s="631"/>
      <c r="N22" s="631"/>
      <c r="O22" s="631"/>
      <c r="P22" s="631"/>
      <c r="Q22" s="631"/>
      <c r="R22" s="632"/>
      <c r="S22" s="631"/>
      <c r="T22" s="632"/>
      <c r="U22" s="632"/>
      <c r="V22" s="632"/>
      <c r="W22" s="632"/>
      <c r="X22" s="631"/>
    </row>
    <row r="23" spans="1:24">
      <c r="A23" s="631"/>
      <c r="B23" s="631"/>
      <c r="C23" s="631"/>
      <c r="D23" s="631"/>
      <c r="E23" s="631"/>
      <c r="F23" s="631"/>
      <c r="G23" s="632"/>
      <c r="H23" s="632"/>
      <c r="I23" s="632"/>
      <c r="J23" s="631"/>
      <c r="K23" s="631"/>
      <c r="L23" s="631"/>
      <c r="M23" s="631"/>
      <c r="N23" s="631"/>
      <c r="O23" s="631"/>
      <c r="P23" s="631"/>
      <c r="Q23" s="631"/>
      <c r="R23" s="632"/>
      <c r="S23" s="631"/>
      <c r="T23" s="632"/>
      <c r="U23" s="632"/>
      <c r="V23" s="632"/>
      <c r="W23" s="632"/>
      <c r="X23" s="631"/>
    </row>
    <row r="24" spans="1:24">
      <c r="A24" s="631"/>
      <c r="B24" s="631"/>
      <c r="C24" s="631"/>
      <c r="D24" s="631"/>
      <c r="E24" s="631"/>
      <c r="F24" s="631"/>
      <c r="G24" s="632"/>
      <c r="H24" s="632"/>
      <c r="I24" s="632"/>
      <c r="J24" s="631"/>
      <c r="K24" s="631"/>
      <c r="L24" s="631"/>
      <c r="M24" s="631"/>
      <c r="N24" s="631"/>
      <c r="O24" s="631"/>
      <c r="P24" s="631"/>
      <c r="Q24" s="631"/>
      <c r="R24" s="632"/>
      <c r="S24" s="631"/>
      <c r="T24" s="632"/>
      <c r="U24" s="632"/>
      <c r="V24" s="632"/>
      <c r="W24" s="632"/>
      <c r="X24" s="631"/>
    </row>
    <row r="25" spans="1:24">
      <c r="A25" s="631"/>
      <c r="B25" s="631"/>
      <c r="C25" s="631"/>
      <c r="D25" s="631"/>
      <c r="E25" s="631"/>
      <c r="F25" s="631"/>
      <c r="G25" s="632"/>
      <c r="H25" s="632"/>
      <c r="I25" s="632"/>
      <c r="J25" s="631"/>
      <c r="K25" s="631"/>
      <c r="L25" s="631"/>
      <c r="M25" s="631"/>
      <c r="N25" s="631"/>
      <c r="O25" s="631"/>
      <c r="P25" s="631"/>
      <c r="Q25" s="631"/>
      <c r="R25" s="632"/>
      <c r="S25" s="631"/>
      <c r="T25" s="632"/>
      <c r="U25" s="632"/>
      <c r="V25" s="632"/>
      <c r="W25" s="632"/>
      <c r="X25" s="631"/>
    </row>
    <row r="26" spans="1:24">
      <c r="A26" s="631"/>
      <c r="B26" s="631"/>
      <c r="C26" s="631"/>
      <c r="D26" s="631"/>
      <c r="E26" s="631"/>
      <c r="F26" s="631"/>
      <c r="G26" s="632"/>
      <c r="H26" s="632"/>
      <c r="I26" s="632"/>
      <c r="J26" s="631"/>
      <c r="K26" s="631"/>
      <c r="L26" s="631"/>
      <c r="M26" s="631"/>
      <c r="N26" s="631"/>
      <c r="O26" s="631"/>
      <c r="P26" s="631"/>
      <c r="Q26" s="631"/>
      <c r="R26" s="632"/>
      <c r="S26" s="631"/>
      <c r="T26" s="632"/>
      <c r="U26" s="632"/>
      <c r="V26" s="632"/>
      <c r="W26" s="632"/>
      <c r="X26" s="631"/>
    </row>
    <row r="27" spans="1:24">
      <c r="A27" s="631"/>
      <c r="B27" s="631"/>
      <c r="C27" s="631"/>
      <c r="D27" s="631"/>
      <c r="E27" s="631"/>
      <c r="F27" s="631"/>
      <c r="G27" s="632"/>
      <c r="H27" s="632"/>
      <c r="I27" s="632"/>
      <c r="J27" s="631"/>
      <c r="K27" s="631"/>
      <c r="L27" s="631"/>
      <c r="M27" s="631"/>
      <c r="N27" s="631"/>
      <c r="O27" s="631"/>
      <c r="P27" s="631"/>
      <c r="Q27" s="631"/>
      <c r="R27" s="632"/>
      <c r="S27" s="631"/>
      <c r="T27" s="632"/>
      <c r="U27" s="632"/>
      <c r="V27" s="632"/>
      <c r="W27" s="632"/>
      <c r="X27" s="631"/>
    </row>
    <row r="28" spans="1:24">
      <c r="A28" s="631"/>
      <c r="B28" s="631"/>
      <c r="C28" s="631"/>
      <c r="D28" s="631"/>
      <c r="E28" s="631"/>
      <c r="F28" s="631"/>
      <c r="G28" s="632"/>
      <c r="H28" s="632"/>
      <c r="I28" s="632"/>
      <c r="J28" s="631"/>
      <c r="K28" s="631"/>
      <c r="L28" s="631"/>
      <c r="M28" s="631"/>
      <c r="N28" s="631"/>
      <c r="O28" s="631"/>
      <c r="P28" s="631"/>
      <c r="Q28" s="631"/>
      <c r="R28" s="632"/>
      <c r="S28" s="631"/>
      <c r="T28" s="632"/>
      <c r="U28" s="632"/>
      <c r="V28" s="632"/>
      <c r="W28" s="632"/>
      <c r="X28" s="631"/>
    </row>
    <row r="29" spans="1:24">
      <c r="A29" s="631"/>
      <c r="B29" s="631"/>
      <c r="C29" s="631"/>
      <c r="D29" s="631"/>
      <c r="E29" s="631"/>
      <c r="F29" s="631"/>
      <c r="G29" s="632"/>
      <c r="H29" s="632"/>
      <c r="I29" s="632"/>
      <c r="J29" s="631"/>
      <c r="K29" s="631"/>
      <c r="L29" s="631"/>
      <c r="M29" s="631"/>
      <c r="N29" s="631"/>
      <c r="O29" s="631"/>
      <c r="P29" s="631"/>
      <c r="Q29" s="631"/>
      <c r="R29" s="632"/>
      <c r="S29" s="631"/>
      <c r="T29" s="632"/>
      <c r="U29" s="632"/>
      <c r="V29" s="632"/>
      <c r="W29" s="632"/>
      <c r="X29" s="631"/>
    </row>
    <row r="30" spans="1:24">
      <c r="A30" s="631"/>
      <c r="B30" s="631"/>
      <c r="C30" s="631"/>
      <c r="D30" s="631"/>
      <c r="E30" s="631"/>
      <c r="F30" s="631"/>
      <c r="G30" s="632"/>
      <c r="H30" s="632"/>
      <c r="I30" s="632"/>
      <c r="J30" s="631"/>
      <c r="K30" s="631"/>
      <c r="L30" s="631"/>
      <c r="M30" s="631"/>
      <c r="N30" s="631"/>
      <c r="O30" s="631"/>
      <c r="P30" s="631"/>
      <c r="Q30" s="631"/>
      <c r="R30" s="632"/>
      <c r="S30" s="631"/>
      <c r="T30" s="632"/>
      <c r="U30" s="632"/>
      <c r="V30" s="632"/>
      <c r="W30" s="632"/>
      <c r="X30" s="631"/>
    </row>
    <row r="31" spans="1:24">
      <c r="A31" s="631"/>
      <c r="B31" s="631"/>
      <c r="C31" s="631"/>
      <c r="D31" s="631"/>
      <c r="E31" s="631"/>
      <c r="F31" s="631"/>
      <c r="G31" s="632"/>
      <c r="H31" s="632"/>
      <c r="I31" s="632"/>
      <c r="J31" s="631"/>
      <c r="K31" s="631"/>
      <c r="L31" s="631"/>
      <c r="M31" s="631"/>
      <c r="N31" s="631"/>
      <c r="O31" s="631"/>
      <c r="P31" s="631"/>
      <c r="Q31" s="631"/>
      <c r="R31" s="632"/>
      <c r="S31" s="631"/>
      <c r="T31" s="632"/>
      <c r="U31" s="632"/>
      <c r="V31" s="632"/>
      <c r="W31" s="632"/>
      <c r="X31" s="631"/>
    </row>
    <row r="32" spans="1:24">
      <c r="A32" s="631"/>
      <c r="B32" s="631"/>
      <c r="C32" s="631"/>
      <c r="D32" s="631"/>
      <c r="E32" s="631"/>
      <c r="F32" s="631"/>
      <c r="G32" s="632"/>
      <c r="H32" s="632"/>
      <c r="I32" s="632"/>
      <c r="J32" s="631"/>
      <c r="K32" s="631"/>
      <c r="L32" s="631"/>
      <c r="M32" s="631"/>
      <c r="N32" s="631"/>
      <c r="O32" s="631"/>
      <c r="P32" s="631"/>
      <c r="Q32" s="631"/>
      <c r="R32" s="632"/>
      <c r="S32" s="631"/>
      <c r="T32" s="632"/>
      <c r="U32" s="632"/>
      <c r="V32" s="632"/>
      <c r="W32" s="632"/>
      <c r="X32" s="631"/>
    </row>
    <row r="33" spans="1:24">
      <c r="A33" s="631"/>
      <c r="B33" s="631"/>
      <c r="C33" s="631"/>
      <c r="D33" s="631"/>
      <c r="E33" s="631"/>
      <c r="F33" s="631"/>
      <c r="G33" s="632"/>
      <c r="H33" s="632"/>
      <c r="I33" s="632"/>
      <c r="J33" s="631"/>
      <c r="K33" s="631"/>
      <c r="L33" s="631"/>
      <c r="M33" s="631"/>
      <c r="N33" s="631"/>
      <c r="O33" s="631"/>
      <c r="P33" s="631"/>
      <c r="Q33" s="631"/>
      <c r="R33" s="632"/>
      <c r="S33" s="631"/>
      <c r="T33" s="632"/>
      <c r="U33" s="632"/>
      <c r="V33" s="632"/>
      <c r="W33" s="632"/>
      <c r="X33" s="631"/>
    </row>
    <row r="34" spans="1:24">
      <c r="A34" s="633"/>
      <c r="B34" s="634"/>
      <c r="C34" s="634"/>
      <c r="D34" s="634"/>
      <c r="E34" s="634"/>
      <c r="F34" s="635" t="s">
        <v>1330</v>
      </c>
      <c r="G34" s="636">
        <f>G10</f>
        <v>0</v>
      </c>
      <c r="H34" s="637"/>
      <c r="I34" s="637"/>
      <c r="J34" s="634"/>
      <c r="K34" s="634"/>
      <c r="L34" s="634"/>
      <c r="M34" s="634"/>
      <c r="N34" s="634"/>
      <c r="O34" s="634"/>
      <c r="P34" s="638"/>
      <c r="Q34" s="639"/>
      <c r="R34" s="639">
        <f>R10</f>
        <v>0</v>
      </c>
      <c r="S34" s="639"/>
      <c r="T34" s="639">
        <f>T10</f>
        <v>0</v>
      </c>
      <c r="U34" s="639">
        <f>U10</f>
        <v>0</v>
      </c>
      <c r="V34" s="639">
        <f>V10</f>
        <v>0</v>
      </c>
      <c r="W34" s="639">
        <f>W10</f>
        <v>0</v>
      </c>
      <c r="X34" s="639"/>
    </row>
    <row r="36" spans="1:24">
      <c r="A36" s="627" t="s">
        <v>2071</v>
      </c>
      <c r="E36" s="1337" t="s">
        <v>2072</v>
      </c>
      <c r="F36" s="1337"/>
      <c r="G36" s="1337"/>
      <c r="H36" s="1337"/>
      <c r="I36" s="1337"/>
      <c r="J36" s="1337"/>
      <c r="K36" s="1337"/>
      <c r="L36" s="1337"/>
      <c r="M36" s="1337"/>
      <c r="N36" s="1337"/>
      <c r="O36" s="1337"/>
      <c r="P36" s="1337"/>
      <c r="Q36" s="1337"/>
      <c r="R36" s="1337"/>
      <c r="S36" s="1337"/>
      <c r="T36" s="1337"/>
      <c r="U36" s="1337"/>
      <c r="V36" s="1337"/>
      <c r="W36" s="1337"/>
      <c r="X36" s="1337"/>
    </row>
    <row r="38" spans="1:24" ht="15" customHeight="1">
      <c r="A38" s="1341" t="s">
        <v>2060</v>
      </c>
      <c r="B38" s="1344" t="s">
        <v>2073</v>
      </c>
      <c r="C38" s="1344"/>
      <c r="D38" s="1345"/>
    </row>
    <row r="39" spans="1:24">
      <c r="A39" s="1342"/>
      <c r="B39" s="1335" t="s">
        <v>2074</v>
      </c>
      <c r="C39" s="1335"/>
      <c r="D39" s="1336"/>
    </row>
    <row r="40" spans="1:24">
      <c r="A40" s="1342"/>
      <c r="B40" s="1335" t="s">
        <v>2075</v>
      </c>
      <c r="C40" s="1335"/>
      <c r="D40" s="1336"/>
    </row>
    <row r="41" spans="1:24">
      <c r="A41" s="1342"/>
      <c r="B41" s="1335" t="s">
        <v>2076</v>
      </c>
      <c r="C41" s="1335"/>
      <c r="D41" s="1336"/>
    </row>
    <row r="42" spans="1:24">
      <c r="A42" s="1342"/>
      <c r="B42" s="1335" t="s">
        <v>2077</v>
      </c>
      <c r="C42" s="1335"/>
      <c r="D42" s="1336"/>
    </row>
    <row r="43" spans="1:24">
      <c r="A43" s="1343"/>
      <c r="B43" s="1346" t="s">
        <v>2078</v>
      </c>
      <c r="C43" s="1346"/>
      <c r="D43" s="1347"/>
    </row>
    <row r="56" spans="1:24" ht="12.75" customHeight="1">
      <c r="B56" s="405"/>
      <c r="C56" s="405"/>
      <c r="D56" s="405"/>
      <c r="F56" s="405"/>
      <c r="G56" s="405"/>
      <c r="H56" s="405"/>
      <c r="I56" s="405"/>
      <c r="J56" s="405"/>
      <c r="K56" s="405"/>
      <c r="L56" s="405"/>
      <c r="M56" s="405"/>
      <c r="N56" s="405"/>
      <c r="O56" s="405"/>
      <c r="P56" s="405"/>
      <c r="Q56" s="405"/>
      <c r="R56" s="405"/>
      <c r="S56" s="405"/>
      <c r="T56" s="405"/>
      <c r="U56" s="405"/>
      <c r="V56" s="405"/>
      <c r="W56" s="405"/>
      <c r="X56" s="405"/>
    </row>
    <row r="57" spans="1:24">
      <c r="A57" s="405"/>
      <c r="B57" s="405"/>
      <c r="C57" s="405"/>
      <c r="D57" s="405"/>
      <c r="E57" s="405"/>
      <c r="F57" s="405"/>
      <c r="G57" s="405"/>
      <c r="H57" s="405"/>
      <c r="I57" s="405"/>
      <c r="J57" s="405"/>
      <c r="K57" s="405"/>
      <c r="L57" s="405"/>
      <c r="M57" s="405"/>
      <c r="N57" s="405"/>
      <c r="O57" s="405"/>
      <c r="P57" s="405"/>
      <c r="Q57" s="405"/>
      <c r="R57" s="405"/>
      <c r="S57" s="405"/>
      <c r="T57" s="405"/>
      <c r="U57" s="405"/>
      <c r="V57" s="405"/>
      <c r="W57" s="405"/>
      <c r="X57" s="405"/>
    </row>
  </sheetData>
  <mergeCells count="34">
    <mergeCell ref="A1:X1"/>
    <mergeCell ref="A2:X2"/>
    <mergeCell ref="A3:X3"/>
    <mergeCell ref="A4:X4"/>
    <mergeCell ref="A6:P6"/>
    <mergeCell ref="Q6:R6"/>
    <mergeCell ref="S6:W6"/>
    <mergeCell ref="X6:X8"/>
    <mergeCell ref="A7:A8"/>
    <mergeCell ref="B7:D7"/>
    <mergeCell ref="W7:W8"/>
    <mergeCell ref="L7:M7"/>
    <mergeCell ref="N7:N8"/>
    <mergeCell ref="O7:P7"/>
    <mergeCell ref="Q7:Q8"/>
    <mergeCell ref="R7:R8"/>
    <mergeCell ref="A38:A43"/>
    <mergeCell ref="B38:D38"/>
    <mergeCell ref="B39:D39"/>
    <mergeCell ref="B40:D40"/>
    <mergeCell ref="B41:D41"/>
    <mergeCell ref="B43:D43"/>
    <mergeCell ref="E7:E8"/>
    <mergeCell ref="F7:F8"/>
    <mergeCell ref="G7:G8"/>
    <mergeCell ref="B42:D42"/>
    <mergeCell ref="E36:X36"/>
    <mergeCell ref="T7:T8"/>
    <mergeCell ref="U7:U8"/>
    <mergeCell ref="V7:V8"/>
    <mergeCell ref="H7:H8"/>
    <mergeCell ref="I7:I8"/>
    <mergeCell ref="J7:K7"/>
    <mergeCell ref="S7:S8"/>
  </mergeCells>
  <printOptions horizontalCentered="1"/>
  <pageMargins left="0.74803149606299213" right="0.70866141732283472" top="0.78740157480314965" bottom="0.39370078740157483" header="0.19685039370078741" footer="0"/>
  <pageSetup scale="40" fitToHeight="0" orientation="landscape" horizontalDpi="360" verticalDpi="360" r:id="rId1"/>
  <headerFooter alignWithMargins="0">
    <oddHeader>&amp;L&amp;"Arial,Normal"&amp;9ANEXOS&amp;R&amp;"Arial,Normal"&amp;9A5</oddHeader>
    <oddFooter>&amp;R&amp;"Arial,Normal"&amp;8&amp;P/&amp;N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135"/>
  <sheetViews>
    <sheetView zoomScaleNormal="100" workbookViewId="0">
      <selection activeCell="G19" sqref="G19"/>
    </sheetView>
  </sheetViews>
  <sheetFormatPr baseColWidth="10" defaultColWidth="11.42578125" defaultRowHeight="12.75"/>
  <cols>
    <col min="1" max="1" width="6.7109375" style="115" customWidth="1"/>
    <col min="2" max="2" width="53.42578125" style="115" customWidth="1"/>
    <col min="3" max="3" width="15.28515625" style="236" customWidth="1"/>
    <col min="4" max="4" width="1.85546875" style="236" customWidth="1"/>
    <col min="5" max="5" width="15.85546875" style="46" customWidth="1"/>
    <col min="6" max="6" width="24.42578125" style="115" bestFit="1" customWidth="1"/>
    <col min="7" max="7" width="15.140625" style="115" bestFit="1" customWidth="1"/>
    <col min="8" max="9" width="16.7109375" style="115" bestFit="1" customWidth="1"/>
    <col min="10" max="16384" width="11.42578125" style="115"/>
  </cols>
  <sheetData>
    <row r="1" spans="1:7">
      <c r="A1" s="1357" t="s">
        <v>2087</v>
      </c>
      <c r="B1" s="1357"/>
      <c r="C1" s="1357"/>
      <c r="D1" s="1357"/>
      <c r="E1" s="1357"/>
    </row>
    <row r="2" spans="1:7" ht="15" customHeight="1">
      <c r="A2" s="1357" t="s">
        <v>2088</v>
      </c>
      <c r="B2" s="1357"/>
      <c r="C2" s="1357"/>
      <c r="D2" s="1357"/>
      <c r="E2" s="1357"/>
    </row>
    <row r="3" spans="1:7" ht="15" customHeight="1">
      <c r="A3" s="642"/>
      <c r="B3" s="642"/>
      <c r="C3" s="642"/>
      <c r="D3" s="642"/>
      <c r="E3" s="642"/>
    </row>
    <row r="4" spans="1:7" ht="15">
      <c r="B4" s="1300" t="s">
        <v>1023</v>
      </c>
      <c r="C4" s="1300"/>
      <c r="D4" s="1300"/>
      <c r="E4" s="1300"/>
    </row>
    <row r="5" spans="1:7" ht="15">
      <c r="B5" s="1300" t="s">
        <v>2394</v>
      </c>
      <c r="C5" s="1300"/>
      <c r="D5" s="1300"/>
      <c r="E5" s="1300"/>
    </row>
    <row r="6" spans="1:7" ht="15">
      <c r="B6" s="1300" t="s">
        <v>2925</v>
      </c>
      <c r="C6" s="1300"/>
      <c r="D6" s="1300"/>
      <c r="E6" s="1300"/>
    </row>
    <row r="7" spans="1:7">
      <c r="C7" s="46"/>
      <c r="D7" s="46"/>
      <c r="E7" s="115"/>
      <c r="G7" s="238"/>
    </row>
    <row r="8" spans="1:7" ht="6.75" customHeight="1">
      <c r="C8" s="46"/>
      <c r="D8" s="46"/>
      <c r="E8" s="237"/>
      <c r="G8" s="238"/>
    </row>
    <row r="9" spans="1:7">
      <c r="B9" s="127"/>
      <c r="C9" s="24" t="s">
        <v>1024</v>
      </c>
      <c r="D9" s="24"/>
      <c r="E9" s="24" t="s">
        <v>473</v>
      </c>
    </row>
    <row r="10" spans="1:7">
      <c r="B10" s="239" t="s">
        <v>474</v>
      </c>
      <c r="C10" s="684">
        <v>0</v>
      </c>
      <c r="D10" s="861"/>
      <c r="E10" s="684">
        <v>0</v>
      </c>
    </row>
    <row r="11" spans="1:7" ht="9" customHeight="1">
      <c r="B11" s="239"/>
      <c r="C11" s="59"/>
      <c r="D11" s="59"/>
      <c r="E11" s="59"/>
      <c r="G11" s="46"/>
    </row>
    <row r="12" spans="1:7">
      <c r="A12" s="1359" t="s">
        <v>475</v>
      </c>
      <c r="B12" s="1359"/>
      <c r="C12" s="46"/>
      <c r="D12" s="46"/>
    </row>
    <row r="13" spans="1:7">
      <c r="A13" s="240">
        <v>1</v>
      </c>
      <c r="B13" s="241" t="s">
        <v>129</v>
      </c>
      <c r="C13" s="46"/>
      <c r="D13" s="46"/>
    </row>
    <row r="14" spans="1:7">
      <c r="A14" s="240">
        <v>2</v>
      </c>
      <c r="B14" s="241" t="s">
        <v>131</v>
      </c>
      <c r="C14" s="46"/>
      <c r="D14" s="46"/>
    </row>
    <row r="15" spans="1:7">
      <c r="A15" s="240">
        <v>3</v>
      </c>
      <c r="B15" s="241" t="s">
        <v>476</v>
      </c>
      <c r="C15" s="46"/>
      <c r="D15" s="46"/>
    </row>
    <row r="16" spans="1:7">
      <c r="A16" s="240">
        <v>4</v>
      </c>
      <c r="B16" s="241" t="s">
        <v>135</v>
      </c>
      <c r="C16" s="651"/>
      <c r="D16" s="46"/>
    </row>
    <row r="17" spans="1:7">
      <c r="A17" s="240">
        <v>5</v>
      </c>
      <c r="B17" s="241" t="s">
        <v>277</v>
      </c>
      <c r="C17" s="651"/>
      <c r="D17" s="46"/>
    </row>
    <row r="18" spans="1:7">
      <c r="A18" s="240">
        <v>6</v>
      </c>
      <c r="B18" s="241" t="s">
        <v>280</v>
      </c>
      <c r="C18" s="651"/>
      <c r="D18" s="46"/>
    </row>
    <row r="19" spans="1:7">
      <c r="A19" s="240">
        <v>7</v>
      </c>
      <c r="B19" s="241" t="s">
        <v>477</v>
      </c>
      <c r="C19" s="859"/>
      <c r="D19" s="242"/>
      <c r="E19" s="242"/>
    </row>
    <row r="20" spans="1:7">
      <c r="A20" s="240">
        <v>8</v>
      </c>
      <c r="B20" s="241" t="s">
        <v>478</v>
      </c>
      <c r="C20" s="651"/>
      <c r="D20" s="46"/>
    </row>
    <row r="21" spans="1:7">
      <c r="A21" s="240">
        <v>9</v>
      </c>
      <c r="B21" s="241" t="s">
        <v>479</v>
      </c>
      <c r="C21" s="651">
        <v>0</v>
      </c>
      <c r="D21" s="46"/>
    </row>
    <row r="22" spans="1:7">
      <c r="A22" s="240">
        <v>0</v>
      </c>
      <c r="B22" s="241" t="s">
        <v>404</v>
      </c>
      <c r="C22" s="860"/>
      <c r="D22" s="46"/>
      <c r="E22" s="243"/>
    </row>
    <row r="23" spans="1:7">
      <c r="B23" s="237" t="s">
        <v>480</v>
      </c>
      <c r="C23" s="861">
        <f>SUM(C13:C22)</f>
        <v>0</v>
      </c>
      <c r="D23" s="59"/>
      <c r="E23" s="59">
        <f>SUM(E13:E22)</f>
        <v>0</v>
      </c>
      <c r="G23" s="244"/>
    </row>
    <row r="24" spans="1:7">
      <c r="C24" s="46"/>
      <c r="D24" s="46"/>
    </row>
    <row r="25" spans="1:7">
      <c r="A25" s="1360" t="s">
        <v>481</v>
      </c>
      <c r="B25" s="1360"/>
      <c r="C25" s="59"/>
      <c r="D25" s="59"/>
      <c r="E25" s="59"/>
    </row>
    <row r="26" spans="1:7">
      <c r="A26" s="240">
        <v>1000</v>
      </c>
      <c r="B26" s="241" t="s">
        <v>482</v>
      </c>
      <c r="C26" s="46">
        <v>0</v>
      </c>
      <c r="D26" s="46"/>
      <c r="E26" s="46">
        <v>0</v>
      </c>
      <c r="F26" s="244"/>
    </row>
    <row r="27" spans="1:7">
      <c r="A27" s="240">
        <v>2000</v>
      </c>
      <c r="B27" s="241" t="s">
        <v>483</v>
      </c>
      <c r="C27" s="46">
        <v>0</v>
      </c>
      <c r="D27" s="46"/>
      <c r="E27" s="46">
        <v>0</v>
      </c>
      <c r="F27" s="244"/>
    </row>
    <row r="28" spans="1:7">
      <c r="A28" s="240">
        <v>3000</v>
      </c>
      <c r="B28" s="241" t="s">
        <v>484</v>
      </c>
      <c r="C28" s="651">
        <v>0</v>
      </c>
      <c r="D28" s="46"/>
      <c r="E28" s="46">
        <v>0</v>
      </c>
      <c r="F28" s="244"/>
    </row>
    <row r="29" spans="1:7">
      <c r="A29" s="240">
        <v>4000</v>
      </c>
      <c r="B29" s="241" t="s">
        <v>479</v>
      </c>
      <c r="C29" s="651">
        <v>0</v>
      </c>
      <c r="D29" s="46"/>
      <c r="E29" s="46">
        <v>0</v>
      </c>
      <c r="F29" s="244"/>
    </row>
    <row r="30" spans="1:7">
      <c r="A30" s="240">
        <v>5000</v>
      </c>
      <c r="B30" s="241" t="s">
        <v>485</v>
      </c>
      <c r="C30" s="651">
        <v>0</v>
      </c>
      <c r="D30" s="46"/>
      <c r="E30" s="46">
        <v>0</v>
      </c>
      <c r="F30" s="244"/>
    </row>
    <row r="31" spans="1:7">
      <c r="A31" s="240">
        <v>6000</v>
      </c>
      <c r="B31" s="241" t="s">
        <v>486</v>
      </c>
      <c r="C31" s="651">
        <v>0</v>
      </c>
      <c r="D31" s="46"/>
      <c r="E31" s="46">
        <v>0</v>
      </c>
      <c r="F31" s="244"/>
    </row>
    <row r="32" spans="1:7">
      <c r="A32" s="240">
        <v>7000</v>
      </c>
      <c r="B32" s="241" t="s">
        <v>487</v>
      </c>
      <c r="C32" s="651">
        <v>0</v>
      </c>
      <c r="D32" s="46"/>
      <c r="E32" s="46">
        <v>0</v>
      </c>
      <c r="F32" s="244"/>
    </row>
    <row r="33" spans="1:7">
      <c r="A33" s="240">
        <v>8000</v>
      </c>
      <c r="B33" s="241" t="s">
        <v>478</v>
      </c>
      <c r="C33" s="651">
        <v>0</v>
      </c>
      <c r="D33" s="46"/>
      <c r="E33" s="46">
        <v>0</v>
      </c>
      <c r="F33" s="244"/>
    </row>
    <row r="34" spans="1:7">
      <c r="A34" s="240">
        <v>9000</v>
      </c>
      <c r="B34" s="241" t="s">
        <v>488</v>
      </c>
      <c r="C34" s="860">
        <v>0</v>
      </c>
      <c r="D34" s="46"/>
      <c r="E34" s="243">
        <v>0</v>
      </c>
      <c r="F34" s="244"/>
    </row>
    <row r="35" spans="1:7">
      <c r="A35" s="127"/>
      <c r="B35" s="237" t="s">
        <v>489</v>
      </c>
      <c r="C35" s="861">
        <f>SUM(C26:C34)</f>
        <v>0</v>
      </c>
      <c r="D35" s="59"/>
      <c r="E35" s="59">
        <f>SUM(E26:E34)</f>
        <v>0</v>
      </c>
      <c r="F35" s="46"/>
      <c r="G35" s="244"/>
    </row>
    <row r="36" spans="1:7" ht="14.25" customHeight="1">
      <c r="C36" s="46"/>
      <c r="D36" s="46"/>
      <c r="E36" s="651">
        <f>C35-E35</f>
        <v>0</v>
      </c>
    </row>
    <row r="37" spans="1:7">
      <c r="A37" s="127"/>
      <c r="B37" s="245" t="s">
        <v>490</v>
      </c>
      <c r="C37" s="246">
        <f>+C10+C23-C35</f>
        <v>0</v>
      </c>
      <c r="D37" s="59"/>
      <c r="E37" s="879">
        <f>+E10+E23-E35</f>
        <v>0</v>
      </c>
      <c r="G37" s="244"/>
    </row>
    <row r="38" spans="1:7">
      <c r="F38" s="46"/>
    </row>
    <row r="39" spans="1:7">
      <c r="F39" s="46"/>
    </row>
    <row r="40" spans="1:7">
      <c r="A40" s="1358" t="s">
        <v>491</v>
      </c>
      <c r="B40" s="1358"/>
      <c r="C40" s="1358"/>
      <c r="D40" s="1358"/>
      <c r="E40" s="1358"/>
    </row>
    <row r="41" spans="1:7" ht="8.25" customHeight="1">
      <c r="A41" s="127"/>
    </row>
    <row r="42" spans="1:7">
      <c r="A42" s="127"/>
      <c r="B42" s="127" t="s">
        <v>492</v>
      </c>
      <c r="E42" s="59"/>
    </row>
    <row r="43" spans="1:7">
      <c r="A43" s="4" t="s">
        <v>5</v>
      </c>
      <c r="B43" s="6" t="s">
        <v>6</v>
      </c>
      <c r="C43" s="46">
        <v>0</v>
      </c>
      <c r="D43" s="46"/>
      <c r="E43" s="651">
        <v>0</v>
      </c>
      <c r="G43" s="127"/>
    </row>
    <row r="44" spans="1:7" hidden="1">
      <c r="A44" s="4" t="s">
        <v>493</v>
      </c>
      <c r="B44" s="6" t="s">
        <v>494</v>
      </c>
      <c r="C44" s="46"/>
      <c r="D44" s="46"/>
      <c r="E44" s="651"/>
    </row>
    <row r="45" spans="1:7" hidden="1">
      <c r="A45" s="4" t="s">
        <v>495</v>
      </c>
      <c r="B45" s="6" t="s">
        <v>496</v>
      </c>
      <c r="C45" s="46"/>
      <c r="D45" s="46"/>
      <c r="E45" s="651"/>
    </row>
    <row r="46" spans="1:7" hidden="1">
      <c r="A46" s="4" t="s">
        <v>497</v>
      </c>
      <c r="B46" s="6" t="s">
        <v>498</v>
      </c>
      <c r="C46" s="46"/>
      <c r="D46" s="46"/>
      <c r="E46" s="651"/>
      <c r="G46" s="127"/>
    </row>
    <row r="47" spans="1:7" hidden="1">
      <c r="A47" s="4" t="s">
        <v>499</v>
      </c>
      <c r="B47" s="6" t="s">
        <v>500</v>
      </c>
      <c r="C47" s="46"/>
      <c r="D47" s="46"/>
      <c r="E47" s="651"/>
      <c r="G47" s="127"/>
    </row>
    <row r="48" spans="1:7" hidden="1">
      <c r="A48" s="4" t="s">
        <v>501</v>
      </c>
      <c r="B48" s="6" t="s">
        <v>502</v>
      </c>
      <c r="C48" s="46"/>
      <c r="D48" s="46"/>
      <c r="E48" s="651"/>
      <c r="G48" s="127"/>
    </row>
    <row r="49" spans="1:7" hidden="1">
      <c r="A49" s="4" t="s">
        <v>503</v>
      </c>
      <c r="B49" s="6" t="s">
        <v>504</v>
      </c>
      <c r="C49" s="46"/>
      <c r="D49" s="46"/>
      <c r="E49" s="651"/>
      <c r="G49" s="127"/>
    </row>
    <row r="50" spans="1:7" hidden="1">
      <c r="A50" s="4" t="s">
        <v>505</v>
      </c>
      <c r="B50" s="6" t="s">
        <v>506</v>
      </c>
      <c r="C50" s="46"/>
      <c r="D50" s="46"/>
      <c r="E50" s="651"/>
      <c r="G50" s="127"/>
    </row>
    <row r="51" spans="1:7">
      <c r="A51" s="4" t="s">
        <v>9</v>
      </c>
      <c r="B51" s="6" t="s">
        <v>10</v>
      </c>
      <c r="C51" s="46">
        <v>0</v>
      </c>
      <c r="D51" s="46"/>
      <c r="E51" s="651"/>
      <c r="G51" s="127"/>
    </row>
    <row r="52" spans="1:7" hidden="1">
      <c r="A52" s="4" t="s">
        <v>507</v>
      </c>
      <c r="B52" s="6" t="s">
        <v>508</v>
      </c>
      <c r="C52" s="46"/>
      <c r="D52" s="46"/>
      <c r="E52" s="651"/>
      <c r="G52" s="127"/>
    </row>
    <row r="53" spans="1:7" hidden="1">
      <c r="A53" s="4" t="s">
        <v>509</v>
      </c>
      <c r="B53" s="6" t="s">
        <v>510</v>
      </c>
      <c r="C53" s="46"/>
      <c r="D53" s="46"/>
      <c r="E53" s="651"/>
      <c r="G53" s="127"/>
    </row>
    <row r="54" spans="1:7" hidden="1">
      <c r="A54" s="4" t="s">
        <v>511</v>
      </c>
      <c r="B54" s="6" t="s">
        <v>512</v>
      </c>
      <c r="C54" s="46"/>
      <c r="D54" s="46"/>
      <c r="E54" s="651"/>
      <c r="G54" s="127"/>
    </row>
    <row r="55" spans="1:7" hidden="1">
      <c r="A55" s="4" t="s">
        <v>513</v>
      </c>
      <c r="B55" s="6" t="s">
        <v>514</v>
      </c>
      <c r="C55" s="46"/>
      <c r="D55" s="46"/>
      <c r="E55" s="651"/>
      <c r="G55" s="127"/>
    </row>
    <row r="56" spans="1:7" hidden="1">
      <c r="A56" s="4" t="s">
        <v>515</v>
      </c>
      <c r="B56" s="6" t="s">
        <v>516</v>
      </c>
      <c r="C56" s="46"/>
      <c r="D56" s="46"/>
      <c r="E56" s="651"/>
      <c r="G56" s="127"/>
    </row>
    <row r="57" spans="1:7" hidden="1">
      <c r="A57" s="4" t="s">
        <v>517</v>
      </c>
      <c r="B57" s="6" t="s">
        <v>518</v>
      </c>
      <c r="C57" s="46"/>
      <c r="D57" s="46"/>
      <c r="E57" s="651"/>
      <c r="G57" s="127"/>
    </row>
    <row r="58" spans="1:7" hidden="1">
      <c r="A58" s="4" t="s">
        <v>519</v>
      </c>
      <c r="B58" s="6" t="s">
        <v>520</v>
      </c>
      <c r="C58" s="46"/>
      <c r="D58" s="46"/>
      <c r="E58" s="651"/>
      <c r="G58" s="127"/>
    </row>
    <row r="59" spans="1:7">
      <c r="A59" s="4" t="s">
        <v>13</v>
      </c>
      <c r="B59" s="6" t="s">
        <v>14</v>
      </c>
      <c r="C59" s="46">
        <v>0</v>
      </c>
      <c r="D59" s="46"/>
      <c r="E59" s="651"/>
      <c r="G59" s="127"/>
    </row>
    <row r="60" spans="1:7" hidden="1">
      <c r="A60" s="4" t="s">
        <v>521</v>
      </c>
      <c r="B60" s="6" t="s">
        <v>522</v>
      </c>
      <c r="C60" s="46"/>
      <c r="D60" s="46"/>
      <c r="E60" s="651"/>
      <c r="G60" s="127"/>
    </row>
    <row r="61" spans="1:7" hidden="1">
      <c r="A61" s="4" t="s">
        <v>523</v>
      </c>
      <c r="B61" s="6" t="s">
        <v>524</v>
      </c>
      <c r="C61" s="46"/>
      <c r="D61" s="46"/>
      <c r="E61" s="651"/>
      <c r="G61" s="127"/>
    </row>
    <row r="62" spans="1:7" hidden="1">
      <c r="A62" s="4" t="s">
        <v>525</v>
      </c>
      <c r="B62" s="6" t="s">
        <v>526</v>
      </c>
      <c r="C62" s="46"/>
      <c r="D62" s="46"/>
      <c r="E62" s="651"/>
      <c r="G62" s="127"/>
    </row>
    <row r="63" spans="1:7" hidden="1">
      <c r="A63" s="4" t="s">
        <v>527</v>
      </c>
      <c r="B63" s="6" t="s">
        <v>528</v>
      </c>
      <c r="C63" s="46"/>
      <c r="D63" s="46"/>
      <c r="E63" s="651"/>
      <c r="G63" s="127"/>
    </row>
    <row r="64" spans="1:7" hidden="1">
      <c r="A64" s="4" t="s">
        <v>529</v>
      </c>
      <c r="B64" s="6" t="s">
        <v>530</v>
      </c>
      <c r="C64" s="46"/>
      <c r="D64" s="46"/>
      <c r="E64" s="651"/>
      <c r="G64" s="127"/>
    </row>
    <row r="65" spans="1:7" hidden="1">
      <c r="A65" s="4" t="s">
        <v>531</v>
      </c>
      <c r="B65" s="6" t="s">
        <v>532</v>
      </c>
      <c r="C65" s="46"/>
      <c r="D65" s="46"/>
      <c r="E65" s="651"/>
      <c r="G65" s="127"/>
    </row>
    <row r="66" spans="1:7">
      <c r="A66" s="4" t="s">
        <v>29</v>
      </c>
      <c r="B66" s="6" t="s">
        <v>30</v>
      </c>
      <c r="C66" s="243">
        <v>0</v>
      </c>
      <c r="D66" s="46"/>
      <c r="E66" s="860"/>
      <c r="G66" s="127"/>
    </row>
    <row r="67" spans="1:7" hidden="1">
      <c r="A67" s="4" t="s">
        <v>533</v>
      </c>
      <c r="B67" s="6" t="s">
        <v>534</v>
      </c>
      <c r="C67" s="46"/>
      <c r="D67" s="46"/>
      <c r="E67" s="651"/>
      <c r="G67" s="127"/>
    </row>
    <row r="68" spans="1:7" hidden="1">
      <c r="A68" s="4" t="s">
        <v>535</v>
      </c>
      <c r="B68" s="6" t="s">
        <v>536</v>
      </c>
      <c r="C68" s="46"/>
      <c r="D68" s="46"/>
      <c r="E68" s="651"/>
      <c r="G68" s="127"/>
    </row>
    <row r="69" spans="1:7" ht="24.75" hidden="1" customHeight="1">
      <c r="A69" s="4" t="s">
        <v>537</v>
      </c>
      <c r="B69" s="6" t="s">
        <v>538</v>
      </c>
      <c r="C69" s="247"/>
      <c r="D69" s="247"/>
      <c r="E69" s="650"/>
    </row>
    <row r="70" spans="1:7">
      <c r="A70" s="4"/>
      <c r="B70" s="1" t="s">
        <v>539</v>
      </c>
      <c r="C70" s="248">
        <f>SUM(C43:C66)</f>
        <v>0</v>
      </c>
      <c r="D70" s="248"/>
      <c r="E70" s="649">
        <f>SUM(E43:E66)</f>
        <v>0</v>
      </c>
    </row>
    <row r="71" spans="1:7">
      <c r="A71" s="4"/>
      <c r="B71" s="6"/>
      <c r="C71" s="247"/>
      <c r="D71" s="247"/>
    </row>
    <row r="72" spans="1:7">
      <c r="A72" s="4"/>
      <c r="B72" s="1" t="s">
        <v>540</v>
      </c>
      <c r="C72" s="247"/>
      <c r="D72" s="247"/>
      <c r="E72" s="59"/>
    </row>
    <row r="73" spans="1:7">
      <c r="A73" s="4" t="s">
        <v>7</v>
      </c>
      <c r="B73" s="6" t="s">
        <v>8</v>
      </c>
      <c r="C73" s="247"/>
      <c r="D73" s="247"/>
      <c r="E73" s="247"/>
    </row>
    <row r="74" spans="1:7" hidden="1">
      <c r="A74" s="4" t="s">
        <v>541</v>
      </c>
      <c r="B74" s="6" t="s">
        <v>542</v>
      </c>
      <c r="C74" s="247"/>
      <c r="D74" s="247"/>
      <c r="E74" s="247"/>
    </row>
    <row r="75" spans="1:7" hidden="1">
      <c r="A75" s="4" t="s">
        <v>543</v>
      </c>
      <c r="B75" s="6" t="s">
        <v>544</v>
      </c>
      <c r="C75" s="247"/>
      <c r="D75" s="247"/>
      <c r="E75" s="247"/>
    </row>
    <row r="76" spans="1:7" hidden="1">
      <c r="A76" s="4" t="s">
        <v>545</v>
      </c>
      <c r="B76" s="6" t="s">
        <v>546</v>
      </c>
      <c r="C76" s="247"/>
      <c r="D76" s="247"/>
      <c r="E76" s="247"/>
    </row>
    <row r="77" spans="1:7" hidden="1">
      <c r="A77" s="4" t="s">
        <v>547</v>
      </c>
      <c r="B77" s="6" t="s">
        <v>548</v>
      </c>
      <c r="C77" s="247"/>
      <c r="D77" s="247"/>
      <c r="E77" s="247"/>
    </row>
    <row r="78" spans="1:7" hidden="1">
      <c r="A78" s="4" t="s">
        <v>549</v>
      </c>
      <c r="B78" s="6" t="s">
        <v>550</v>
      </c>
      <c r="C78" s="247"/>
      <c r="D78" s="247"/>
      <c r="E78" s="247"/>
    </row>
    <row r="79" spans="1:7" hidden="1">
      <c r="A79" s="4" t="s">
        <v>551</v>
      </c>
      <c r="B79" s="6" t="s">
        <v>552</v>
      </c>
      <c r="C79" s="46"/>
      <c r="D79" s="46"/>
    </row>
    <row r="80" spans="1:7" hidden="1">
      <c r="A80" s="4" t="s">
        <v>553</v>
      </c>
      <c r="B80" s="6" t="s">
        <v>554</v>
      </c>
      <c r="C80" s="46"/>
      <c r="D80" s="46"/>
    </row>
    <row r="81" spans="1:9" hidden="1">
      <c r="A81" s="4" t="s">
        <v>555</v>
      </c>
      <c r="B81" s="6" t="s">
        <v>556</v>
      </c>
      <c r="C81" s="46"/>
      <c r="D81" s="46"/>
    </row>
    <row r="82" spans="1:9">
      <c r="A82" s="4" t="s">
        <v>11</v>
      </c>
      <c r="B82" s="6" t="s">
        <v>12</v>
      </c>
      <c r="C82" s="46">
        <v>0</v>
      </c>
      <c r="D82" s="46"/>
    </row>
    <row r="83" spans="1:9" ht="12.75" hidden="1" customHeight="1">
      <c r="A83" s="4" t="s">
        <v>557</v>
      </c>
      <c r="B83" s="6" t="s">
        <v>558</v>
      </c>
      <c r="C83" s="46"/>
      <c r="D83" s="46"/>
    </row>
    <row r="84" spans="1:9" hidden="1">
      <c r="A84" s="4" t="s">
        <v>559</v>
      </c>
      <c r="B84" s="6" t="s">
        <v>560</v>
      </c>
      <c r="C84" s="46"/>
      <c r="D84" s="46"/>
    </row>
    <row r="85" spans="1:9" hidden="1">
      <c r="A85" s="4" t="s">
        <v>561</v>
      </c>
      <c r="B85" s="6" t="s">
        <v>562</v>
      </c>
      <c r="C85" s="46"/>
      <c r="D85" s="46"/>
    </row>
    <row r="86" spans="1:9" ht="12.75" customHeight="1">
      <c r="A86" s="4" t="s">
        <v>15</v>
      </c>
      <c r="B86" s="6" t="s">
        <v>16</v>
      </c>
      <c r="C86" s="46">
        <v>0</v>
      </c>
      <c r="D86" s="46"/>
    </row>
    <row r="87" spans="1:9" ht="12.75" hidden="1" customHeight="1">
      <c r="A87" s="4" t="s">
        <v>563</v>
      </c>
      <c r="B87" s="6" t="s">
        <v>564</v>
      </c>
      <c r="C87" s="46"/>
      <c r="D87" s="46"/>
    </row>
    <row r="88" spans="1:9" ht="12.75" hidden="1" customHeight="1">
      <c r="A88" s="4" t="s">
        <v>565</v>
      </c>
      <c r="B88" s="6" t="s">
        <v>566</v>
      </c>
      <c r="C88" s="46"/>
      <c r="D88" s="46"/>
    </row>
    <row r="89" spans="1:9">
      <c r="A89" s="4" t="s">
        <v>567</v>
      </c>
      <c r="B89" s="6" t="s">
        <v>24</v>
      </c>
      <c r="C89" s="46">
        <v>0</v>
      </c>
      <c r="D89" s="46"/>
    </row>
    <row r="90" spans="1:9" hidden="1">
      <c r="A90" s="4" t="s">
        <v>568</v>
      </c>
      <c r="B90" s="6" t="s">
        <v>569</v>
      </c>
      <c r="C90" s="46"/>
      <c r="D90" s="46"/>
    </row>
    <row r="91" spans="1:9" hidden="1">
      <c r="A91" s="4" t="s">
        <v>570</v>
      </c>
      <c r="B91" s="6" t="s">
        <v>571</v>
      </c>
      <c r="C91" s="242"/>
      <c r="D91" s="242"/>
      <c r="E91" s="242"/>
    </row>
    <row r="92" spans="1:9" hidden="1">
      <c r="A92" s="4" t="s">
        <v>572</v>
      </c>
      <c r="B92" s="6" t="s">
        <v>573</v>
      </c>
      <c r="C92" s="46"/>
      <c r="D92" s="46"/>
      <c r="H92" s="244"/>
    </row>
    <row r="93" spans="1:9" ht="25.5">
      <c r="A93" s="249" t="s">
        <v>574</v>
      </c>
      <c r="B93" s="28" t="s">
        <v>575</v>
      </c>
      <c r="C93" s="46">
        <v>0</v>
      </c>
      <c r="D93" s="46"/>
      <c r="G93" s="250"/>
      <c r="H93" s="244"/>
    </row>
    <row r="94" spans="1:9" hidden="1">
      <c r="A94" s="4" t="s">
        <v>576</v>
      </c>
      <c r="B94" s="6" t="s">
        <v>577</v>
      </c>
      <c r="C94" s="59"/>
      <c r="D94" s="59"/>
      <c r="E94" s="59"/>
      <c r="G94" s="250"/>
      <c r="H94" s="244"/>
    </row>
    <row r="95" spans="1:9" hidden="1">
      <c r="A95" s="4" t="s">
        <v>578</v>
      </c>
      <c r="B95" s="6" t="s">
        <v>579</v>
      </c>
      <c r="C95" s="46"/>
      <c r="D95" s="46"/>
      <c r="H95" s="244"/>
    </row>
    <row r="96" spans="1:9" hidden="1">
      <c r="A96" s="4" t="s">
        <v>580</v>
      </c>
      <c r="B96" s="6" t="s">
        <v>581</v>
      </c>
      <c r="C96" s="46"/>
      <c r="D96" s="46"/>
      <c r="I96" s="251"/>
    </row>
    <row r="97" spans="1:9" hidden="1">
      <c r="A97" s="4" t="s">
        <v>582</v>
      </c>
      <c r="B97" s="6" t="s">
        <v>583</v>
      </c>
      <c r="C97" s="46"/>
      <c r="D97" s="46"/>
      <c r="I97" s="251"/>
    </row>
    <row r="98" spans="1:9" hidden="1">
      <c r="A98" s="4" t="s">
        <v>584</v>
      </c>
      <c r="B98" s="6" t="s">
        <v>585</v>
      </c>
      <c r="C98" s="46"/>
      <c r="D98" s="46"/>
      <c r="I98" s="251"/>
    </row>
    <row r="99" spans="1:9" hidden="1">
      <c r="A99" s="4" t="s">
        <v>586</v>
      </c>
      <c r="B99" s="6" t="s">
        <v>587</v>
      </c>
      <c r="C99" s="46"/>
      <c r="D99" s="46"/>
    </row>
    <row r="100" spans="1:9">
      <c r="A100" s="4" t="s">
        <v>588</v>
      </c>
      <c r="B100" s="6" t="s">
        <v>589</v>
      </c>
      <c r="C100" s="46"/>
      <c r="D100" s="46"/>
    </row>
    <row r="101" spans="1:9" hidden="1">
      <c r="A101" s="4" t="s">
        <v>590</v>
      </c>
      <c r="B101" s="6" t="s">
        <v>591</v>
      </c>
      <c r="C101" s="46"/>
      <c r="D101" s="46"/>
    </row>
    <row r="102" spans="1:9" hidden="1">
      <c r="A102" s="4" t="s">
        <v>592</v>
      </c>
      <c r="B102" s="6" t="s">
        <v>593</v>
      </c>
      <c r="C102" s="46"/>
      <c r="D102" s="46"/>
    </row>
    <row r="103" spans="1:9" hidden="1">
      <c r="A103" s="4" t="s">
        <v>594</v>
      </c>
      <c r="B103" s="6" t="s">
        <v>595</v>
      </c>
      <c r="C103" s="46"/>
      <c r="D103" s="46"/>
    </row>
    <row r="104" spans="1:9">
      <c r="A104" s="4" t="s">
        <v>596</v>
      </c>
      <c r="B104" s="6" t="s">
        <v>597</v>
      </c>
      <c r="C104" s="243"/>
      <c r="D104" s="46"/>
      <c r="E104" s="243"/>
    </row>
    <row r="105" spans="1:9" hidden="1">
      <c r="A105" s="6" t="s">
        <v>598</v>
      </c>
      <c r="B105" s="6" t="s">
        <v>599</v>
      </c>
      <c r="C105" s="46"/>
      <c r="D105" s="46"/>
    </row>
    <row r="106" spans="1:9" hidden="1">
      <c r="A106" s="17" t="s">
        <v>600</v>
      </c>
      <c r="B106" s="6" t="s">
        <v>601</v>
      </c>
      <c r="C106" s="46"/>
      <c r="D106" s="46"/>
    </row>
    <row r="107" spans="1:9" hidden="1">
      <c r="A107" s="6" t="s">
        <v>602</v>
      </c>
      <c r="B107" s="6" t="s">
        <v>603</v>
      </c>
      <c r="C107" s="46"/>
      <c r="D107" s="46"/>
    </row>
    <row r="108" spans="1:9">
      <c r="A108" s="17"/>
      <c r="B108" s="1" t="s">
        <v>604</v>
      </c>
      <c r="C108" s="59">
        <f>SUM(C73:C104)</f>
        <v>0</v>
      </c>
      <c r="D108" s="59"/>
      <c r="E108" s="59">
        <f>SUM(E73:E104)</f>
        <v>0</v>
      </c>
    </row>
    <row r="109" spans="1:9">
      <c r="A109" s="17"/>
      <c r="B109" s="6"/>
      <c r="C109" s="46"/>
      <c r="D109" s="46"/>
    </row>
    <row r="110" spans="1:9" ht="15" customHeight="1" thickBot="1">
      <c r="B110" s="2" t="s">
        <v>605</v>
      </c>
      <c r="C110" s="316">
        <f>C70-C108</f>
        <v>0</v>
      </c>
      <c r="D110" s="59"/>
      <c r="E110" s="880">
        <f>E70-E108</f>
        <v>0</v>
      </c>
    </row>
    <row r="111" spans="1:9" ht="13.5" thickTop="1"/>
    <row r="112" spans="1:9">
      <c r="C112" s="115"/>
      <c r="D112" s="115"/>
      <c r="E112" s="115"/>
    </row>
    <row r="113" spans="3:6">
      <c r="C113" s="115"/>
      <c r="D113" s="115"/>
      <c r="E113" s="115"/>
    </row>
    <row r="114" spans="3:6">
      <c r="C114" s="115"/>
      <c r="D114" s="115"/>
      <c r="E114" s="115"/>
    </row>
    <row r="115" spans="3:6">
      <c r="C115" s="115"/>
      <c r="D115" s="115"/>
      <c r="E115" s="115"/>
    </row>
    <row r="116" spans="3:6">
      <c r="C116" s="115"/>
      <c r="D116" s="115"/>
      <c r="E116" s="115"/>
    </row>
    <row r="117" spans="3:6">
      <c r="C117" s="115"/>
      <c r="D117" s="115"/>
      <c r="E117" s="115"/>
    </row>
    <row r="118" spans="3:6">
      <c r="C118" s="115"/>
      <c r="D118" s="115"/>
      <c r="E118" s="115"/>
      <c r="F118" s="244"/>
    </row>
    <row r="119" spans="3:6">
      <c r="C119" s="115"/>
      <c r="D119" s="115"/>
      <c r="E119" s="115"/>
    </row>
    <row r="120" spans="3:6" ht="28.5" customHeight="1">
      <c r="C120" s="115"/>
      <c r="D120" s="115"/>
      <c r="E120" s="115"/>
    </row>
    <row r="121" spans="3:6">
      <c r="C121" s="115"/>
      <c r="D121" s="115"/>
      <c r="E121" s="115"/>
    </row>
    <row r="122" spans="3:6">
      <c r="C122" s="115"/>
      <c r="D122" s="115"/>
      <c r="E122" s="115"/>
    </row>
    <row r="123" spans="3:6">
      <c r="C123" s="115"/>
      <c r="D123" s="115"/>
      <c r="E123" s="115"/>
    </row>
    <row r="124" spans="3:6">
      <c r="C124" s="115"/>
      <c r="D124" s="115"/>
      <c r="E124" s="115"/>
    </row>
    <row r="125" spans="3:6">
      <c r="C125" s="115"/>
      <c r="D125" s="115"/>
      <c r="E125" s="115"/>
    </row>
    <row r="126" spans="3:6">
      <c r="C126" s="115"/>
      <c r="D126" s="115"/>
      <c r="E126" s="115"/>
    </row>
    <row r="127" spans="3:6">
      <c r="C127" s="115"/>
      <c r="D127" s="115"/>
      <c r="E127" s="115"/>
    </row>
    <row r="128" spans="3:6">
      <c r="C128" s="115"/>
      <c r="D128" s="115"/>
      <c r="E128" s="115"/>
    </row>
    <row r="129" s="115" customFormat="1" ht="25.5" customHeight="1"/>
    <row r="130" s="115" customFormat="1"/>
    <row r="131" s="115" customFormat="1"/>
    <row r="132" s="115" customFormat="1"/>
    <row r="133" s="115" customFormat="1"/>
    <row r="134" s="115" customFormat="1" ht="27.75" customHeight="1"/>
    <row r="135" s="115" customFormat="1" ht="40.5" customHeight="1"/>
  </sheetData>
  <mergeCells count="8">
    <mergeCell ref="A1:E1"/>
    <mergeCell ref="A40:E40"/>
    <mergeCell ref="B4:E4"/>
    <mergeCell ref="B6:E6"/>
    <mergeCell ref="A12:B12"/>
    <mergeCell ref="A25:B25"/>
    <mergeCell ref="B5:E5"/>
    <mergeCell ref="A2:E2"/>
  </mergeCells>
  <pageMargins left="0.39370078740157483" right="0.39370078740157483" top="0.39370078740157483" bottom="0.59055118110236227" header="0.31496062992125984" footer="0.31496062992125984"/>
  <pageSetup scale="74" orientation="portrait" horizontalDpi="360" verticalDpi="360" r:id="rId1"/>
  <headerFooter>
    <oddHeader>&amp;L&amp;"Arial,Normal"&amp;9ANEXOS&amp;R&amp;"Arial,Normal"&amp;9A6</oddHeader>
    <oddFooter>&amp;R&amp;"Arial,Normal"&amp;9&amp;P/&amp;N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M2868"/>
  <sheetViews>
    <sheetView zoomScaleNormal="100" workbookViewId="0">
      <selection activeCell="B2402" sqref="B2402"/>
    </sheetView>
  </sheetViews>
  <sheetFormatPr baseColWidth="10" defaultRowHeight="12.75"/>
  <cols>
    <col min="1" max="1" width="60.140625" style="415" customWidth="1"/>
    <col min="2" max="2" width="21.85546875" style="408" customWidth="1"/>
    <col min="3" max="3" width="27.5703125" style="408" customWidth="1"/>
    <col min="4" max="256" width="11.42578125" style="408"/>
    <col min="257" max="257" width="61.7109375" style="408" bestFit="1" customWidth="1"/>
    <col min="258" max="258" width="2.5703125" style="408" customWidth="1"/>
    <col min="259" max="259" width="16.85546875" style="408" customWidth="1"/>
    <col min="260" max="512" width="11.42578125" style="408"/>
    <col min="513" max="513" width="61.7109375" style="408" bestFit="1" customWidth="1"/>
    <col min="514" max="514" width="2.5703125" style="408" customWidth="1"/>
    <col min="515" max="515" width="16.85546875" style="408" customWidth="1"/>
    <col min="516" max="768" width="11.42578125" style="408"/>
    <col min="769" max="769" width="61.7109375" style="408" bestFit="1" customWidth="1"/>
    <col min="770" max="770" width="2.5703125" style="408" customWidth="1"/>
    <col min="771" max="771" width="16.85546875" style="408" customWidth="1"/>
    <col min="772" max="1024" width="11.42578125" style="408"/>
    <col min="1025" max="1025" width="61.7109375" style="408" bestFit="1" customWidth="1"/>
    <col min="1026" max="1026" width="2.5703125" style="408" customWidth="1"/>
    <col min="1027" max="1027" width="16.85546875" style="408" customWidth="1"/>
    <col min="1028" max="1280" width="11.42578125" style="408"/>
    <col min="1281" max="1281" width="61.7109375" style="408" bestFit="1" customWidth="1"/>
    <col min="1282" max="1282" width="2.5703125" style="408" customWidth="1"/>
    <col min="1283" max="1283" width="16.85546875" style="408" customWidth="1"/>
    <col min="1284" max="1536" width="11.42578125" style="408"/>
    <col min="1537" max="1537" width="61.7109375" style="408" bestFit="1" customWidth="1"/>
    <col min="1538" max="1538" width="2.5703125" style="408" customWidth="1"/>
    <col min="1539" max="1539" width="16.85546875" style="408" customWidth="1"/>
    <col min="1540" max="1792" width="11.42578125" style="408"/>
    <col min="1793" max="1793" width="61.7109375" style="408" bestFit="1" customWidth="1"/>
    <col min="1794" max="1794" width="2.5703125" style="408" customWidth="1"/>
    <col min="1795" max="1795" width="16.85546875" style="408" customWidth="1"/>
    <col min="1796" max="2048" width="11.42578125" style="408"/>
    <col min="2049" max="2049" width="61.7109375" style="408" bestFit="1" customWidth="1"/>
    <col min="2050" max="2050" width="2.5703125" style="408" customWidth="1"/>
    <col min="2051" max="2051" width="16.85546875" style="408" customWidth="1"/>
    <col min="2052" max="2304" width="11.42578125" style="408"/>
    <col min="2305" max="2305" width="61.7109375" style="408" bestFit="1" customWidth="1"/>
    <col min="2306" max="2306" width="2.5703125" style="408" customWidth="1"/>
    <col min="2307" max="2307" width="16.85546875" style="408" customWidth="1"/>
    <col min="2308" max="2560" width="11.42578125" style="408"/>
    <col min="2561" max="2561" width="61.7109375" style="408" bestFit="1" customWidth="1"/>
    <col min="2562" max="2562" width="2.5703125" style="408" customWidth="1"/>
    <col min="2563" max="2563" width="16.85546875" style="408" customWidth="1"/>
    <col min="2564" max="2816" width="11.42578125" style="408"/>
    <col min="2817" max="2817" width="61.7109375" style="408" bestFit="1" customWidth="1"/>
    <col min="2818" max="2818" width="2.5703125" style="408" customWidth="1"/>
    <col min="2819" max="2819" width="16.85546875" style="408" customWidth="1"/>
    <col min="2820" max="3072" width="11.42578125" style="408"/>
    <col min="3073" max="3073" width="61.7109375" style="408" bestFit="1" customWidth="1"/>
    <col min="3074" max="3074" width="2.5703125" style="408" customWidth="1"/>
    <col min="3075" max="3075" width="16.85546875" style="408" customWidth="1"/>
    <col min="3076" max="3328" width="11.42578125" style="408"/>
    <col min="3329" max="3329" width="61.7109375" style="408" bestFit="1" customWidth="1"/>
    <col min="3330" max="3330" width="2.5703125" style="408" customWidth="1"/>
    <col min="3331" max="3331" width="16.85546875" style="408" customWidth="1"/>
    <col min="3332" max="3584" width="11.42578125" style="408"/>
    <col min="3585" max="3585" width="61.7109375" style="408" bestFit="1" customWidth="1"/>
    <col min="3586" max="3586" width="2.5703125" style="408" customWidth="1"/>
    <col min="3587" max="3587" width="16.85546875" style="408" customWidth="1"/>
    <col min="3588" max="3840" width="11.42578125" style="408"/>
    <col min="3841" max="3841" width="61.7109375" style="408" bestFit="1" customWidth="1"/>
    <col min="3842" max="3842" width="2.5703125" style="408" customWidth="1"/>
    <col min="3843" max="3843" width="16.85546875" style="408" customWidth="1"/>
    <col min="3844" max="4096" width="11.42578125" style="408"/>
    <col min="4097" max="4097" width="61.7109375" style="408" bestFit="1" customWidth="1"/>
    <col min="4098" max="4098" width="2.5703125" style="408" customWidth="1"/>
    <col min="4099" max="4099" width="16.85546875" style="408" customWidth="1"/>
    <col min="4100" max="4352" width="11.42578125" style="408"/>
    <col min="4353" max="4353" width="61.7109375" style="408" bestFit="1" customWidth="1"/>
    <col min="4354" max="4354" width="2.5703125" style="408" customWidth="1"/>
    <col min="4355" max="4355" width="16.85546875" style="408" customWidth="1"/>
    <col min="4356" max="4608" width="11.42578125" style="408"/>
    <col min="4609" max="4609" width="61.7109375" style="408" bestFit="1" customWidth="1"/>
    <col min="4610" max="4610" width="2.5703125" style="408" customWidth="1"/>
    <col min="4611" max="4611" width="16.85546875" style="408" customWidth="1"/>
    <col min="4612" max="4864" width="11.42578125" style="408"/>
    <col min="4865" max="4865" width="61.7109375" style="408" bestFit="1" customWidth="1"/>
    <col min="4866" max="4866" width="2.5703125" style="408" customWidth="1"/>
    <col min="4867" max="4867" width="16.85546875" style="408" customWidth="1"/>
    <col min="4868" max="5120" width="11.42578125" style="408"/>
    <col min="5121" max="5121" width="61.7109375" style="408" bestFit="1" customWidth="1"/>
    <col min="5122" max="5122" width="2.5703125" style="408" customWidth="1"/>
    <col min="5123" max="5123" width="16.85546875" style="408" customWidth="1"/>
    <col min="5124" max="5376" width="11.42578125" style="408"/>
    <col min="5377" max="5377" width="61.7109375" style="408" bestFit="1" customWidth="1"/>
    <col min="5378" max="5378" width="2.5703125" style="408" customWidth="1"/>
    <col min="5379" max="5379" width="16.85546875" style="408" customWidth="1"/>
    <col min="5380" max="5632" width="11.42578125" style="408"/>
    <col min="5633" max="5633" width="61.7109375" style="408" bestFit="1" customWidth="1"/>
    <col min="5634" max="5634" width="2.5703125" style="408" customWidth="1"/>
    <col min="5635" max="5635" width="16.85546875" style="408" customWidth="1"/>
    <col min="5636" max="5888" width="11.42578125" style="408"/>
    <col min="5889" max="5889" width="61.7109375" style="408" bestFit="1" customWidth="1"/>
    <col min="5890" max="5890" width="2.5703125" style="408" customWidth="1"/>
    <col min="5891" max="5891" width="16.85546875" style="408" customWidth="1"/>
    <col min="5892" max="6144" width="11.42578125" style="408"/>
    <col min="6145" max="6145" width="61.7109375" style="408" bestFit="1" customWidth="1"/>
    <col min="6146" max="6146" width="2.5703125" style="408" customWidth="1"/>
    <col min="6147" max="6147" width="16.85546875" style="408" customWidth="1"/>
    <col min="6148" max="6400" width="11.42578125" style="408"/>
    <col min="6401" max="6401" width="61.7109375" style="408" bestFit="1" customWidth="1"/>
    <col min="6402" max="6402" width="2.5703125" style="408" customWidth="1"/>
    <col min="6403" max="6403" width="16.85546875" style="408" customWidth="1"/>
    <col min="6404" max="6656" width="11.42578125" style="408"/>
    <col min="6657" max="6657" width="61.7109375" style="408" bestFit="1" customWidth="1"/>
    <col min="6658" max="6658" width="2.5703125" style="408" customWidth="1"/>
    <col min="6659" max="6659" width="16.85546875" style="408" customWidth="1"/>
    <col min="6660" max="6912" width="11.42578125" style="408"/>
    <col min="6913" max="6913" width="61.7109375" style="408" bestFit="1" customWidth="1"/>
    <col min="6914" max="6914" width="2.5703125" style="408" customWidth="1"/>
    <col min="6915" max="6915" width="16.85546875" style="408" customWidth="1"/>
    <col min="6916" max="7168" width="11.42578125" style="408"/>
    <col min="7169" max="7169" width="61.7109375" style="408" bestFit="1" customWidth="1"/>
    <col min="7170" max="7170" width="2.5703125" style="408" customWidth="1"/>
    <col min="7171" max="7171" width="16.85546875" style="408" customWidth="1"/>
    <col min="7172" max="7424" width="11.42578125" style="408"/>
    <col min="7425" max="7425" width="61.7109375" style="408" bestFit="1" customWidth="1"/>
    <col min="7426" max="7426" width="2.5703125" style="408" customWidth="1"/>
    <col min="7427" max="7427" width="16.85546875" style="408" customWidth="1"/>
    <col min="7428" max="7680" width="11.42578125" style="408"/>
    <col min="7681" max="7681" width="61.7109375" style="408" bestFit="1" customWidth="1"/>
    <col min="7682" max="7682" width="2.5703125" style="408" customWidth="1"/>
    <col min="7683" max="7683" width="16.85546875" style="408" customWidth="1"/>
    <col min="7684" max="7936" width="11.42578125" style="408"/>
    <col min="7937" max="7937" width="61.7109375" style="408" bestFit="1" customWidth="1"/>
    <col min="7938" max="7938" width="2.5703125" style="408" customWidth="1"/>
    <col min="7939" max="7939" width="16.85546875" style="408" customWidth="1"/>
    <col min="7940" max="8192" width="11.42578125" style="408"/>
    <col min="8193" max="8193" width="61.7109375" style="408" bestFit="1" customWidth="1"/>
    <col min="8194" max="8194" width="2.5703125" style="408" customWidth="1"/>
    <col min="8195" max="8195" width="16.85546875" style="408" customWidth="1"/>
    <col min="8196" max="8448" width="11.42578125" style="408"/>
    <col min="8449" max="8449" width="61.7109375" style="408" bestFit="1" customWidth="1"/>
    <col min="8450" max="8450" width="2.5703125" style="408" customWidth="1"/>
    <col min="8451" max="8451" width="16.85546875" style="408" customWidth="1"/>
    <col min="8452" max="8704" width="11.42578125" style="408"/>
    <col min="8705" max="8705" width="61.7109375" style="408" bestFit="1" customWidth="1"/>
    <col min="8706" max="8706" width="2.5703125" style="408" customWidth="1"/>
    <col min="8707" max="8707" width="16.85546875" style="408" customWidth="1"/>
    <col min="8708" max="8960" width="11.42578125" style="408"/>
    <col min="8961" max="8961" width="61.7109375" style="408" bestFit="1" customWidth="1"/>
    <col min="8962" max="8962" width="2.5703125" style="408" customWidth="1"/>
    <col min="8963" max="8963" width="16.85546875" style="408" customWidth="1"/>
    <col min="8964" max="9216" width="11.42578125" style="408"/>
    <col min="9217" max="9217" width="61.7109375" style="408" bestFit="1" customWidth="1"/>
    <col min="9218" max="9218" width="2.5703125" style="408" customWidth="1"/>
    <col min="9219" max="9219" width="16.85546875" style="408" customWidth="1"/>
    <col min="9220" max="9472" width="11.42578125" style="408"/>
    <col min="9473" max="9473" width="61.7109375" style="408" bestFit="1" customWidth="1"/>
    <col min="9474" max="9474" width="2.5703125" style="408" customWidth="1"/>
    <col min="9475" max="9475" width="16.85546875" style="408" customWidth="1"/>
    <col min="9476" max="9728" width="11.42578125" style="408"/>
    <col min="9729" max="9729" width="61.7109375" style="408" bestFit="1" customWidth="1"/>
    <col min="9730" max="9730" width="2.5703125" style="408" customWidth="1"/>
    <col min="9731" max="9731" width="16.85546875" style="408" customWidth="1"/>
    <col min="9732" max="9984" width="11.42578125" style="408"/>
    <col min="9985" max="9985" width="61.7109375" style="408" bestFit="1" customWidth="1"/>
    <col min="9986" max="9986" width="2.5703125" style="408" customWidth="1"/>
    <col min="9987" max="9987" width="16.85546875" style="408" customWidth="1"/>
    <col min="9988" max="10240" width="11.42578125" style="408"/>
    <col min="10241" max="10241" width="61.7109375" style="408" bestFit="1" customWidth="1"/>
    <col min="10242" max="10242" width="2.5703125" style="408" customWidth="1"/>
    <col min="10243" max="10243" width="16.85546875" style="408" customWidth="1"/>
    <col min="10244" max="10496" width="11.42578125" style="408"/>
    <col min="10497" max="10497" width="61.7109375" style="408" bestFit="1" customWidth="1"/>
    <col min="10498" max="10498" width="2.5703125" style="408" customWidth="1"/>
    <col min="10499" max="10499" width="16.85546875" style="408" customWidth="1"/>
    <col min="10500" max="10752" width="11.42578125" style="408"/>
    <col min="10753" max="10753" width="61.7109375" style="408" bestFit="1" customWidth="1"/>
    <col min="10754" max="10754" width="2.5703125" style="408" customWidth="1"/>
    <col min="10755" max="10755" width="16.85546875" style="408" customWidth="1"/>
    <col min="10756" max="11008" width="11.42578125" style="408"/>
    <col min="11009" max="11009" width="61.7109375" style="408" bestFit="1" customWidth="1"/>
    <col min="11010" max="11010" width="2.5703125" style="408" customWidth="1"/>
    <col min="11011" max="11011" width="16.85546875" style="408" customWidth="1"/>
    <col min="11012" max="11264" width="11.42578125" style="408"/>
    <col min="11265" max="11265" width="61.7109375" style="408" bestFit="1" customWidth="1"/>
    <col min="11266" max="11266" width="2.5703125" style="408" customWidth="1"/>
    <col min="11267" max="11267" width="16.85546875" style="408" customWidth="1"/>
    <col min="11268" max="11520" width="11.42578125" style="408"/>
    <col min="11521" max="11521" width="61.7109375" style="408" bestFit="1" customWidth="1"/>
    <col min="11522" max="11522" width="2.5703125" style="408" customWidth="1"/>
    <col min="11523" max="11523" width="16.85546875" style="408" customWidth="1"/>
    <col min="11524" max="11776" width="11.42578125" style="408"/>
    <col min="11777" max="11777" width="61.7109375" style="408" bestFit="1" customWidth="1"/>
    <col min="11778" max="11778" width="2.5703125" style="408" customWidth="1"/>
    <col min="11779" max="11779" width="16.85546875" style="408" customWidth="1"/>
    <col min="11780" max="12032" width="11.42578125" style="408"/>
    <col min="12033" max="12033" width="61.7109375" style="408" bestFit="1" customWidth="1"/>
    <col min="12034" max="12034" width="2.5703125" style="408" customWidth="1"/>
    <col min="12035" max="12035" width="16.85546875" style="408" customWidth="1"/>
    <col min="12036" max="12288" width="11.42578125" style="408"/>
    <col min="12289" max="12289" width="61.7109375" style="408" bestFit="1" customWidth="1"/>
    <col min="12290" max="12290" width="2.5703125" style="408" customWidth="1"/>
    <col min="12291" max="12291" width="16.85546875" style="408" customWidth="1"/>
    <col min="12292" max="12544" width="11.42578125" style="408"/>
    <col min="12545" max="12545" width="61.7109375" style="408" bestFit="1" customWidth="1"/>
    <col min="12546" max="12546" width="2.5703125" style="408" customWidth="1"/>
    <col min="12547" max="12547" width="16.85546875" style="408" customWidth="1"/>
    <col min="12548" max="12800" width="11.42578125" style="408"/>
    <col min="12801" max="12801" width="61.7109375" style="408" bestFit="1" customWidth="1"/>
    <col min="12802" max="12802" width="2.5703125" style="408" customWidth="1"/>
    <col min="12803" max="12803" width="16.85546875" style="408" customWidth="1"/>
    <col min="12804" max="13056" width="11.42578125" style="408"/>
    <col min="13057" max="13057" width="61.7109375" style="408" bestFit="1" customWidth="1"/>
    <col min="13058" max="13058" width="2.5703125" style="408" customWidth="1"/>
    <col min="13059" max="13059" width="16.85546875" style="408" customWidth="1"/>
    <col min="13060" max="13312" width="11.42578125" style="408"/>
    <col min="13313" max="13313" width="61.7109375" style="408" bestFit="1" customWidth="1"/>
    <col min="13314" max="13314" width="2.5703125" style="408" customWidth="1"/>
    <col min="13315" max="13315" width="16.85546875" style="408" customWidth="1"/>
    <col min="13316" max="13568" width="11.42578125" style="408"/>
    <col min="13569" max="13569" width="61.7109375" style="408" bestFit="1" customWidth="1"/>
    <col min="13570" max="13570" width="2.5703125" style="408" customWidth="1"/>
    <col min="13571" max="13571" width="16.85546875" style="408" customWidth="1"/>
    <col min="13572" max="13824" width="11.42578125" style="408"/>
    <col min="13825" max="13825" width="61.7109375" style="408" bestFit="1" customWidth="1"/>
    <col min="13826" max="13826" width="2.5703125" style="408" customWidth="1"/>
    <col min="13827" max="13827" width="16.85546875" style="408" customWidth="1"/>
    <col min="13828" max="14080" width="11.42578125" style="408"/>
    <col min="14081" max="14081" width="61.7109375" style="408" bestFit="1" customWidth="1"/>
    <col min="14082" max="14082" width="2.5703125" style="408" customWidth="1"/>
    <col min="14083" max="14083" width="16.85546875" style="408" customWidth="1"/>
    <col min="14084" max="14336" width="11.42578125" style="408"/>
    <col min="14337" max="14337" width="61.7109375" style="408" bestFit="1" customWidth="1"/>
    <col min="14338" max="14338" width="2.5703125" style="408" customWidth="1"/>
    <col min="14339" max="14339" width="16.85546875" style="408" customWidth="1"/>
    <col min="14340" max="14592" width="11.42578125" style="408"/>
    <col min="14593" max="14593" width="61.7109375" style="408" bestFit="1" customWidth="1"/>
    <col min="14594" max="14594" width="2.5703125" style="408" customWidth="1"/>
    <col min="14595" max="14595" width="16.85546875" style="408" customWidth="1"/>
    <col min="14596" max="14848" width="11.42578125" style="408"/>
    <col min="14849" max="14849" width="61.7109375" style="408" bestFit="1" customWidth="1"/>
    <col min="14850" max="14850" width="2.5703125" style="408" customWidth="1"/>
    <col min="14851" max="14851" width="16.85546875" style="408" customWidth="1"/>
    <col min="14852" max="15104" width="11.42578125" style="408"/>
    <col min="15105" max="15105" width="61.7109375" style="408" bestFit="1" customWidth="1"/>
    <col min="15106" max="15106" width="2.5703125" style="408" customWidth="1"/>
    <col min="15107" max="15107" width="16.85546875" style="408" customWidth="1"/>
    <col min="15108" max="15360" width="11.42578125" style="408"/>
    <col min="15361" max="15361" width="61.7109375" style="408" bestFit="1" customWidth="1"/>
    <col min="15362" max="15362" width="2.5703125" style="408" customWidth="1"/>
    <col min="15363" max="15363" width="16.85546875" style="408" customWidth="1"/>
    <col min="15364" max="15616" width="11.42578125" style="408"/>
    <col min="15617" max="15617" width="61.7109375" style="408" bestFit="1" customWidth="1"/>
    <col min="15618" max="15618" width="2.5703125" style="408" customWidth="1"/>
    <col min="15619" max="15619" width="16.85546875" style="408" customWidth="1"/>
    <col min="15620" max="15872" width="11.42578125" style="408"/>
    <col min="15873" max="15873" width="61.7109375" style="408" bestFit="1" customWidth="1"/>
    <col min="15874" max="15874" width="2.5703125" style="408" customWidth="1"/>
    <col min="15875" max="15875" width="16.85546875" style="408" customWidth="1"/>
    <col min="15876" max="16128" width="11.42578125" style="408"/>
    <col min="16129" max="16129" width="61.7109375" style="408" bestFit="1" customWidth="1"/>
    <col min="16130" max="16130" width="2.5703125" style="408" customWidth="1"/>
    <col min="16131" max="16131" width="16.85546875" style="408" customWidth="1"/>
    <col min="16132" max="16384" width="11.42578125" style="408"/>
  </cols>
  <sheetData>
    <row r="1" spans="1:4" s="230" customFormat="1" ht="18" customHeight="1">
      <c r="A1" s="408"/>
      <c r="B1" s="408"/>
      <c r="C1" s="408"/>
      <c r="D1" s="406"/>
    </row>
    <row r="2" spans="1:4" s="230" customFormat="1" ht="18" customHeight="1">
      <c r="A2" s="1363" t="s">
        <v>2087</v>
      </c>
      <c r="B2" s="1363"/>
      <c r="C2" s="1363"/>
      <c r="D2" s="406"/>
    </row>
    <row r="3" spans="1:4" s="230" customFormat="1" ht="18" customHeight="1">
      <c r="A3" s="1363" t="s">
        <v>2088</v>
      </c>
      <c r="B3" s="1363"/>
      <c r="C3" s="1363"/>
      <c r="D3" s="407"/>
    </row>
    <row r="4" spans="1:4" s="230" customFormat="1" ht="18" customHeight="1">
      <c r="A4" s="1363" t="s">
        <v>1296</v>
      </c>
      <c r="B4" s="1363"/>
      <c r="C4" s="1363"/>
      <c r="D4" s="407"/>
    </row>
    <row r="5" spans="1:4" s="230" customFormat="1" ht="18" customHeight="1">
      <c r="A5" s="1361" t="s">
        <v>2127</v>
      </c>
      <c r="B5" s="1361"/>
      <c r="C5" s="1361"/>
      <c r="D5" s="407"/>
    </row>
    <row r="6" spans="1:4" s="230" customFormat="1" ht="18" customHeight="1">
      <c r="A6" s="1361" t="s">
        <v>2128</v>
      </c>
      <c r="B6" s="1361"/>
      <c r="C6" s="1361"/>
      <c r="D6" s="407"/>
    </row>
    <row r="7" spans="1:4" ht="18" customHeight="1">
      <c r="A7" s="1361" t="s">
        <v>2129</v>
      </c>
      <c r="B7" s="1361"/>
      <c r="C7" s="1361"/>
    </row>
    <row r="8" spans="1:4">
      <c r="A8" s="409"/>
      <c r="B8" s="410"/>
      <c r="C8" s="411"/>
    </row>
    <row r="9" spans="1:4">
      <c r="A9" s="412" t="s">
        <v>1297</v>
      </c>
      <c r="B9" s="413"/>
      <c r="C9" s="749">
        <v>18115.8</v>
      </c>
    </row>
    <row r="10" spans="1:4">
      <c r="B10" s="416"/>
      <c r="C10" s="417"/>
    </row>
    <row r="11" spans="1:4">
      <c r="A11" s="418" t="s">
        <v>1298</v>
      </c>
      <c r="B11" s="413"/>
      <c r="C11" s="417"/>
    </row>
    <row r="12" spans="1:4">
      <c r="B12" s="416"/>
      <c r="C12" s="417"/>
    </row>
    <row r="13" spans="1:4">
      <c r="B13" s="416"/>
      <c r="C13" s="417"/>
    </row>
    <row r="14" spans="1:4">
      <c r="B14" s="416"/>
      <c r="C14" s="417"/>
    </row>
    <row r="15" spans="1:4">
      <c r="B15" s="419"/>
      <c r="C15" s="414">
        <v>0</v>
      </c>
    </row>
    <row r="16" spans="1:4">
      <c r="B16" s="416"/>
      <c r="C16" s="417"/>
    </row>
    <row r="17" spans="1:3">
      <c r="A17" s="418" t="s">
        <v>1299</v>
      </c>
      <c r="B17" s="413"/>
      <c r="C17" s="417"/>
    </row>
    <row r="18" spans="1:3">
      <c r="B18" s="416"/>
      <c r="C18" s="417"/>
    </row>
    <row r="19" spans="1:3">
      <c r="B19" s="416"/>
      <c r="C19" s="417"/>
    </row>
    <row r="20" spans="1:3">
      <c r="B20" s="416"/>
      <c r="C20" s="417"/>
    </row>
    <row r="21" spans="1:3">
      <c r="B21" s="419"/>
      <c r="C21" s="414">
        <f>SUM(B18:B21)</f>
        <v>0</v>
      </c>
    </row>
    <row r="22" spans="1:3">
      <c r="B22" s="416"/>
      <c r="C22" s="414"/>
    </row>
    <row r="23" spans="1:3">
      <c r="A23" s="418" t="s">
        <v>1300</v>
      </c>
      <c r="B23" s="413"/>
      <c r="C23" s="417"/>
    </row>
    <row r="24" spans="1:3">
      <c r="A24" s="420"/>
      <c r="B24" s="413"/>
      <c r="C24" s="417"/>
    </row>
    <row r="25" spans="1:3">
      <c r="A25" s="420"/>
      <c r="B25" s="416"/>
      <c r="C25" s="417"/>
    </row>
    <row r="26" spans="1:3">
      <c r="B26" s="416"/>
      <c r="C26" s="417"/>
    </row>
    <row r="27" spans="1:3">
      <c r="B27" s="416"/>
      <c r="C27" s="417"/>
    </row>
    <row r="28" spans="1:3">
      <c r="B28" s="419"/>
      <c r="C28" s="414">
        <f>SUM(B25:B28)</f>
        <v>0</v>
      </c>
    </row>
    <row r="29" spans="1:3">
      <c r="B29" s="416"/>
      <c r="C29" s="417"/>
    </row>
    <row r="30" spans="1:3">
      <c r="A30" s="418" t="s">
        <v>1301</v>
      </c>
      <c r="B30" s="413"/>
      <c r="C30" s="417"/>
    </row>
    <row r="31" spans="1:3">
      <c r="A31" s="420"/>
      <c r="B31" s="413"/>
      <c r="C31" s="417"/>
    </row>
    <row r="32" spans="1:3">
      <c r="A32" s="420"/>
      <c r="B32" s="413"/>
      <c r="C32" s="417"/>
    </row>
    <row r="33" spans="1:3">
      <c r="A33" s="420"/>
      <c r="B33" s="413"/>
      <c r="C33" s="417"/>
    </row>
    <row r="34" spans="1:3">
      <c r="B34" s="419"/>
      <c r="C34" s="421">
        <f>SUM(B31:B34)</f>
        <v>0</v>
      </c>
    </row>
    <row r="35" spans="1:3">
      <c r="B35" s="416"/>
      <c r="C35" s="417"/>
    </row>
    <row r="36" spans="1:3" ht="13.5" thickBot="1">
      <c r="A36" s="422" t="s">
        <v>1302</v>
      </c>
      <c r="B36" s="413"/>
      <c r="C36" s="750">
        <f>+C9+C15+C21-C28-C34</f>
        <v>18115.8</v>
      </c>
    </row>
    <row r="37" spans="1:3" ht="13.5" thickTop="1">
      <c r="A37" s="422"/>
      <c r="B37" s="413"/>
      <c r="C37" s="417"/>
    </row>
    <row r="38" spans="1:3">
      <c r="A38" s="423"/>
      <c r="B38" s="424"/>
      <c r="C38" s="425"/>
    </row>
    <row r="39" spans="1:3">
      <c r="A39" s="408"/>
    </row>
    <row r="40" spans="1:3" s="230" customFormat="1">
      <c r="A40" s="404"/>
      <c r="B40" s="404"/>
      <c r="C40" s="404"/>
    </row>
    <row r="41" spans="1:3" s="230" customFormat="1"/>
    <row r="42" spans="1:3" s="230" customFormat="1"/>
    <row r="43" spans="1:3" s="230" customFormat="1"/>
    <row r="44" spans="1:3">
      <c r="A44" s="408"/>
    </row>
    <row r="45" spans="1:3">
      <c r="A45" s="408"/>
    </row>
    <row r="46" spans="1:3">
      <c r="A46" s="408"/>
    </row>
    <row r="47" spans="1:3">
      <c r="A47" s="408"/>
    </row>
    <row r="48" spans="1:3">
      <c r="A48" s="408"/>
    </row>
    <row r="49" spans="1:13">
      <c r="A49" s="408"/>
    </row>
    <row r="50" spans="1:13">
      <c r="A50" s="408"/>
    </row>
    <row r="51" spans="1:13">
      <c r="A51" s="408"/>
    </row>
    <row r="52" spans="1:13">
      <c r="A52" s="408"/>
    </row>
    <row r="53" spans="1:13">
      <c r="A53" s="408"/>
    </row>
    <row r="54" spans="1:13">
      <c r="A54" s="408"/>
    </row>
    <row r="55" spans="1:13">
      <c r="A55" s="408"/>
    </row>
    <row r="56" spans="1:13">
      <c r="A56" s="408"/>
    </row>
    <row r="57" spans="1:13">
      <c r="A57" s="408"/>
    </row>
    <row r="58" spans="1:13">
      <c r="A58" s="408"/>
    </row>
    <row r="59" spans="1:13">
      <c r="A59" s="408"/>
    </row>
    <row r="60" spans="1:13">
      <c r="A60" s="408"/>
    </row>
    <row r="61" spans="1:13" ht="12.75" customHeight="1">
      <c r="A61" s="408"/>
      <c r="D61" s="405"/>
      <c r="E61" s="405"/>
      <c r="F61" s="405"/>
      <c r="G61" s="405"/>
      <c r="H61" s="405"/>
      <c r="I61" s="405"/>
      <c r="J61" s="405"/>
      <c r="K61" s="405"/>
      <c r="L61" s="405"/>
      <c r="M61" s="405"/>
    </row>
    <row r="62" spans="1:13">
      <c r="A62" s="408"/>
      <c r="D62" s="405"/>
      <c r="E62" s="405"/>
      <c r="F62" s="405"/>
      <c r="G62" s="405"/>
      <c r="H62" s="405"/>
      <c r="I62" s="405"/>
      <c r="J62" s="405"/>
      <c r="K62" s="405"/>
      <c r="L62" s="405"/>
      <c r="M62" s="405"/>
    </row>
    <row r="63" spans="1:13">
      <c r="A63" s="408"/>
    </row>
    <row r="64" spans="1:13">
      <c r="A64" s="408"/>
    </row>
    <row r="65" spans="1:3">
      <c r="A65" s="408"/>
    </row>
    <row r="66" spans="1:3" ht="15">
      <c r="A66" s="1363" t="s">
        <v>2087</v>
      </c>
      <c r="B66" s="1363"/>
      <c r="C66" s="1363"/>
    </row>
    <row r="67" spans="1:3" ht="15">
      <c r="A67" s="1363" t="s">
        <v>2088</v>
      </c>
      <c r="B67" s="1363"/>
      <c r="C67" s="1363"/>
    </row>
    <row r="68" spans="1:3" ht="15">
      <c r="A68" s="1363" t="s">
        <v>1296</v>
      </c>
      <c r="B68" s="1363"/>
      <c r="C68" s="1363"/>
    </row>
    <row r="69" spans="1:3">
      <c r="A69" s="1361" t="s">
        <v>2127</v>
      </c>
      <c r="B69" s="1361"/>
      <c r="C69" s="1361"/>
    </row>
    <row r="70" spans="1:3">
      <c r="A70" s="1361" t="s">
        <v>2128</v>
      </c>
      <c r="B70" s="1361"/>
      <c r="C70" s="1361"/>
    </row>
    <row r="71" spans="1:3">
      <c r="A71" s="1361" t="s">
        <v>2133</v>
      </c>
      <c r="B71" s="1361"/>
      <c r="C71" s="1361"/>
    </row>
    <row r="72" spans="1:3">
      <c r="A72" s="1362"/>
      <c r="B72" s="1362"/>
      <c r="C72" s="1362"/>
    </row>
    <row r="73" spans="1:3">
      <c r="A73" s="409"/>
      <c r="B73" s="410"/>
      <c r="C73" s="411"/>
    </row>
    <row r="74" spans="1:3">
      <c r="A74" s="412" t="s">
        <v>1297</v>
      </c>
      <c r="B74" s="413"/>
      <c r="C74" s="749">
        <v>284.07</v>
      </c>
    </row>
    <row r="75" spans="1:3">
      <c r="B75" s="416"/>
      <c r="C75" s="417"/>
    </row>
    <row r="76" spans="1:3">
      <c r="A76" s="418" t="s">
        <v>1298</v>
      </c>
      <c r="B76" s="413"/>
      <c r="C76" s="417"/>
    </row>
    <row r="77" spans="1:3">
      <c r="B77" s="416"/>
      <c r="C77" s="417"/>
    </row>
    <row r="78" spans="1:3">
      <c r="B78" s="416"/>
      <c r="C78" s="417"/>
    </row>
    <row r="79" spans="1:3">
      <c r="B79" s="416"/>
      <c r="C79" s="417"/>
    </row>
    <row r="80" spans="1:3">
      <c r="B80" s="419"/>
      <c r="C80" s="414">
        <v>0</v>
      </c>
    </row>
    <row r="81" spans="1:3">
      <c r="B81" s="416"/>
      <c r="C81" s="417"/>
    </row>
    <row r="82" spans="1:3">
      <c r="A82" s="418" t="s">
        <v>1299</v>
      </c>
      <c r="B82" s="413"/>
      <c r="C82" s="417"/>
    </row>
    <row r="83" spans="1:3">
      <c r="B83" s="416"/>
      <c r="C83" s="417"/>
    </row>
    <row r="84" spans="1:3">
      <c r="B84" s="416"/>
      <c r="C84" s="417"/>
    </row>
    <row r="85" spans="1:3">
      <c r="B85" s="416"/>
      <c r="C85" s="417"/>
    </row>
    <row r="86" spans="1:3">
      <c r="B86" s="419"/>
      <c r="C86" s="414">
        <f>SUM(B83:B86)</f>
        <v>0</v>
      </c>
    </row>
    <row r="87" spans="1:3">
      <c r="B87" s="416"/>
      <c r="C87" s="414"/>
    </row>
    <row r="88" spans="1:3">
      <c r="A88" s="418" t="s">
        <v>1300</v>
      </c>
      <c r="B88" s="413"/>
      <c r="C88" s="417"/>
    </row>
    <row r="89" spans="1:3">
      <c r="A89" s="420"/>
      <c r="B89" s="413"/>
      <c r="C89" s="417"/>
    </row>
    <row r="90" spans="1:3">
      <c r="A90" s="420"/>
      <c r="B90" s="416"/>
      <c r="C90" s="417"/>
    </row>
    <row r="91" spans="1:3">
      <c r="B91" s="416"/>
      <c r="C91" s="417"/>
    </row>
    <row r="92" spans="1:3">
      <c r="B92" s="416"/>
      <c r="C92" s="417"/>
    </row>
    <row r="93" spans="1:3">
      <c r="B93" s="419"/>
      <c r="C93" s="414">
        <f>SUM(B90:B93)</f>
        <v>0</v>
      </c>
    </row>
    <row r="94" spans="1:3">
      <c r="B94" s="416"/>
      <c r="C94" s="417"/>
    </row>
    <row r="95" spans="1:3">
      <c r="A95" s="418" t="s">
        <v>1301</v>
      </c>
      <c r="B95" s="413"/>
      <c r="C95" s="417"/>
    </row>
    <row r="96" spans="1:3">
      <c r="A96" s="420"/>
      <c r="B96" s="413"/>
      <c r="C96" s="417"/>
    </row>
    <row r="97" spans="1:3">
      <c r="A97" s="420"/>
      <c r="B97" s="413"/>
      <c r="C97" s="417"/>
    </row>
    <row r="98" spans="1:3">
      <c r="A98" s="420"/>
      <c r="B98" s="413"/>
      <c r="C98" s="417"/>
    </row>
    <row r="99" spans="1:3">
      <c r="B99" s="419"/>
      <c r="C99" s="421">
        <f>SUM(B96:B99)</f>
        <v>0</v>
      </c>
    </row>
    <row r="100" spans="1:3">
      <c r="B100" s="416"/>
      <c r="C100" s="417"/>
    </row>
    <row r="101" spans="1:3" ht="13.5" thickBot="1">
      <c r="A101" s="422" t="s">
        <v>1302</v>
      </c>
      <c r="B101" s="413"/>
      <c r="C101" s="750">
        <f>+C74+C80+C86-C93-C99</f>
        <v>284.07</v>
      </c>
    </row>
    <row r="102" spans="1:3" ht="13.5" thickTop="1">
      <c r="A102" s="422"/>
      <c r="B102" s="413"/>
      <c r="C102" s="417"/>
    </row>
    <row r="103" spans="1:3">
      <c r="A103" s="423"/>
      <c r="B103" s="424"/>
      <c r="C103" s="425"/>
    </row>
    <row r="104" spans="1:3">
      <c r="A104" s="408"/>
    </row>
    <row r="105" spans="1:3">
      <c r="A105" s="404"/>
      <c r="B105" s="404"/>
      <c r="C105" s="404"/>
    </row>
    <row r="106" spans="1:3">
      <c r="A106" s="230"/>
      <c r="B106" s="230"/>
      <c r="C106" s="230"/>
    </row>
    <row r="107" spans="1:3">
      <c r="A107" s="230"/>
      <c r="B107" s="230"/>
      <c r="C107" s="230"/>
    </row>
    <row r="108" spans="1:3">
      <c r="A108" s="230"/>
      <c r="B108" s="230"/>
      <c r="C108" s="230"/>
    </row>
    <row r="109" spans="1:3">
      <c r="A109" s="408"/>
    </row>
    <row r="110" spans="1:3">
      <c r="A110" s="408"/>
    </row>
    <row r="111" spans="1:3">
      <c r="A111" s="408"/>
    </row>
    <row r="112" spans="1:3">
      <c r="A112" s="408"/>
    </row>
    <row r="113" spans="1:3">
      <c r="A113" s="408"/>
    </row>
    <row r="114" spans="1:3">
      <c r="A114" s="408"/>
    </row>
    <row r="115" spans="1:3">
      <c r="A115" s="408"/>
    </row>
    <row r="116" spans="1:3">
      <c r="A116" s="408"/>
    </row>
    <row r="117" spans="1:3">
      <c r="A117" s="408"/>
    </row>
    <row r="118" spans="1:3">
      <c r="A118" s="408"/>
    </row>
    <row r="119" spans="1:3">
      <c r="A119" s="408"/>
    </row>
    <row r="120" spans="1:3">
      <c r="A120" s="408"/>
    </row>
    <row r="121" spans="1:3">
      <c r="A121" s="408"/>
    </row>
    <row r="122" spans="1:3">
      <c r="A122" s="408"/>
    </row>
    <row r="123" spans="1:3">
      <c r="A123" s="923"/>
      <c r="B123" s="923"/>
      <c r="C123" s="923"/>
    </row>
    <row r="124" spans="1:3">
      <c r="A124" s="923"/>
      <c r="B124" s="923"/>
      <c r="C124" s="923"/>
    </row>
    <row r="125" spans="1:3">
      <c r="A125" s="923"/>
      <c r="B125" s="923"/>
      <c r="C125" s="923"/>
    </row>
    <row r="126" spans="1:3">
      <c r="A126" s="923"/>
      <c r="B126" s="923"/>
      <c r="C126" s="923"/>
    </row>
    <row r="127" spans="1:3" ht="15">
      <c r="A127" s="1363" t="s">
        <v>2087</v>
      </c>
      <c r="B127" s="1363"/>
      <c r="C127" s="1363"/>
    </row>
    <row r="128" spans="1:3" ht="15">
      <c r="A128" s="1363" t="s">
        <v>2088</v>
      </c>
      <c r="B128" s="1363"/>
      <c r="C128" s="1363"/>
    </row>
    <row r="129" spans="1:3" ht="15">
      <c r="A129" s="1363" t="s">
        <v>1296</v>
      </c>
      <c r="B129" s="1363"/>
      <c r="C129" s="1363"/>
    </row>
    <row r="130" spans="1:3">
      <c r="A130" s="1361" t="s">
        <v>2127</v>
      </c>
      <c r="B130" s="1361"/>
      <c r="C130" s="1361"/>
    </row>
    <row r="131" spans="1:3">
      <c r="A131" s="1361" t="s">
        <v>2128</v>
      </c>
      <c r="B131" s="1361"/>
      <c r="C131" s="1361"/>
    </row>
    <row r="132" spans="1:3">
      <c r="A132" s="1361" t="s">
        <v>2134</v>
      </c>
      <c r="B132" s="1361"/>
      <c r="C132" s="1361"/>
    </row>
    <row r="133" spans="1:3">
      <c r="A133" s="1362"/>
      <c r="B133" s="1362"/>
      <c r="C133" s="1362"/>
    </row>
    <row r="134" spans="1:3">
      <c r="A134" s="409"/>
      <c r="B134" s="410"/>
      <c r="C134" s="411"/>
    </row>
    <row r="135" spans="1:3">
      <c r="A135" s="412" t="s">
        <v>1297</v>
      </c>
      <c r="B135" s="413"/>
      <c r="C135" s="749">
        <v>0</v>
      </c>
    </row>
    <row r="136" spans="1:3">
      <c r="B136" s="416"/>
      <c r="C136" s="417"/>
    </row>
    <row r="137" spans="1:3">
      <c r="A137" s="418" t="s">
        <v>1298</v>
      </c>
      <c r="B137" s="413"/>
      <c r="C137" s="417"/>
    </row>
    <row r="138" spans="1:3">
      <c r="B138" s="416"/>
      <c r="C138" s="417"/>
    </row>
    <row r="139" spans="1:3">
      <c r="B139" s="416"/>
      <c r="C139" s="417"/>
    </row>
    <row r="140" spans="1:3">
      <c r="B140" s="416"/>
      <c r="C140" s="417"/>
    </row>
    <row r="141" spans="1:3">
      <c r="B141" s="419"/>
      <c r="C141" s="414">
        <v>0</v>
      </c>
    </row>
    <row r="142" spans="1:3">
      <c r="B142" s="416"/>
      <c r="C142" s="417"/>
    </row>
    <row r="143" spans="1:3">
      <c r="A143" s="418" t="s">
        <v>1299</v>
      </c>
      <c r="B143" s="413"/>
      <c r="C143" s="417"/>
    </row>
    <row r="144" spans="1:3">
      <c r="B144" s="416"/>
      <c r="C144" s="417"/>
    </row>
    <row r="145" spans="1:3">
      <c r="B145" s="416"/>
      <c r="C145" s="417"/>
    </row>
    <row r="146" spans="1:3">
      <c r="B146" s="416"/>
      <c r="C146" s="417"/>
    </row>
    <row r="147" spans="1:3">
      <c r="B147" s="419"/>
      <c r="C147" s="414">
        <f>SUM(B144:B147)</f>
        <v>0</v>
      </c>
    </row>
    <row r="148" spans="1:3">
      <c r="B148" s="416"/>
      <c r="C148" s="414"/>
    </row>
    <row r="149" spans="1:3">
      <c r="A149" s="418" t="s">
        <v>1300</v>
      </c>
      <c r="B149" s="413"/>
      <c r="C149" s="417"/>
    </row>
    <row r="150" spans="1:3">
      <c r="A150" s="420"/>
      <c r="B150" s="413"/>
      <c r="C150" s="417"/>
    </row>
    <row r="151" spans="1:3">
      <c r="A151" s="420"/>
      <c r="B151" s="416"/>
      <c r="C151" s="417"/>
    </row>
    <row r="152" spans="1:3">
      <c r="B152" s="416"/>
      <c r="C152" s="417"/>
    </row>
    <row r="153" spans="1:3">
      <c r="B153" s="416"/>
      <c r="C153" s="417"/>
    </row>
    <row r="154" spans="1:3">
      <c r="B154" s="419"/>
      <c r="C154" s="414">
        <f>SUM(B151:B154)</f>
        <v>0</v>
      </c>
    </row>
    <row r="155" spans="1:3">
      <c r="B155" s="416"/>
      <c r="C155" s="417"/>
    </row>
    <row r="156" spans="1:3">
      <c r="A156" s="418" t="s">
        <v>1301</v>
      </c>
      <c r="B156" s="413"/>
      <c r="C156" s="417"/>
    </row>
    <row r="157" spans="1:3">
      <c r="A157" s="420"/>
      <c r="B157" s="413"/>
      <c r="C157" s="417"/>
    </row>
    <row r="158" spans="1:3">
      <c r="A158" s="420"/>
      <c r="B158" s="413"/>
      <c r="C158" s="417"/>
    </row>
    <row r="159" spans="1:3">
      <c r="A159" s="420"/>
      <c r="B159" s="413"/>
      <c r="C159" s="417"/>
    </row>
    <row r="160" spans="1:3">
      <c r="B160" s="419"/>
      <c r="C160" s="421">
        <f>SUM(B157:B160)</f>
        <v>0</v>
      </c>
    </row>
    <row r="161" spans="1:3">
      <c r="B161" s="416"/>
      <c r="C161" s="417"/>
    </row>
    <row r="162" spans="1:3" ht="13.5" thickBot="1">
      <c r="A162" s="422" t="s">
        <v>1302</v>
      </c>
      <c r="B162" s="413"/>
      <c r="C162" s="750">
        <f>+C135+C141+C147-C154-C160</f>
        <v>0</v>
      </c>
    </row>
    <row r="163" spans="1:3" ht="13.5" thickTop="1">
      <c r="A163" s="422"/>
      <c r="B163" s="413"/>
      <c r="C163" s="417"/>
    </row>
    <row r="164" spans="1:3">
      <c r="A164" s="423"/>
      <c r="B164" s="424"/>
      <c r="C164" s="425"/>
    </row>
    <row r="165" spans="1:3">
      <c r="A165" s="408"/>
    </row>
    <row r="166" spans="1:3">
      <c r="A166" s="404"/>
      <c r="B166" s="404"/>
      <c r="C166" s="404"/>
    </row>
    <row r="167" spans="1:3">
      <c r="A167" s="230"/>
      <c r="B167" s="230"/>
      <c r="C167" s="230"/>
    </row>
    <row r="168" spans="1:3">
      <c r="A168" s="230"/>
      <c r="B168" s="230"/>
      <c r="C168" s="230"/>
    </row>
    <row r="169" spans="1:3">
      <c r="A169" s="230"/>
      <c r="B169" s="230"/>
      <c r="C169" s="230"/>
    </row>
    <row r="170" spans="1:3">
      <c r="A170" s="408"/>
    </row>
    <row r="171" spans="1:3">
      <c r="A171" s="408"/>
    </row>
    <row r="172" spans="1:3">
      <c r="A172" s="408"/>
    </row>
    <row r="173" spans="1:3">
      <c r="A173" s="408"/>
    </row>
    <row r="174" spans="1:3">
      <c r="A174" s="408"/>
    </row>
    <row r="175" spans="1:3">
      <c r="A175" s="408"/>
    </row>
    <row r="176" spans="1:3">
      <c r="A176" s="408"/>
    </row>
    <row r="177" spans="1:3">
      <c r="A177" s="408"/>
    </row>
    <row r="178" spans="1:3">
      <c r="A178" s="408"/>
    </row>
    <row r="179" spans="1:3">
      <c r="A179" s="408"/>
    </row>
    <row r="180" spans="1:3">
      <c r="A180" s="408"/>
    </row>
    <row r="181" spans="1:3">
      <c r="A181" s="408"/>
    </row>
    <row r="182" spans="1:3">
      <c r="A182" s="408"/>
    </row>
    <row r="183" spans="1:3">
      <c r="A183" s="408"/>
    </row>
    <row r="184" spans="1:3">
      <c r="A184" s="923"/>
      <c r="B184" s="923"/>
      <c r="C184" s="923"/>
    </row>
    <row r="185" spans="1:3">
      <c r="A185" s="923"/>
      <c r="B185" s="923"/>
      <c r="C185" s="923"/>
    </row>
    <row r="186" spans="1:3">
      <c r="A186" s="923"/>
      <c r="B186" s="923"/>
      <c r="C186" s="923"/>
    </row>
    <row r="187" spans="1:3" ht="15">
      <c r="A187" s="1363" t="s">
        <v>2087</v>
      </c>
      <c r="B187" s="1363"/>
      <c r="C187" s="1363"/>
    </row>
    <row r="188" spans="1:3" ht="15">
      <c r="A188" s="1363" t="s">
        <v>2088</v>
      </c>
      <c r="B188" s="1363"/>
      <c r="C188" s="1363"/>
    </row>
    <row r="189" spans="1:3" ht="15">
      <c r="A189" s="1363" t="s">
        <v>1296</v>
      </c>
      <c r="B189" s="1363"/>
      <c r="C189" s="1363"/>
    </row>
    <row r="190" spans="1:3">
      <c r="A190" s="1361" t="s">
        <v>2127</v>
      </c>
      <c r="B190" s="1361"/>
      <c r="C190" s="1361"/>
    </row>
    <row r="191" spans="1:3">
      <c r="A191" s="1361" t="s">
        <v>2135</v>
      </c>
      <c r="B191" s="1361"/>
      <c r="C191" s="1361"/>
    </row>
    <row r="192" spans="1:3">
      <c r="A192" s="1361" t="s">
        <v>2129</v>
      </c>
      <c r="B192" s="1361"/>
      <c r="C192" s="1361"/>
    </row>
    <row r="193" spans="1:3">
      <c r="A193" s="1362"/>
      <c r="B193" s="1362"/>
      <c r="C193" s="1362"/>
    </row>
    <row r="194" spans="1:3">
      <c r="A194" s="409"/>
      <c r="B194" s="410"/>
      <c r="C194" s="411"/>
    </row>
    <row r="195" spans="1:3">
      <c r="A195" s="412" t="s">
        <v>1297</v>
      </c>
      <c r="B195" s="413"/>
      <c r="C195" s="749">
        <v>150249.09</v>
      </c>
    </row>
    <row r="196" spans="1:3">
      <c r="B196" s="416"/>
      <c r="C196" s="417"/>
    </row>
    <row r="197" spans="1:3">
      <c r="A197" s="418" t="s">
        <v>1298</v>
      </c>
      <c r="B197" s="413"/>
      <c r="C197" s="417"/>
    </row>
    <row r="198" spans="1:3">
      <c r="B198" s="1070">
        <v>0</v>
      </c>
      <c r="C198" s="417"/>
    </row>
    <row r="199" spans="1:3">
      <c r="B199" s="1070"/>
      <c r="C199" s="417"/>
    </row>
    <row r="200" spans="1:3">
      <c r="B200" s="1070"/>
      <c r="C200" s="417"/>
    </row>
    <row r="201" spans="1:3">
      <c r="B201" s="1071">
        <f>SUM(B198:B200)</f>
        <v>0</v>
      </c>
      <c r="C201" s="749">
        <f>B201</f>
        <v>0</v>
      </c>
    </row>
    <row r="202" spans="1:3">
      <c r="B202" s="416"/>
      <c r="C202" s="417"/>
    </row>
    <row r="203" spans="1:3">
      <c r="A203" s="418" t="s">
        <v>1299</v>
      </c>
      <c r="B203" s="413"/>
      <c r="C203" s="417"/>
    </row>
    <row r="204" spans="1:3">
      <c r="B204" s="416"/>
      <c r="C204" s="417"/>
    </row>
    <row r="205" spans="1:3">
      <c r="B205" s="416"/>
      <c r="C205" s="417"/>
    </row>
    <row r="206" spans="1:3">
      <c r="B206" s="416"/>
      <c r="C206" s="417"/>
    </row>
    <row r="207" spans="1:3">
      <c r="B207" s="419"/>
      <c r="C207" s="414">
        <f>SUM(B204:B207)</f>
        <v>0</v>
      </c>
    </row>
    <row r="208" spans="1:3">
      <c r="B208" s="416"/>
      <c r="C208" s="414"/>
    </row>
    <row r="209" spans="1:3">
      <c r="A209" s="418" t="s">
        <v>1300</v>
      </c>
      <c r="B209" s="413"/>
      <c r="C209" s="417"/>
    </row>
    <row r="210" spans="1:3">
      <c r="A210" s="420"/>
      <c r="B210" s="413"/>
      <c r="C210" s="417"/>
    </row>
    <row r="211" spans="1:3">
      <c r="A211" s="420"/>
      <c r="B211" s="416"/>
      <c r="C211" s="417"/>
    </row>
    <row r="212" spans="1:3">
      <c r="B212" s="416"/>
      <c r="C212" s="417"/>
    </row>
    <row r="213" spans="1:3">
      <c r="B213" s="416"/>
      <c r="C213" s="417"/>
    </row>
    <row r="214" spans="1:3">
      <c r="B214" s="419"/>
      <c r="C214" s="414">
        <f>SUM(B211:B214)</f>
        <v>0</v>
      </c>
    </row>
    <row r="215" spans="1:3">
      <c r="B215" s="416"/>
      <c r="C215" s="417"/>
    </row>
    <row r="216" spans="1:3">
      <c r="A216" s="418" t="s">
        <v>1301</v>
      </c>
      <c r="B216" s="413"/>
      <c r="C216" s="417"/>
    </row>
    <row r="217" spans="1:3">
      <c r="A217" s="420"/>
      <c r="B217" s="413"/>
      <c r="C217" s="417"/>
    </row>
    <row r="218" spans="1:3">
      <c r="A218" s="420"/>
      <c r="B218" s="413"/>
      <c r="C218" s="417"/>
    </row>
    <row r="219" spans="1:3">
      <c r="A219" s="420"/>
      <c r="B219" s="413"/>
      <c r="C219" s="417"/>
    </row>
    <row r="220" spans="1:3">
      <c r="B220" s="419"/>
      <c r="C220" s="421">
        <f>SUM(B217:B220)</f>
        <v>0</v>
      </c>
    </row>
    <row r="221" spans="1:3">
      <c r="B221" s="416"/>
      <c r="C221" s="417"/>
    </row>
    <row r="222" spans="1:3" ht="13.5" thickBot="1">
      <c r="A222" s="422" t="s">
        <v>1302</v>
      </c>
      <c r="B222" s="413"/>
      <c r="C222" s="750">
        <f>+C195+C201+C207-C214-C220</f>
        <v>150249.09</v>
      </c>
    </row>
    <row r="223" spans="1:3" ht="13.5" thickTop="1">
      <c r="A223" s="422"/>
      <c r="B223" s="413"/>
      <c r="C223" s="417"/>
    </row>
    <row r="224" spans="1:3">
      <c r="A224" s="423"/>
      <c r="B224" s="424"/>
      <c r="C224" s="425"/>
    </row>
    <row r="225" spans="1:3">
      <c r="A225" s="408"/>
    </row>
    <row r="226" spans="1:3">
      <c r="A226" s="404"/>
      <c r="B226" s="404"/>
      <c r="C226" s="404"/>
    </row>
    <row r="227" spans="1:3">
      <c r="A227" s="230"/>
      <c r="B227" s="230"/>
      <c r="C227" s="230"/>
    </row>
    <row r="228" spans="1:3">
      <c r="A228" s="230"/>
      <c r="B228" s="230"/>
      <c r="C228" s="230"/>
    </row>
    <row r="229" spans="1:3">
      <c r="A229" s="230"/>
      <c r="B229" s="230"/>
      <c r="C229" s="230"/>
    </row>
    <row r="230" spans="1:3">
      <c r="A230" s="408"/>
    </row>
    <row r="231" spans="1:3">
      <c r="A231" s="408"/>
    </row>
    <row r="232" spans="1:3">
      <c r="A232" s="408"/>
    </row>
    <row r="233" spans="1:3">
      <c r="A233" s="408"/>
    </row>
    <row r="234" spans="1:3">
      <c r="A234" s="408"/>
    </row>
    <row r="235" spans="1:3">
      <c r="A235" s="408"/>
    </row>
    <row r="236" spans="1:3">
      <c r="A236" s="408"/>
    </row>
    <row r="237" spans="1:3">
      <c r="A237" s="408"/>
    </row>
    <row r="238" spans="1:3">
      <c r="A238" s="408"/>
    </row>
    <row r="239" spans="1:3">
      <c r="A239" s="408"/>
    </row>
    <row r="240" spans="1:3">
      <c r="A240" s="408"/>
    </row>
    <row r="241" spans="1:3">
      <c r="A241" s="408"/>
    </row>
    <row r="242" spans="1:3">
      <c r="A242" s="408"/>
    </row>
    <row r="243" spans="1:3">
      <c r="A243" s="408"/>
    </row>
    <row r="245" spans="1:3">
      <c r="A245" s="923"/>
      <c r="B245" s="923"/>
      <c r="C245" s="923"/>
    </row>
    <row r="246" spans="1:3">
      <c r="A246" s="923"/>
      <c r="B246" s="923"/>
      <c r="C246" s="923"/>
    </row>
    <row r="247" spans="1:3" ht="15">
      <c r="A247" s="1363" t="s">
        <v>2087</v>
      </c>
      <c r="B247" s="1363"/>
      <c r="C247" s="1363"/>
    </row>
    <row r="248" spans="1:3" ht="15">
      <c r="A248" s="1363" t="s">
        <v>2088</v>
      </c>
      <c r="B248" s="1363"/>
      <c r="C248" s="1363"/>
    </row>
    <row r="249" spans="1:3" ht="15">
      <c r="A249" s="1363" t="s">
        <v>1296</v>
      </c>
      <c r="B249" s="1363"/>
      <c r="C249" s="1363"/>
    </row>
    <row r="250" spans="1:3">
      <c r="A250" s="1361" t="s">
        <v>2127</v>
      </c>
      <c r="B250" s="1361"/>
      <c r="C250" s="1361"/>
    </row>
    <row r="251" spans="1:3">
      <c r="A251" s="1361" t="s">
        <v>2135</v>
      </c>
      <c r="B251" s="1361"/>
      <c r="C251" s="1361"/>
    </row>
    <row r="252" spans="1:3">
      <c r="A252" s="1361" t="s">
        <v>2133</v>
      </c>
      <c r="B252" s="1361"/>
      <c r="C252" s="1361"/>
    </row>
    <row r="253" spans="1:3">
      <c r="A253" s="1362"/>
      <c r="B253" s="1362"/>
      <c r="C253" s="1362"/>
    </row>
    <row r="254" spans="1:3">
      <c r="A254" s="409"/>
      <c r="B254" s="410"/>
      <c r="C254" s="411"/>
    </row>
    <row r="255" spans="1:3">
      <c r="A255" s="412" t="s">
        <v>1297</v>
      </c>
      <c r="B255" s="413"/>
      <c r="C255" s="749">
        <v>3710.13</v>
      </c>
    </row>
    <row r="256" spans="1:3">
      <c r="B256" s="416"/>
      <c r="C256" s="417"/>
    </row>
    <row r="257" spans="1:3">
      <c r="A257" s="418" t="s">
        <v>1298</v>
      </c>
      <c r="B257" s="413"/>
      <c r="C257" s="417"/>
    </row>
    <row r="258" spans="1:3">
      <c r="B258" s="416"/>
      <c r="C258" s="417"/>
    </row>
    <row r="259" spans="1:3">
      <c r="B259" s="416"/>
      <c r="C259" s="417"/>
    </row>
    <row r="260" spans="1:3">
      <c r="B260" s="416"/>
      <c r="C260" s="417"/>
    </row>
    <row r="261" spans="1:3">
      <c r="B261" s="419">
        <f>SUM(B258:B260)</f>
        <v>0</v>
      </c>
      <c r="C261" s="414">
        <f>B261</f>
        <v>0</v>
      </c>
    </row>
    <row r="262" spans="1:3">
      <c r="B262" s="416"/>
      <c r="C262" s="417"/>
    </row>
    <row r="263" spans="1:3">
      <c r="A263" s="418" t="s">
        <v>1299</v>
      </c>
      <c r="B263" s="413"/>
      <c r="C263" s="417"/>
    </row>
    <row r="264" spans="1:3">
      <c r="B264" s="416"/>
      <c r="C264" s="417"/>
    </row>
    <row r="265" spans="1:3">
      <c r="B265" s="416"/>
      <c r="C265" s="417"/>
    </row>
    <row r="266" spans="1:3">
      <c r="B266" s="416"/>
      <c r="C266" s="417"/>
    </row>
    <row r="267" spans="1:3">
      <c r="B267" s="419"/>
      <c r="C267" s="414">
        <f>SUM(B264:B267)</f>
        <v>0</v>
      </c>
    </row>
    <row r="268" spans="1:3">
      <c r="B268" s="416"/>
      <c r="C268" s="414"/>
    </row>
    <row r="269" spans="1:3">
      <c r="A269" s="418" t="s">
        <v>1300</v>
      </c>
      <c r="B269" s="413"/>
      <c r="C269" s="417"/>
    </row>
    <row r="270" spans="1:3">
      <c r="A270" s="420"/>
      <c r="B270" s="413"/>
      <c r="C270" s="417"/>
    </row>
    <row r="271" spans="1:3">
      <c r="A271" s="420"/>
      <c r="B271" s="416"/>
      <c r="C271" s="417"/>
    </row>
    <row r="272" spans="1:3">
      <c r="B272" s="416"/>
      <c r="C272" s="417"/>
    </row>
    <row r="273" spans="1:3">
      <c r="B273" s="416"/>
      <c r="C273" s="417"/>
    </row>
    <row r="274" spans="1:3">
      <c r="B274" s="419"/>
      <c r="C274" s="414">
        <f>SUM(B271:B274)</f>
        <v>0</v>
      </c>
    </row>
    <row r="275" spans="1:3">
      <c r="B275" s="416"/>
      <c r="C275" s="417"/>
    </row>
    <row r="276" spans="1:3">
      <c r="A276" s="418" t="s">
        <v>1301</v>
      </c>
      <c r="B276" s="413"/>
      <c r="C276" s="417"/>
    </row>
    <row r="277" spans="1:3">
      <c r="A277" s="420"/>
      <c r="B277" s="413"/>
      <c r="C277" s="417"/>
    </row>
    <row r="278" spans="1:3">
      <c r="A278" s="420"/>
      <c r="B278" s="413"/>
      <c r="C278" s="417"/>
    </row>
    <row r="279" spans="1:3">
      <c r="A279" s="420"/>
      <c r="B279" s="413"/>
      <c r="C279" s="417"/>
    </row>
    <row r="280" spans="1:3">
      <c r="B280" s="419"/>
      <c r="C280" s="421">
        <f>SUM(B277:B280)</f>
        <v>0</v>
      </c>
    </row>
    <row r="281" spans="1:3">
      <c r="B281" s="416"/>
      <c r="C281" s="417"/>
    </row>
    <row r="282" spans="1:3" ht="13.5" thickBot="1">
      <c r="A282" s="422" t="s">
        <v>1302</v>
      </c>
      <c r="B282" s="413"/>
      <c r="C282" s="750">
        <f>+C255+C261+C267-C274-C280</f>
        <v>3710.13</v>
      </c>
    </row>
    <row r="283" spans="1:3" ht="13.5" thickTop="1">
      <c r="A283" s="422"/>
      <c r="B283" s="413"/>
      <c r="C283" s="417"/>
    </row>
    <row r="284" spans="1:3">
      <c r="A284" s="423"/>
      <c r="B284" s="424"/>
      <c r="C284" s="425"/>
    </row>
    <row r="285" spans="1:3">
      <c r="A285" s="408"/>
    </row>
    <row r="286" spans="1:3">
      <c r="A286" s="404"/>
      <c r="B286" s="404"/>
      <c r="C286" s="404"/>
    </row>
    <row r="287" spans="1:3">
      <c r="A287" s="230"/>
      <c r="B287" s="230"/>
      <c r="C287" s="230"/>
    </row>
    <row r="288" spans="1:3">
      <c r="A288" s="230"/>
      <c r="B288" s="230"/>
      <c r="C288" s="230"/>
    </row>
    <row r="289" spans="1:3">
      <c r="A289" s="230"/>
      <c r="B289" s="230"/>
      <c r="C289" s="230"/>
    </row>
    <row r="290" spans="1:3">
      <c r="A290" s="408"/>
    </row>
    <row r="291" spans="1:3">
      <c r="A291" s="408"/>
    </row>
    <row r="292" spans="1:3">
      <c r="A292" s="408"/>
    </row>
    <row r="293" spans="1:3">
      <c r="A293" s="408"/>
    </row>
    <row r="294" spans="1:3">
      <c r="A294" s="408"/>
    </row>
    <row r="295" spans="1:3">
      <c r="A295" s="408"/>
    </row>
    <row r="296" spans="1:3">
      <c r="A296" s="408"/>
    </row>
    <row r="297" spans="1:3">
      <c r="A297" s="408"/>
    </row>
    <row r="298" spans="1:3">
      <c r="A298" s="408"/>
    </row>
    <row r="299" spans="1:3">
      <c r="A299" s="408"/>
    </row>
    <row r="300" spans="1:3">
      <c r="A300" s="408"/>
    </row>
    <row r="301" spans="1:3">
      <c r="A301" s="408"/>
    </row>
    <row r="302" spans="1:3">
      <c r="A302" s="408"/>
    </row>
    <row r="303" spans="1:3">
      <c r="A303" s="408"/>
    </row>
    <row r="304" spans="1:3" ht="15">
      <c r="A304" s="1363" t="s">
        <v>2087</v>
      </c>
      <c r="B304" s="1363"/>
      <c r="C304" s="1363"/>
    </row>
    <row r="305" spans="1:3" ht="15">
      <c r="A305" s="1363" t="s">
        <v>2088</v>
      </c>
      <c r="B305" s="1363"/>
      <c r="C305" s="1363"/>
    </row>
    <row r="306" spans="1:3" ht="15">
      <c r="A306" s="1363" t="s">
        <v>1296</v>
      </c>
      <c r="B306" s="1363"/>
      <c r="C306" s="1363"/>
    </row>
    <row r="307" spans="1:3">
      <c r="A307" s="1361" t="s">
        <v>2127</v>
      </c>
      <c r="B307" s="1361"/>
      <c r="C307" s="1361"/>
    </row>
    <row r="308" spans="1:3">
      <c r="A308" s="1361" t="s">
        <v>2136</v>
      </c>
      <c r="B308" s="1361"/>
      <c r="C308" s="1361"/>
    </row>
    <row r="309" spans="1:3">
      <c r="A309" s="1361" t="s">
        <v>2134</v>
      </c>
      <c r="B309" s="1361"/>
      <c r="C309" s="1361"/>
    </row>
    <row r="310" spans="1:3">
      <c r="A310" s="1362"/>
      <c r="B310" s="1362"/>
      <c r="C310" s="1362"/>
    </row>
    <row r="311" spans="1:3">
      <c r="A311" s="409"/>
      <c r="B311" s="410"/>
      <c r="C311" s="411"/>
    </row>
    <row r="312" spans="1:3">
      <c r="A312" s="412" t="s">
        <v>1297</v>
      </c>
      <c r="B312" s="413"/>
      <c r="C312" s="749">
        <v>3710.13</v>
      </c>
    </row>
    <row r="313" spans="1:3">
      <c r="B313" s="416"/>
      <c r="C313" s="417"/>
    </row>
    <row r="314" spans="1:3">
      <c r="A314" s="418" t="s">
        <v>1298</v>
      </c>
      <c r="B314" s="413"/>
      <c r="C314" s="417"/>
    </row>
    <row r="315" spans="1:3">
      <c r="B315" s="416"/>
      <c r="C315" s="417"/>
    </row>
    <row r="316" spans="1:3">
      <c r="B316" s="416"/>
      <c r="C316" s="417"/>
    </row>
    <row r="317" spans="1:3">
      <c r="B317" s="416"/>
      <c r="C317" s="417"/>
    </row>
    <row r="318" spans="1:3">
      <c r="B318" s="419"/>
      <c r="C318" s="414">
        <v>0</v>
      </c>
    </row>
    <row r="319" spans="1:3">
      <c r="B319" s="416"/>
      <c r="C319" s="417"/>
    </row>
    <row r="320" spans="1:3">
      <c r="A320" s="418" t="s">
        <v>1299</v>
      </c>
      <c r="B320" s="413"/>
      <c r="C320" s="417"/>
    </row>
    <row r="321" spans="1:3">
      <c r="B321" s="416"/>
      <c r="C321" s="417"/>
    </row>
    <row r="322" spans="1:3">
      <c r="B322" s="416"/>
      <c r="C322" s="417"/>
    </row>
    <row r="323" spans="1:3">
      <c r="B323" s="416"/>
      <c r="C323" s="417"/>
    </row>
    <row r="324" spans="1:3">
      <c r="B324" s="419"/>
      <c r="C324" s="414">
        <f>SUM(B321:B324)</f>
        <v>0</v>
      </c>
    </row>
    <row r="325" spans="1:3">
      <c r="B325" s="416"/>
      <c r="C325" s="414"/>
    </row>
    <row r="326" spans="1:3">
      <c r="A326" s="418" t="s">
        <v>1300</v>
      </c>
      <c r="B326" s="413"/>
      <c r="C326" s="417"/>
    </row>
    <row r="327" spans="1:3">
      <c r="A327" s="420"/>
      <c r="B327" s="413"/>
      <c r="C327" s="417"/>
    </row>
    <row r="328" spans="1:3">
      <c r="A328" s="420"/>
      <c r="B328" s="416"/>
      <c r="C328" s="417"/>
    </row>
    <row r="329" spans="1:3">
      <c r="B329" s="416"/>
      <c r="C329" s="417"/>
    </row>
    <row r="330" spans="1:3">
      <c r="B330" s="416"/>
      <c r="C330" s="417"/>
    </row>
    <row r="331" spans="1:3">
      <c r="B331" s="419"/>
      <c r="C331" s="414">
        <f>SUM(B328:B331)</f>
        <v>0</v>
      </c>
    </row>
    <row r="332" spans="1:3">
      <c r="B332" s="416"/>
      <c r="C332" s="417"/>
    </row>
    <row r="333" spans="1:3">
      <c r="A333" s="418" t="s">
        <v>1301</v>
      </c>
      <c r="B333" s="413"/>
      <c r="C333" s="417"/>
    </row>
    <row r="334" spans="1:3">
      <c r="A334" s="420"/>
      <c r="B334" s="413"/>
      <c r="C334" s="417"/>
    </row>
    <row r="335" spans="1:3">
      <c r="A335" s="420"/>
      <c r="B335" s="413"/>
      <c r="C335" s="417"/>
    </row>
    <row r="336" spans="1:3">
      <c r="A336" s="420"/>
      <c r="B336" s="413"/>
      <c r="C336" s="417"/>
    </row>
    <row r="337" spans="1:3">
      <c r="B337" s="419"/>
      <c r="C337" s="421">
        <f>SUM(B334:B337)</f>
        <v>0</v>
      </c>
    </row>
    <row r="338" spans="1:3">
      <c r="B338" s="416"/>
      <c r="C338" s="417"/>
    </row>
    <row r="339" spans="1:3" ht="13.5" thickBot="1">
      <c r="A339" s="422" t="s">
        <v>1302</v>
      </c>
      <c r="B339" s="413"/>
      <c r="C339" s="750">
        <f>+C312+C318+C324-C331-C337</f>
        <v>3710.13</v>
      </c>
    </row>
    <row r="340" spans="1:3" ht="13.5" thickTop="1">
      <c r="A340" s="422"/>
      <c r="B340" s="413"/>
      <c r="C340" s="417"/>
    </row>
    <row r="341" spans="1:3">
      <c r="A341" s="423"/>
      <c r="B341" s="424"/>
      <c r="C341" s="425"/>
    </row>
    <row r="342" spans="1:3">
      <c r="A342" s="408"/>
    </row>
    <row r="343" spans="1:3">
      <c r="A343" s="404"/>
      <c r="B343" s="404"/>
      <c r="C343" s="404"/>
    </row>
    <row r="344" spans="1:3">
      <c r="A344" s="230"/>
      <c r="B344" s="230"/>
      <c r="C344" s="230"/>
    </row>
    <row r="345" spans="1:3">
      <c r="A345" s="230"/>
      <c r="B345" s="230"/>
      <c r="C345" s="230"/>
    </row>
    <row r="346" spans="1:3">
      <c r="A346" s="230"/>
      <c r="B346" s="230"/>
      <c r="C346" s="230"/>
    </row>
    <row r="347" spans="1:3">
      <c r="A347" s="408"/>
    </row>
    <row r="348" spans="1:3">
      <c r="A348" s="408"/>
    </row>
    <row r="349" spans="1:3">
      <c r="A349" s="408"/>
    </row>
    <row r="350" spans="1:3">
      <c r="A350" s="408"/>
    </row>
    <row r="351" spans="1:3">
      <c r="A351" s="408"/>
    </row>
    <row r="352" spans="1:3">
      <c r="A352" s="1361"/>
      <c r="B352" s="1361"/>
      <c r="C352" s="1361"/>
    </row>
    <row r="353" spans="1:3">
      <c r="A353" s="1365"/>
      <c r="B353" s="1365"/>
      <c r="C353" s="1365"/>
    </row>
    <row r="355" spans="1:3" ht="15">
      <c r="A355" s="1363" t="s">
        <v>2087</v>
      </c>
      <c r="B355" s="1363"/>
      <c r="C355" s="1363"/>
    </row>
    <row r="356" spans="1:3" ht="15">
      <c r="A356" s="1363" t="s">
        <v>2088</v>
      </c>
      <c r="B356" s="1363"/>
      <c r="C356" s="1363"/>
    </row>
    <row r="357" spans="1:3" ht="15">
      <c r="A357" s="1363" t="s">
        <v>1296</v>
      </c>
      <c r="B357" s="1363"/>
      <c r="C357" s="1363"/>
    </row>
    <row r="358" spans="1:3">
      <c r="A358" s="1361" t="s">
        <v>2127</v>
      </c>
      <c r="B358" s="1361"/>
      <c r="C358" s="1361"/>
    </row>
    <row r="359" spans="1:3">
      <c r="A359" s="1361" t="s">
        <v>2462</v>
      </c>
      <c r="B359" s="1361"/>
      <c r="C359" s="1361"/>
    </row>
    <row r="360" spans="1:3">
      <c r="A360" s="1361" t="s">
        <v>2129</v>
      </c>
      <c r="B360" s="1361"/>
      <c r="C360" s="1361"/>
    </row>
    <row r="361" spans="1:3">
      <c r="A361" s="1362"/>
      <c r="B361" s="1362"/>
      <c r="C361" s="1362"/>
    </row>
    <row r="362" spans="1:3">
      <c r="A362" s="409"/>
      <c r="B362" s="410"/>
      <c r="C362" s="411"/>
    </row>
    <row r="363" spans="1:3">
      <c r="A363" s="412" t="s">
        <v>1297</v>
      </c>
      <c r="B363" s="413"/>
      <c r="C363" s="749">
        <v>4012.96</v>
      </c>
    </row>
    <row r="364" spans="1:3">
      <c r="B364" s="416"/>
      <c r="C364" s="417"/>
    </row>
    <row r="365" spans="1:3">
      <c r="A365" s="418" t="s">
        <v>1298</v>
      </c>
      <c r="B365" s="413"/>
      <c r="C365" s="417"/>
    </row>
    <row r="366" spans="1:3">
      <c r="B366" s="416"/>
      <c r="C366" s="417"/>
    </row>
    <row r="367" spans="1:3">
      <c r="B367" s="416"/>
      <c r="C367" s="417"/>
    </row>
    <row r="368" spans="1:3">
      <c r="B368" s="416"/>
      <c r="C368" s="417"/>
    </row>
    <row r="369" spans="1:3">
      <c r="B369" s="419"/>
      <c r="C369" s="414">
        <v>0</v>
      </c>
    </row>
    <row r="370" spans="1:3">
      <c r="B370" s="416"/>
      <c r="C370" s="417"/>
    </row>
    <row r="371" spans="1:3">
      <c r="A371" s="418" t="s">
        <v>1299</v>
      </c>
      <c r="B371" s="413"/>
      <c r="C371" s="417"/>
    </row>
    <row r="372" spans="1:3">
      <c r="B372" s="416"/>
      <c r="C372" s="417"/>
    </row>
    <row r="373" spans="1:3">
      <c r="B373" s="416"/>
      <c r="C373" s="417"/>
    </row>
    <row r="374" spans="1:3">
      <c r="B374" s="416"/>
      <c r="C374" s="417"/>
    </row>
    <row r="375" spans="1:3">
      <c r="B375" s="419"/>
      <c r="C375" s="414">
        <f>SUM(B372:B375)</f>
        <v>0</v>
      </c>
    </row>
    <row r="376" spans="1:3">
      <c r="B376" s="416"/>
      <c r="C376" s="414"/>
    </row>
    <row r="377" spans="1:3">
      <c r="A377" s="418" t="s">
        <v>1300</v>
      </c>
      <c r="B377" s="413"/>
      <c r="C377" s="417"/>
    </row>
    <row r="378" spans="1:3">
      <c r="A378" s="420"/>
      <c r="B378" s="413"/>
      <c r="C378" s="417"/>
    </row>
    <row r="379" spans="1:3">
      <c r="A379" s="420"/>
      <c r="B379" s="416"/>
      <c r="C379" s="417"/>
    </row>
    <row r="380" spans="1:3">
      <c r="B380" s="416"/>
      <c r="C380" s="417"/>
    </row>
    <row r="381" spans="1:3">
      <c r="B381" s="416"/>
      <c r="C381" s="417"/>
    </row>
    <row r="382" spans="1:3">
      <c r="B382" s="419"/>
      <c r="C382" s="414">
        <f>SUM(B379:B382)</f>
        <v>0</v>
      </c>
    </row>
    <row r="383" spans="1:3">
      <c r="B383" s="416"/>
      <c r="C383" s="417"/>
    </row>
    <row r="384" spans="1:3">
      <c r="A384" s="418" t="s">
        <v>1301</v>
      </c>
      <c r="B384" s="413"/>
      <c r="C384" s="417"/>
    </row>
    <row r="385" spans="1:3">
      <c r="A385" s="420"/>
      <c r="B385" s="413"/>
      <c r="C385" s="417"/>
    </row>
    <row r="386" spans="1:3">
      <c r="A386" s="420"/>
      <c r="B386" s="413"/>
      <c r="C386" s="417"/>
    </row>
    <row r="387" spans="1:3">
      <c r="A387" s="420"/>
      <c r="B387" s="413"/>
      <c r="C387" s="417"/>
    </row>
    <row r="388" spans="1:3">
      <c r="B388" s="419"/>
      <c r="C388" s="421">
        <f>SUM(B385:B388)</f>
        <v>0</v>
      </c>
    </row>
    <row r="389" spans="1:3">
      <c r="B389" s="416"/>
      <c r="C389" s="417"/>
    </row>
    <row r="390" spans="1:3" ht="13.5" thickBot="1">
      <c r="A390" s="422" t="s">
        <v>1302</v>
      </c>
      <c r="B390" s="413"/>
      <c r="C390" s="750">
        <f>+C363+C369+C375-C382-C388</f>
        <v>4012.96</v>
      </c>
    </row>
    <row r="391" spans="1:3" ht="13.5" thickTop="1">
      <c r="A391" s="422"/>
      <c r="B391" s="413"/>
      <c r="C391" s="417"/>
    </row>
    <row r="392" spans="1:3">
      <c r="A392" s="423"/>
      <c r="B392" s="424"/>
      <c r="C392" s="425"/>
    </row>
    <row r="393" spans="1:3">
      <c r="A393" s="408"/>
    </row>
    <row r="394" spans="1:3">
      <c r="A394" s="404"/>
      <c r="B394" s="404"/>
      <c r="C394" s="404"/>
    </row>
    <row r="395" spans="1:3">
      <c r="A395" s="230"/>
      <c r="B395" s="230"/>
      <c r="C395" s="230"/>
    </row>
    <row r="396" spans="1:3">
      <c r="A396" s="230"/>
      <c r="B396" s="230"/>
      <c r="C396" s="230"/>
    </row>
    <row r="397" spans="1:3">
      <c r="A397" s="230"/>
      <c r="B397" s="230"/>
      <c r="C397" s="230"/>
    </row>
    <row r="398" spans="1:3">
      <c r="A398" s="408"/>
    </row>
    <row r="399" spans="1:3">
      <c r="A399" s="408"/>
    </row>
    <row r="401" spans="1:3" ht="15">
      <c r="A401" s="1363" t="s">
        <v>2087</v>
      </c>
      <c r="B401" s="1363"/>
      <c r="C401" s="1363"/>
    </row>
    <row r="402" spans="1:3" ht="15">
      <c r="A402" s="1363" t="s">
        <v>2088</v>
      </c>
      <c r="B402" s="1363"/>
      <c r="C402" s="1363"/>
    </row>
    <row r="403" spans="1:3" ht="15">
      <c r="A403" s="1363" t="s">
        <v>1296</v>
      </c>
      <c r="B403" s="1363"/>
      <c r="C403" s="1363"/>
    </row>
    <row r="404" spans="1:3">
      <c r="A404" s="1361" t="s">
        <v>2127</v>
      </c>
      <c r="B404" s="1361"/>
      <c r="C404" s="1361"/>
    </row>
    <row r="405" spans="1:3">
      <c r="A405" s="1361" t="s">
        <v>2462</v>
      </c>
      <c r="B405" s="1361"/>
      <c r="C405" s="1361"/>
    </row>
    <row r="406" spans="1:3">
      <c r="A406" s="1361" t="s">
        <v>2133</v>
      </c>
      <c r="B406" s="1361"/>
      <c r="C406" s="1361"/>
    </row>
    <row r="407" spans="1:3">
      <c r="A407" s="1362"/>
      <c r="B407" s="1362"/>
      <c r="C407" s="1362"/>
    </row>
    <row r="408" spans="1:3">
      <c r="A408" s="409"/>
      <c r="B408" s="410"/>
      <c r="C408" s="411"/>
    </row>
    <row r="409" spans="1:3">
      <c r="A409" s="412" t="s">
        <v>1297</v>
      </c>
      <c r="B409" s="413"/>
      <c r="C409" s="749">
        <v>4012.96</v>
      </c>
    </row>
    <row r="410" spans="1:3">
      <c r="B410" s="416"/>
      <c r="C410" s="417"/>
    </row>
    <row r="411" spans="1:3">
      <c r="A411" s="418" t="s">
        <v>1298</v>
      </c>
      <c r="B411" s="413"/>
      <c r="C411" s="417"/>
    </row>
    <row r="412" spans="1:3">
      <c r="B412" s="416"/>
      <c r="C412" s="417"/>
    </row>
    <row r="413" spans="1:3">
      <c r="B413" s="416"/>
      <c r="C413" s="417"/>
    </row>
    <row r="414" spans="1:3">
      <c r="B414" s="416"/>
      <c r="C414" s="417"/>
    </row>
    <row r="415" spans="1:3">
      <c r="B415" s="419"/>
      <c r="C415" s="414">
        <v>0</v>
      </c>
    </row>
    <row r="416" spans="1:3">
      <c r="B416" s="416"/>
      <c r="C416" s="417"/>
    </row>
    <row r="417" spans="1:3">
      <c r="A417" s="418" t="s">
        <v>1299</v>
      </c>
      <c r="B417" s="413"/>
      <c r="C417" s="417"/>
    </row>
    <row r="418" spans="1:3">
      <c r="B418" s="416"/>
      <c r="C418" s="417"/>
    </row>
    <row r="419" spans="1:3">
      <c r="B419" s="416"/>
      <c r="C419" s="417"/>
    </row>
    <row r="420" spans="1:3">
      <c r="B420" s="416"/>
      <c r="C420" s="417"/>
    </row>
    <row r="421" spans="1:3">
      <c r="B421" s="419"/>
      <c r="C421" s="414">
        <f>SUM(B418:B421)</f>
        <v>0</v>
      </c>
    </row>
    <row r="422" spans="1:3">
      <c r="B422" s="416"/>
      <c r="C422" s="414"/>
    </row>
    <row r="423" spans="1:3">
      <c r="A423" s="418" t="s">
        <v>1300</v>
      </c>
      <c r="B423" s="413"/>
      <c r="C423" s="417"/>
    </row>
    <row r="424" spans="1:3">
      <c r="A424" s="420"/>
      <c r="B424" s="413"/>
      <c r="C424" s="417"/>
    </row>
    <row r="425" spans="1:3">
      <c r="A425" s="420"/>
      <c r="B425" s="416"/>
      <c r="C425" s="417"/>
    </row>
    <row r="426" spans="1:3">
      <c r="B426" s="416"/>
      <c r="C426" s="417"/>
    </row>
    <row r="427" spans="1:3">
      <c r="B427" s="416"/>
      <c r="C427" s="417"/>
    </row>
    <row r="428" spans="1:3">
      <c r="B428" s="419"/>
      <c r="C428" s="414">
        <f>SUM(B425:B428)</f>
        <v>0</v>
      </c>
    </row>
    <row r="429" spans="1:3">
      <c r="B429" s="416"/>
      <c r="C429" s="417"/>
    </row>
    <row r="430" spans="1:3">
      <c r="A430" s="418" t="s">
        <v>1301</v>
      </c>
      <c r="B430" s="413"/>
      <c r="C430" s="417"/>
    </row>
    <row r="431" spans="1:3">
      <c r="A431" s="420"/>
      <c r="B431" s="413"/>
      <c r="C431" s="417"/>
    </row>
    <row r="432" spans="1:3">
      <c r="A432" s="420"/>
      <c r="B432" s="413"/>
      <c r="C432" s="417"/>
    </row>
    <row r="433" spans="1:3">
      <c r="A433" s="420"/>
      <c r="B433" s="413"/>
      <c r="C433" s="417"/>
    </row>
    <row r="434" spans="1:3">
      <c r="B434" s="419"/>
      <c r="C434" s="421">
        <f>SUM(B431:B434)</f>
        <v>0</v>
      </c>
    </row>
    <row r="435" spans="1:3">
      <c r="B435" s="416"/>
      <c r="C435" s="417"/>
    </row>
    <row r="436" spans="1:3" ht="13.5" thickBot="1">
      <c r="A436" s="422" t="s">
        <v>1302</v>
      </c>
      <c r="B436" s="413"/>
      <c r="C436" s="750">
        <f>+C409+C415+C421-C428-C434</f>
        <v>4012.96</v>
      </c>
    </row>
    <row r="437" spans="1:3" ht="13.5" thickTop="1">
      <c r="A437" s="422"/>
      <c r="B437" s="413"/>
      <c r="C437" s="417"/>
    </row>
    <row r="438" spans="1:3">
      <c r="A438" s="423"/>
      <c r="B438" s="424"/>
      <c r="C438" s="425"/>
    </row>
    <row r="439" spans="1:3">
      <c r="A439" s="408"/>
    </row>
    <row r="440" spans="1:3">
      <c r="A440" s="404"/>
      <c r="B440" s="404"/>
      <c r="C440" s="404"/>
    </row>
    <row r="441" spans="1:3">
      <c r="A441" s="230"/>
      <c r="B441" s="230"/>
      <c r="C441" s="230"/>
    </row>
    <row r="442" spans="1:3">
      <c r="A442" s="230"/>
      <c r="B442" s="230"/>
      <c r="C442" s="230"/>
    </row>
    <row r="443" spans="1:3">
      <c r="A443" s="230"/>
      <c r="B443" s="230"/>
      <c r="C443" s="230"/>
    </row>
    <row r="444" spans="1:3">
      <c r="A444" s="408"/>
    </row>
    <row r="445" spans="1:3">
      <c r="A445" s="408"/>
    </row>
    <row r="447" spans="1:3" ht="15">
      <c r="A447" s="1363" t="s">
        <v>2087</v>
      </c>
      <c r="B447" s="1363"/>
      <c r="C447" s="1363"/>
    </row>
    <row r="448" spans="1:3" ht="15">
      <c r="A448" s="1363" t="s">
        <v>2088</v>
      </c>
      <c r="B448" s="1363"/>
      <c r="C448" s="1363"/>
    </row>
    <row r="449" spans="1:3" ht="15">
      <c r="A449" s="1363" t="s">
        <v>1296</v>
      </c>
      <c r="B449" s="1363"/>
      <c r="C449" s="1363"/>
    </row>
    <row r="450" spans="1:3">
      <c r="A450" s="1361" t="s">
        <v>2127</v>
      </c>
      <c r="B450" s="1361"/>
      <c r="C450" s="1361"/>
    </row>
    <row r="451" spans="1:3">
      <c r="A451" s="1361" t="s">
        <v>2462</v>
      </c>
      <c r="B451" s="1361"/>
      <c r="C451" s="1361"/>
    </row>
    <row r="452" spans="1:3">
      <c r="A452" s="1361" t="s">
        <v>2134</v>
      </c>
      <c r="B452" s="1361"/>
      <c r="C452" s="1361"/>
    </row>
    <row r="453" spans="1:3">
      <c r="A453" s="1362"/>
      <c r="B453" s="1362"/>
      <c r="C453" s="1362"/>
    </row>
    <row r="454" spans="1:3">
      <c r="A454" s="409"/>
      <c r="B454" s="410"/>
      <c r="C454" s="411"/>
    </row>
    <row r="455" spans="1:3">
      <c r="A455" s="412" t="s">
        <v>1297</v>
      </c>
      <c r="B455" s="413"/>
      <c r="C455" s="749">
        <v>4012.96</v>
      </c>
    </row>
    <row r="456" spans="1:3">
      <c r="B456" s="416"/>
      <c r="C456" s="417"/>
    </row>
    <row r="457" spans="1:3">
      <c r="A457" s="418" t="s">
        <v>1298</v>
      </c>
      <c r="B457" s="413"/>
      <c r="C457" s="417"/>
    </row>
    <row r="458" spans="1:3">
      <c r="B458" s="416"/>
      <c r="C458" s="417"/>
    </row>
    <row r="459" spans="1:3">
      <c r="B459" s="416"/>
      <c r="C459" s="417"/>
    </row>
    <row r="460" spans="1:3">
      <c r="B460" s="416"/>
      <c r="C460" s="417"/>
    </row>
    <row r="461" spans="1:3">
      <c r="B461" s="419"/>
      <c r="C461" s="414">
        <v>0</v>
      </c>
    </row>
    <row r="462" spans="1:3">
      <c r="B462" s="416"/>
      <c r="C462" s="417"/>
    </row>
    <row r="463" spans="1:3">
      <c r="A463" s="418" t="s">
        <v>1299</v>
      </c>
      <c r="B463" s="413"/>
      <c r="C463" s="417"/>
    </row>
    <row r="464" spans="1:3">
      <c r="B464" s="416"/>
      <c r="C464" s="417"/>
    </row>
    <row r="465" spans="1:3">
      <c r="B465" s="416"/>
      <c r="C465" s="417"/>
    </row>
    <row r="466" spans="1:3">
      <c r="B466" s="416"/>
      <c r="C466" s="417"/>
    </row>
    <row r="467" spans="1:3">
      <c r="B467" s="419"/>
      <c r="C467" s="414">
        <f>SUM(B464:B467)</f>
        <v>0</v>
      </c>
    </row>
    <row r="468" spans="1:3">
      <c r="B468" s="416"/>
      <c r="C468" s="414"/>
    </row>
    <row r="469" spans="1:3">
      <c r="A469" s="418" t="s">
        <v>1300</v>
      </c>
      <c r="B469" s="413"/>
      <c r="C469" s="417"/>
    </row>
    <row r="470" spans="1:3">
      <c r="A470" s="420"/>
      <c r="B470" s="413"/>
      <c r="C470" s="417"/>
    </row>
    <row r="471" spans="1:3">
      <c r="A471" s="420"/>
      <c r="B471" s="416"/>
      <c r="C471" s="417"/>
    </row>
    <row r="472" spans="1:3">
      <c r="B472" s="416"/>
      <c r="C472" s="417"/>
    </row>
    <row r="473" spans="1:3">
      <c r="B473" s="416"/>
      <c r="C473" s="417"/>
    </row>
    <row r="474" spans="1:3">
      <c r="B474" s="419"/>
      <c r="C474" s="414">
        <f>SUM(B471:B474)</f>
        <v>0</v>
      </c>
    </row>
    <row r="475" spans="1:3">
      <c r="B475" s="416"/>
      <c r="C475" s="417"/>
    </row>
    <row r="476" spans="1:3">
      <c r="A476" s="418" t="s">
        <v>1301</v>
      </c>
      <c r="B476" s="413"/>
      <c r="C476" s="417"/>
    </row>
    <row r="477" spans="1:3">
      <c r="A477" s="420"/>
      <c r="B477" s="413"/>
      <c r="C477" s="417"/>
    </row>
    <row r="478" spans="1:3">
      <c r="A478" s="420"/>
      <c r="B478" s="413"/>
      <c r="C478" s="417"/>
    </row>
    <row r="479" spans="1:3">
      <c r="A479" s="420"/>
      <c r="B479" s="413"/>
      <c r="C479" s="417"/>
    </row>
    <row r="480" spans="1:3">
      <c r="B480" s="419"/>
      <c r="C480" s="421">
        <f>SUM(B477:B480)</f>
        <v>0</v>
      </c>
    </row>
    <row r="481" spans="1:3">
      <c r="B481" s="416"/>
      <c r="C481" s="417"/>
    </row>
    <row r="482" spans="1:3" ht="13.5" thickBot="1">
      <c r="A482" s="422" t="s">
        <v>1302</v>
      </c>
      <c r="B482" s="413"/>
      <c r="C482" s="750">
        <f>+C455+C461+C467-C474-C480</f>
        <v>4012.96</v>
      </c>
    </row>
    <row r="483" spans="1:3" ht="13.5" thickTop="1">
      <c r="A483" s="422"/>
      <c r="B483" s="413"/>
      <c r="C483" s="417"/>
    </row>
    <row r="484" spans="1:3">
      <c r="A484" s="423"/>
      <c r="B484" s="424"/>
      <c r="C484" s="425"/>
    </row>
    <row r="485" spans="1:3">
      <c r="A485" s="408"/>
    </row>
    <row r="486" spans="1:3">
      <c r="A486" s="404"/>
      <c r="B486" s="404"/>
      <c r="C486" s="404"/>
    </row>
    <row r="487" spans="1:3">
      <c r="A487" s="230"/>
      <c r="B487" s="230"/>
      <c r="C487" s="230"/>
    </row>
    <row r="488" spans="1:3">
      <c r="A488" s="230"/>
      <c r="B488" s="230"/>
      <c r="C488" s="230"/>
    </row>
    <row r="489" spans="1:3">
      <c r="A489" s="230"/>
      <c r="B489" s="230"/>
      <c r="C489" s="230"/>
    </row>
    <row r="490" spans="1:3">
      <c r="A490" s="408"/>
    </row>
    <row r="491" spans="1:3">
      <c r="A491" s="408"/>
    </row>
    <row r="493" spans="1:3" ht="15">
      <c r="A493" s="1363" t="s">
        <v>2087</v>
      </c>
      <c r="B493" s="1363"/>
      <c r="C493" s="1363"/>
    </row>
    <row r="494" spans="1:3" ht="15">
      <c r="A494" s="1363" t="s">
        <v>2088</v>
      </c>
      <c r="B494" s="1363"/>
      <c r="C494" s="1363"/>
    </row>
    <row r="495" spans="1:3" ht="15">
      <c r="A495" s="1363" t="s">
        <v>1296</v>
      </c>
      <c r="B495" s="1363"/>
      <c r="C495" s="1363"/>
    </row>
    <row r="496" spans="1:3">
      <c r="A496" s="1361" t="s">
        <v>2127</v>
      </c>
      <c r="B496" s="1361"/>
      <c r="C496" s="1361"/>
    </row>
    <row r="497" spans="1:3">
      <c r="A497" s="1361" t="s">
        <v>2646</v>
      </c>
      <c r="B497" s="1361"/>
      <c r="C497" s="1361"/>
    </row>
    <row r="498" spans="1:3">
      <c r="A498" s="1361" t="s">
        <v>2129</v>
      </c>
      <c r="B498" s="1361"/>
      <c r="C498" s="1361"/>
    </row>
    <row r="499" spans="1:3">
      <c r="A499" s="1362"/>
      <c r="B499" s="1362"/>
      <c r="C499" s="1362"/>
    </row>
    <row r="500" spans="1:3">
      <c r="A500" s="409"/>
      <c r="B500" s="410"/>
      <c r="C500" s="411"/>
    </row>
    <row r="501" spans="1:3">
      <c r="A501" s="412" t="s">
        <v>1297</v>
      </c>
      <c r="B501" s="413"/>
      <c r="C501" s="749">
        <v>10000</v>
      </c>
    </row>
    <row r="502" spans="1:3">
      <c r="B502" s="416"/>
      <c r="C502" s="417"/>
    </row>
    <row r="503" spans="1:3">
      <c r="A503" s="418" t="s">
        <v>1298</v>
      </c>
      <c r="B503" s="413"/>
      <c r="C503" s="417"/>
    </row>
    <row r="504" spans="1:3">
      <c r="B504" s="416"/>
      <c r="C504" s="417"/>
    </row>
    <row r="505" spans="1:3">
      <c r="B505" s="416"/>
      <c r="C505" s="417"/>
    </row>
    <row r="506" spans="1:3">
      <c r="B506" s="416"/>
      <c r="C506" s="417"/>
    </row>
    <row r="507" spans="1:3">
      <c r="B507" s="419"/>
      <c r="C507" s="414">
        <v>0</v>
      </c>
    </row>
    <row r="508" spans="1:3">
      <c r="B508" s="416"/>
      <c r="C508" s="417"/>
    </row>
    <row r="509" spans="1:3">
      <c r="A509" s="418" t="s">
        <v>1299</v>
      </c>
      <c r="B509" s="413"/>
      <c r="C509" s="417"/>
    </row>
    <row r="510" spans="1:3">
      <c r="B510" s="416"/>
      <c r="C510" s="417"/>
    </row>
    <row r="511" spans="1:3">
      <c r="B511" s="416"/>
      <c r="C511" s="417"/>
    </row>
    <row r="512" spans="1:3">
      <c r="B512" s="416"/>
      <c r="C512" s="417"/>
    </row>
    <row r="513" spans="1:3">
      <c r="B513" s="419"/>
      <c r="C513" s="414">
        <f>SUM(B510:B513)</f>
        <v>0</v>
      </c>
    </row>
    <row r="514" spans="1:3">
      <c r="B514" s="416"/>
      <c r="C514" s="414"/>
    </row>
    <row r="515" spans="1:3">
      <c r="A515" s="418" t="s">
        <v>1300</v>
      </c>
      <c r="B515" s="413"/>
      <c r="C515" s="417"/>
    </row>
    <row r="516" spans="1:3">
      <c r="A516" s="420"/>
      <c r="B516" s="413"/>
      <c r="C516" s="417"/>
    </row>
    <row r="517" spans="1:3">
      <c r="A517" s="420"/>
      <c r="B517" s="416"/>
      <c r="C517" s="417"/>
    </row>
    <row r="518" spans="1:3">
      <c r="B518" s="416"/>
      <c r="C518" s="417"/>
    </row>
    <row r="519" spans="1:3">
      <c r="B519" s="416"/>
      <c r="C519" s="417"/>
    </row>
    <row r="520" spans="1:3">
      <c r="B520" s="419"/>
      <c r="C520" s="414">
        <f>SUM(B517:B520)</f>
        <v>0</v>
      </c>
    </row>
    <row r="521" spans="1:3">
      <c r="B521" s="416"/>
      <c r="C521" s="417"/>
    </row>
    <row r="522" spans="1:3">
      <c r="A522" s="418" t="s">
        <v>1301</v>
      </c>
      <c r="B522" s="413"/>
      <c r="C522" s="417"/>
    </row>
    <row r="523" spans="1:3">
      <c r="A523" s="420"/>
      <c r="B523" s="413"/>
      <c r="C523" s="417"/>
    </row>
    <row r="524" spans="1:3">
      <c r="A524" s="420"/>
      <c r="B524" s="413"/>
      <c r="C524" s="417"/>
    </row>
    <row r="525" spans="1:3">
      <c r="A525" s="420"/>
      <c r="B525" s="413"/>
      <c r="C525" s="417"/>
    </row>
    <row r="526" spans="1:3">
      <c r="B526" s="419"/>
      <c r="C526" s="421">
        <f>SUM(B523:B526)</f>
        <v>0</v>
      </c>
    </row>
    <row r="527" spans="1:3">
      <c r="B527" s="416"/>
      <c r="C527" s="417"/>
    </row>
    <row r="528" spans="1:3" ht="13.5" thickBot="1">
      <c r="A528" s="422" t="s">
        <v>1302</v>
      </c>
      <c r="B528" s="413"/>
      <c r="C528" s="750">
        <f>+C501+C507+C513-C520-C526</f>
        <v>10000</v>
      </c>
    </row>
    <row r="529" spans="1:3" ht="13.5" thickTop="1">
      <c r="A529" s="422"/>
      <c r="B529" s="413"/>
      <c r="C529" s="417"/>
    </row>
    <row r="530" spans="1:3">
      <c r="A530" s="423"/>
      <c r="B530" s="424"/>
      <c r="C530" s="425"/>
    </row>
    <row r="531" spans="1:3">
      <c r="A531" s="408"/>
    </row>
    <row r="532" spans="1:3">
      <c r="A532" s="404"/>
      <c r="B532" s="404"/>
      <c r="C532" s="404"/>
    </row>
    <row r="533" spans="1:3">
      <c r="A533" s="230"/>
      <c r="B533" s="230"/>
      <c r="C533" s="230"/>
    </row>
    <row r="534" spans="1:3">
      <c r="A534" s="230"/>
      <c r="B534" s="230"/>
      <c r="C534" s="230"/>
    </row>
    <row r="535" spans="1:3">
      <c r="A535" s="230"/>
      <c r="B535" s="230"/>
      <c r="C535" s="230"/>
    </row>
    <row r="540" spans="1:3" ht="15">
      <c r="A540" s="1363" t="s">
        <v>2087</v>
      </c>
      <c r="B540" s="1363"/>
      <c r="C540" s="1363"/>
    </row>
    <row r="541" spans="1:3" ht="15">
      <c r="A541" s="1363" t="s">
        <v>2088</v>
      </c>
      <c r="B541" s="1363"/>
      <c r="C541" s="1363"/>
    </row>
    <row r="542" spans="1:3" ht="15">
      <c r="A542" s="1363" t="s">
        <v>1296</v>
      </c>
      <c r="B542" s="1363"/>
      <c r="C542" s="1363"/>
    </row>
    <row r="543" spans="1:3">
      <c r="A543" s="1361" t="s">
        <v>2127</v>
      </c>
      <c r="B543" s="1361"/>
      <c r="C543" s="1361"/>
    </row>
    <row r="544" spans="1:3">
      <c r="A544" s="1361" t="s">
        <v>2646</v>
      </c>
      <c r="B544" s="1361"/>
      <c r="C544" s="1361"/>
    </row>
    <row r="545" spans="1:3">
      <c r="A545" s="1361" t="s">
        <v>2133</v>
      </c>
      <c r="B545" s="1361"/>
      <c r="C545" s="1361"/>
    </row>
    <row r="546" spans="1:3">
      <c r="A546" s="1362"/>
      <c r="B546" s="1362"/>
      <c r="C546" s="1362"/>
    </row>
    <row r="547" spans="1:3">
      <c r="A547" s="409"/>
      <c r="B547" s="410"/>
      <c r="C547" s="411"/>
    </row>
    <row r="548" spans="1:3">
      <c r="A548" s="412" t="s">
        <v>1297</v>
      </c>
      <c r="B548" s="413"/>
      <c r="C548" s="749">
        <v>10000</v>
      </c>
    </row>
    <row r="549" spans="1:3">
      <c r="B549" s="416"/>
      <c r="C549" s="417"/>
    </row>
    <row r="550" spans="1:3">
      <c r="A550" s="418" t="s">
        <v>1298</v>
      </c>
      <c r="B550" s="413"/>
      <c r="C550" s="417"/>
    </row>
    <row r="551" spans="1:3">
      <c r="B551" s="416"/>
      <c r="C551" s="417"/>
    </row>
    <row r="552" spans="1:3">
      <c r="B552" s="416"/>
      <c r="C552" s="417"/>
    </row>
    <row r="553" spans="1:3">
      <c r="B553" s="416"/>
      <c r="C553" s="417"/>
    </row>
    <row r="554" spans="1:3">
      <c r="B554" s="419"/>
      <c r="C554" s="414">
        <v>0</v>
      </c>
    </row>
    <row r="555" spans="1:3">
      <c r="B555" s="416"/>
      <c r="C555" s="417"/>
    </row>
    <row r="556" spans="1:3">
      <c r="A556" s="418" t="s">
        <v>1299</v>
      </c>
      <c r="B556" s="413"/>
      <c r="C556" s="417"/>
    </row>
    <row r="557" spans="1:3">
      <c r="B557" s="416"/>
      <c r="C557" s="417"/>
    </row>
    <row r="558" spans="1:3">
      <c r="B558" s="416"/>
      <c r="C558" s="417"/>
    </row>
    <row r="559" spans="1:3">
      <c r="B559" s="416"/>
      <c r="C559" s="417"/>
    </row>
    <row r="560" spans="1:3">
      <c r="B560" s="419"/>
      <c r="C560" s="414">
        <f>SUM(B557:B560)</f>
        <v>0</v>
      </c>
    </row>
    <row r="561" spans="1:3">
      <c r="B561" s="416"/>
      <c r="C561" s="414"/>
    </row>
    <row r="562" spans="1:3">
      <c r="A562" s="418" t="s">
        <v>1300</v>
      </c>
      <c r="B562" s="413"/>
      <c r="C562" s="417"/>
    </row>
    <row r="563" spans="1:3">
      <c r="A563" s="420"/>
      <c r="B563" s="413"/>
      <c r="C563" s="417"/>
    </row>
    <row r="564" spans="1:3">
      <c r="A564" s="420"/>
      <c r="B564" s="416"/>
      <c r="C564" s="417"/>
    </row>
    <row r="565" spans="1:3">
      <c r="B565" s="416"/>
      <c r="C565" s="417"/>
    </row>
    <row r="566" spans="1:3">
      <c r="B566" s="416"/>
      <c r="C566" s="417"/>
    </row>
    <row r="567" spans="1:3">
      <c r="B567" s="419"/>
      <c r="C567" s="414">
        <f>SUM(B564:B567)</f>
        <v>0</v>
      </c>
    </row>
    <row r="568" spans="1:3">
      <c r="B568" s="416"/>
      <c r="C568" s="417"/>
    </row>
    <row r="569" spans="1:3">
      <c r="A569" s="418" t="s">
        <v>1301</v>
      </c>
      <c r="B569" s="413"/>
      <c r="C569" s="417"/>
    </row>
    <row r="570" spans="1:3">
      <c r="A570" s="420"/>
      <c r="B570" s="413"/>
      <c r="C570" s="417"/>
    </row>
    <row r="571" spans="1:3">
      <c r="A571" s="420"/>
      <c r="B571" s="413"/>
      <c r="C571" s="417"/>
    </row>
    <row r="572" spans="1:3">
      <c r="A572" s="420"/>
      <c r="B572" s="413"/>
      <c r="C572" s="417"/>
    </row>
    <row r="573" spans="1:3">
      <c r="B573" s="419"/>
      <c r="C573" s="421">
        <f>SUM(B570:B573)</f>
        <v>0</v>
      </c>
    </row>
    <row r="574" spans="1:3">
      <c r="B574" s="416"/>
      <c r="C574" s="417"/>
    </row>
    <row r="575" spans="1:3" ht="13.5" thickBot="1">
      <c r="A575" s="422" t="s">
        <v>1302</v>
      </c>
      <c r="B575" s="413"/>
      <c r="C575" s="750">
        <f>+C548+C554+C560-C567-C573</f>
        <v>10000</v>
      </c>
    </row>
    <row r="576" spans="1:3" ht="13.5" thickTop="1">
      <c r="A576" s="422"/>
      <c r="B576" s="413"/>
      <c r="C576" s="417"/>
    </row>
    <row r="577" spans="1:3">
      <c r="A577" s="423"/>
      <c r="B577" s="424"/>
      <c r="C577" s="425"/>
    </row>
    <row r="578" spans="1:3">
      <c r="A578" s="408"/>
    </row>
    <row r="579" spans="1:3">
      <c r="A579" s="404"/>
      <c r="B579" s="404"/>
      <c r="C579" s="404"/>
    </row>
    <row r="580" spans="1:3">
      <c r="A580" s="230"/>
      <c r="B580" s="230"/>
      <c r="C580" s="230"/>
    </row>
    <row r="581" spans="1:3">
      <c r="A581" s="230"/>
      <c r="B581" s="230"/>
      <c r="C581" s="230"/>
    </row>
    <row r="582" spans="1:3">
      <c r="A582" s="230"/>
      <c r="B582" s="230"/>
      <c r="C582" s="230"/>
    </row>
    <row r="587" spans="1:3" ht="15">
      <c r="A587" s="1363" t="s">
        <v>2087</v>
      </c>
      <c r="B587" s="1363"/>
      <c r="C587" s="1363"/>
    </row>
    <row r="588" spans="1:3" ht="15">
      <c r="A588" s="1363" t="s">
        <v>2088</v>
      </c>
      <c r="B588" s="1363"/>
      <c r="C588" s="1363"/>
    </row>
    <row r="589" spans="1:3" ht="15">
      <c r="A589" s="1363" t="s">
        <v>1296</v>
      </c>
      <c r="B589" s="1363"/>
      <c r="C589" s="1363"/>
    </row>
    <row r="590" spans="1:3">
      <c r="A590" s="1361" t="s">
        <v>2127</v>
      </c>
      <c r="B590" s="1361"/>
      <c r="C590" s="1361"/>
    </row>
    <row r="591" spans="1:3">
      <c r="A591" s="1361" t="s">
        <v>2646</v>
      </c>
      <c r="B591" s="1361"/>
      <c r="C591" s="1361"/>
    </row>
    <row r="592" spans="1:3">
      <c r="A592" s="1361" t="s">
        <v>2134</v>
      </c>
      <c r="B592" s="1361"/>
      <c r="C592" s="1361"/>
    </row>
    <row r="593" spans="1:3">
      <c r="A593" s="1362"/>
      <c r="B593" s="1362"/>
      <c r="C593" s="1362"/>
    </row>
    <row r="594" spans="1:3">
      <c r="A594" s="409"/>
      <c r="B594" s="410"/>
      <c r="C594" s="411"/>
    </row>
    <row r="595" spans="1:3">
      <c r="A595" s="412" t="s">
        <v>1297</v>
      </c>
      <c r="B595" s="413"/>
      <c r="C595" s="749">
        <v>10000</v>
      </c>
    </row>
    <row r="596" spans="1:3">
      <c r="B596" s="416"/>
      <c r="C596" s="417"/>
    </row>
    <row r="597" spans="1:3">
      <c r="A597" s="418" t="s">
        <v>1298</v>
      </c>
      <c r="B597" s="413"/>
      <c r="C597" s="417"/>
    </row>
    <row r="598" spans="1:3">
      <c r="B598" s="416"/>
      <c r="C598" s="417"/>
    </row>
    <row r="599" spans="1:3">
      <c r="B599" s="416"/>
      <c r="C599" s="417"/>
    </row>
    <row r="600" spans="1:3">
      <c r="B600" s="416"/>
      <c r="C600" s="417"/>
    </row>
    <row r="601" spans="1:3">
      <c r="B601" s="419"/>
      <c r="C601" s="414">
        <v>0</v>
      </c>
    </row>
    <row r="602" spans="1:3">
      <c r="B602" s="416"/>
      <c r="C602" s="417"/>
    </row>
    <row r="603" spans="1:3">
      <c r="A603" s="418" t="s">
        <v>1299</v>
      </c>
      <c r="B603" s="413"/>
      <c r="C603" s="417"/>
    </row>
    <row r="604" spans="1:3">
      <c r="B604" s="416"/>
      <c r="C604" s="417"/>
    </row>
    <row r="605" spans="1:3">
      <c r="B605" s="416"/>
      <c r="C605" s="417"/>
    </row>
    <row r="606" spans="1:3">
      <c r="B606" s="416"/>
      <c r="C606" s="417"/>
    </row>
    <row r="607" spans="1:3">
      <c r="B607" s="419"/>
      <c r="C607" s="414">
        <f>SUM(B604:B607)</f>
        <v>0</v>
      </c>
    </row>
    <row r="608" spans="1:3">
      <c r="B608" s="416"/>
      <c r="C608" s="414"/>
    </row>
    <row r="609" spans="1:3">
      <c r="A609" s="418" t="s">
        <v>1300</v>
      </c>
      <c r="B609" s="413"/>
      <c r="C609" s="417"/>
    </row>
    <row r="610" spans="1:3">
      <c r="A610" s="420"/>
      <c r="B610" s="413"/>
      <c r="C610" s="417"/>
    </row>
    <row r="611" spans="1:3">
      <c r="A611" s="420"/>
      <c r="B611" s="416"/>
      <c r="C611" s="417"/>
    </row>
    <row r="612" spans="1:3">
      <c r="B612" s="416"/>
      <c r="C612" s="417"/>
    </row>
    <row r="613" spans="1:3">
      <c r="B613" s="416"/>
      <c r="C613" s="417"/>
    </row>
    <row r="614" spans="1:3">
      <c r="B614" s="419"/>
      <c r="C614" s="414">
        <f>SUM(B611:B614)</f>
        <v>0</v>
      </c>
    </row>
    <row r="615" spans="1:3">
      <c r="B615" s="416"/>
      <c r="C615" s="417"/>
    </row>
    <row r="616" spans="1:3">
      <c r="A616" s="418" t="s">
        <v>1301</v>
      </c>
      <c r="B616" s="413"/>
      <c r="C616" s="417"/>
    </row>
    <row r="617" spans="1:3">
      <c r="A617" s="420"/>
      <c r="B617" s="413"/>
      <c r="C617" s="417"/>
    </row>
    <row r="618" spans="1:3">
      <c r="A618" s="420"/>
      <c r="B618" s="413"/>
      <c r="C618" s="417"/>
    </row>
    <row r="619" spans="1:3">
      <c r="A619" s="420"/>
      <c r="B619" s="413"/>
      <c r="C619" s="417"/>
    </row>
    <row r="620" spans="1:3">
      <c r="B620" s="419"/>
      <c r="C620" s="421">
        <f>SUM(B617:B620)</f>
        <v>0</v>
      </c>
    </row>
    <row r="621" spans="1:3">
      <c r="B621" s="416"/>
      <c r="C621" s="417"/>
    </row>
    <row r="622" spans="1:3" ht="13.5" thickBot="1">
      <c r="A622" s="422" t="s">
        <v>1302</v>
      </c>
      <c r="B622" s="413"/>
      <c r="C622" s="750">
        <f>+C595+C601+C607-C614-C620</f>
        <v>10000</v>
      </c>
    </row>
    <row r="623" spans="1:3" ht="13.5" thickTop="1">
      <c r="A623" s="422"/>
      <c r="B623" s="413"/>
      <c r="C623" s="417"/>
    </row>
    <row r="624" spans="1:3">
      <c r="A624" s="423"/>
      <c r="B624" s="424"/>
      <c r="C624" s="425"/>
    </row>
    <row r="625" spans="1:3">
      <c r="A625" s="408"/>
    </row>
    <row r="626" spans="1:3">
      <c r="A626" s="404"/>
      <c r="B626" s="404"/>
      <c r="C626" s="404"/>
    </row>
    <row r="627" spans="1:3">
      <c r="A627" s="230"/>
      <c r="B627" s="230"/>
      <c r="C627" s="230"/>
    </row>
    <row r="628" spans="1:3">
      <c r="A628" s="230"/>
      <c r="B628" s="230"/>
      <c r="C628" s="230"/>
    </row>
    <row r="629" spans="1:3">
      <c r="A629" s="230"/>
      <c r="B629" s="230"/>
      <c r="C629" s="230"/>
    </row>
    <row r="637" spans="1:3" ht="15">
      <c r="A637" s="1363" t="s">
        <v>2087</v>
      </c>
      <c r="B637" s="1363"/>
      <c r="C637" s="1363"/>
    </row>
    <row r="638" spans="1:3" ht="15">
      <c r="A638" s="1363" t="s">
        <v>2088</v>
      </c>
      <c r="B638" s="1363"/>
      <c r="C638" s="1363"/>
    </row>
    <row r="639" spans="1:3" ht="15">
      <c r="A639" s="1363" t="s">
        <v>1296</v>
      </c>
      <c r="B639" s="1363"/>
      <c r="C639" s="1363"/>
    </row>
    <row r="640" spans="1:3">
      <c r="A640" s="1361" t="s">
        <v>2593</v>
      </c>
      <c r="B640" s="1361"/>
      <c r="C640" s="1361"/>
    </row>
    <row r="641" spans="1:3">
      <c r="A641" s="1361" t="s">
        <v>2594</v>
      </c>
      <c r="B641" s="1361"/>
      <c r="C641" s="1361"/>
    </row>
    <row r="642" spans="1:3">
      <c r="A642" s="1361" t="s">
        <v>2129</v>
      </c>
      <c r="B642" s="1361"/>
      <c r="C642" s="1361"/>
    </row>
    <row r="643" spans="1:3">
      <c r="A643" s="1362"/>
      <c r="B643" s="1362"/>
      <c r="C643" s="1362"/>
    </row>
    <row r="644" spans="1:3">
      <c r="A644" s="409"/>
      <c r="B644" s="410"/>
      <c r="C644" s="411"/>
    </row>
    <row r="645" spans="1:3">
      <c r="A645" s="412" t="s">
        <v>1297</v>
      </c>
      <c r="B645" s="413"/>
      <c r="C645" s="749">
        <v>150659.22</v>
      </c>
    </row>
    <row r="646" spans="1:3">
      <c r="B646" s="416"/>
      <c r="C646" s="417"/>
    </row>
    <row r="647" spans="1:3">
      <c r="A647" s="418" t="s">
        <v>1298</v>
      </c>
      <c r="B647" s="413"/>
      <c r="C647" s="417"/>
    </row>
    <row r="648" spans="1:3">
      <c r="B648" s="416"/>
      <c r="C648" s="417"/>
    </row>
    <row r="649" spans="1:3">
      <c r="B649" s="416"/>
      <c r="C649" s="417"/>
    </row>
    <row r="650" spans="1:3">
      <c r="B650" s="416"/>
      <c r="C650" s="417"/>
    </row>
    <row r="651" spans="1:3">
      <c r="B651" s="419"/>
      <c r="C651" s="414">
        <v>0</v>
      </c>
    </row>
    <row r="652" spans="1:3">
      <c r="B652" s="416"/>
      <c r="C652" s="417"/>
    </row>
    <row r="653" spans="1:3">
      <c r="A653" s="418" t="s">
        <v>1299</v>
      </c>
      <c r="B653" s="413"/>
      <c r="C653" s="417"/>
    </row>
    <row r="654" spans="1:3">
      <c r="B654" s="416"/>
      <c r="C654" s="417"/>
    </row>
    <row r="655" spans="1:3">
      <c r="B655" s="416"/>
      <c r="C655" s="417"/>
    </row>
    <row r="656" spans="1:3">
      <c r="B656" s="416"/>
      <c r="C656" s="417"/>
    </row>
    <row r="657" spans="1:3">
      <c r="B657" s="419"/>
      <c r="C657" s="414">
        <f>SUM(B654:B657)</f>
        <v>0</v>
      </c>
    </row>
    <row r="658" spans="1:3">
      <c r="B658" s="416"/>
      <c r="C658" s="414"/>
    </row>
    <row r="659" spans="1:3">
      <c r="A659" s="418" t="s">
        <v>1300</v>
      </c>
      <c r="B659" s="413"/>
      <c r="C659" s="417"/>
    </row>
    <row r="660" spans="1:3">
      <c r="A660" s="420"/>
      <c r="B660" s="413"/>
      <c r="C660" s="417"/>
    </row>
    <row r="661" spans="1:3">
      <c r="A661" s="420"/>
      <c r="B661" s="416"/>
      <c r="C661" s="417"/>
    </row>
    <row r="662" spans="1:3">
      <c r="B662" s="416"/>
      <c r="C662" s="417"/>
    </row>
    <row r="663" spans="1:3">
      <c r="B663" s="416"/>
      <c r="C663" s="417"/>
    </row>
    <row r="664" spans="1:3">
      <c r="B664" s="419"/>
      <c r="C664" s="414">
        <f>SUM(B661:B664)</f>
        <v>0</v>
      </c>
    </row>
    <row r="665" spans="1:3">
      <c r="B665" s="416"/>
      <c r="C665" s="417"/>
    </row>
    <row r="666" spans="1:3">
      <c r="A666" s="418" t="s">
        <v>1301</v>
      </c>
      <c r="B666" s="413"/>
      <c r="C666" s="417"/>
    </row>
    <row r="667" spans="1:3">
      <c r="A667" s="420"/>
      <c r="B667" s="413"/>
      <c r="C667" s="417"/>
    </row>
    <row r="668" spans="1:3">
      <c r="A668" s="420"/>
      <c r="B668" s="413"/>
      <c r="C668" s="417"/>
    </row>
    <row r="669" spans="1:3">
      <c r="A669" s="420"/>
      <c r="B669" s="413"/>
      <c r="C669" s="417"/>
    </row>
    <row r="670" spans="1:3">
      <c r="B670" s="419"/>
      <c r="C670" s="421">
        <f>SUM(B667:B670)</f>
        <v>0</v>
      </c>
    </row>
    <row r="671" spans="1:3">
      <c r="B671" s="416"/>
      <c r="C671" s="417"/>
    </row>
    <row r="672" spans="1:3" ht="13.5" thickBot="1">
      <c r="A672" s="422" t="s">
        <v>1302</v>
      </c>
      <c r="B672" s="413"/>
      <c r="C672" s="750">
        <f>+C645+C651+C657-C664-C670</f>
        <v>150659.22</v>
      </c>
    </row>
    <row r="673" spans="1:3" ht="13.5" thickTop="1">
      <c r="A673" s="422"/>
      <c r="B673" s="413"/>
      <c r="C673" s="417"/>
    </row>
    <row r="674" spans="1:3">
      <c r="A674" s="423"/>
      <c r="B674" s="424"/>
      <c r="C674" s="425"/>
    </row>
    <row r="675" spans="1:3">
      <c r="A675" s="408"/>
    </row>
    <row r="676" spans="1:3">
      <c r="A676" s="404"/>
      <c r="B676" s="404"/>
      <c r="C676" s="404"/>
    </row>
    <row r="677" spans="1:3">
      <c r="A677" s="230"/>
      <c r="B677" s="230"/>
      <c r="C677" s="230"/>
    </row>
    <row r="678" spans="1:3">
      <c r="A678" s="230"/>
      <c r="B678" s="230"/>
      <c r="C678" s="230"/>
    </row>
    <row r="679" spans="1:3">
      <c r="A679" s="230"/>
      <c r="B679" s="230"/>
      <c r="C679" s="230"/>
    </row>
    <row r="684" spans="1:3" ht="15">
      <c r="A684" s="1363" t="s">
        <v>2087</v>
      </c>
      <c r="B684" s="1363"/>
      <c r="C684" s="1363"/>
    </row>
    <row r="685" spans="1:3" ht="15">
      <c r="A685" s="1363" t="s">
        <v>2088</v>
      </c>
      <c r="B685" s="1363"/>
      <c r="C685" s="1363"/>
    </row>
    <row r="686" spans="1:3" ht="15">
      <c r="A686" s="1363" t="s">
        <v>1296</v>
      </c>
      <c r="B686" s="1363"/>
      <c r="C686" s="1363"/>
    </row>
    <row r="687" spans="1:3">
      <c r="A687" s="1361" t="s">
        <v>2593</v>
      </c>
      <c r="B687" s="1361"/>
      <c r="C687" s="1361"/>
    </row>
    <row r="688" spans="1:3">
      <c r="A688" s="1361" t="s">
        <v>2594</v>
      </c>
      <c r="B688" s="1361"/>
      <c r="C688" s="1361"/>
    </row>
    <row r="689" spans="1:3">
      <c r="A689" s="1361" t="s">
        <v>2133</v>
      </c>
      <c r="B689" s="1361"/>
      <c r="C689" s="1361"/>
    </row>
    <row r="690" spans="1:3">
      <c r="A690" s="1362"/>
      <c r="B690" s="1362"/>
      <c r="C690" s="1362"/>
    </row>
    <row r="691" spans="1:3">
      <c r="A691" s="409"/>
      <c r="B691" s="410"/>
      <c r="C691" s="411"/>
    </row>
    <row r="692" spans="1:3">
      <c r="A692" s="412" t="s">
        <v>1297</v>
      </c>
      <c r="B692" s="413"/>
      <c r="C692" s="749">
        <v>152274.51</v>
      </c>
    </row>
    <row r="693" spans="1:3">
      <c r="B693" s="416"/>
      <c r="C693" s="417"/>
    </row>
    <row r="694" spans="1:3">
      <c r="A694" s="418" t="s">
        <v>1298</v>
      </c>
      <c r="B694" s="413"/>
      <c r="C694" s="417"/>
    </row>
    <row r="695" spans="1:3">
      <c r="B695" s="416"/>
      <c r="C695" s="417"/>
    </row>
    <row r="696" spans="1:3">
      <c r="B696" s="416"/>
      <c r="C696" s="417"/>
    </row>
    <row r="697" spans="1:3">
      <c r="B697" s="416"/>
      <c r="C697" s="417"/>
    </row>
    <row r="698" spans="1:3">
      <c r="B698" s="419"/>
      <c r="C698" s="414">
        <v>0</v>
      </c>
    </row>
    <row r="699" spans="1:3">
      <c r="B699" s="416"/>
      <c r="C699" s="417"/>
    </row>
    <row r="700" spans="1:3">
      <c r="A700" s="418" t="s">
        <v>1299</v>
      </c>
      <c r="B700" s="413"/>
      <c r="C700" s="417"/>
    </row>
    <row r="701" spans="1:3">
      <c r="B701" s="416"/>
      <c r="C701" s="417"/>
    </row>
    <row r="702" spans="1:3">
      <c r="B702" s="416"/>
      <c r="C702" s="417"/>
    </row>
    <row r="703" spans="1:3">
      <c r="B703" s="416"/>
      <c r="C703" s="417"/>
    </row>
    <row r="704" spans="1:3">
      <c r="B704" s="419"/>
      <c r="C704" s="414">
        <f>SUM(B701:B704)</f>
        <v>0</v>
      </c>
    </row>
    <row r="705" spans="1:3">
      <c r="B705" s="416"/>
      <c r="C705" s="414"/>
    </row>
    <row r="706" spans="1:3">
      <c r="A706" s="418" t="s">
        <v>1300</v>
      </c>
      <c r="B706" s="413"/>
      <c r="C706" s="417"/>
    </row>
    <row r="707" spans="1:3">
      <c r="A707" s="420"/>
      <c r="B707" s="413"/>
      <c r="C707" s="417"/>
    </row>
    <row r="708" spans="1:3">
      <c r="A708" s="420"/>
      <c r="B708" s="416"/>
      <c r="C708" s="417"/>
    </row>
    <row r="709" spans="1:3">
      <c r="B709" s="416"/>
      <c r="C709" s="417"/>
    </row>
    <row r="710" spans="1:3">
      <c r="B710" s="416"/>
      <c r="C710" s="417"/>
    </row>
    <row r="711" spans="1:3">
      <c r="B711" s="419"/>
      <c r="C711" s="414">
        <f>SUM(B708:B711)</f>
        <v>0</v>
      </c>
    </row>
    <row r="712" spans="1:3">
      <c r="B712" s="416"/>
      <c r="C712" s="417"/>
    </row>
    <row r="713" spans="1:3">
      <c r="A713" s="418" t="s">
        <v>1301</v>
      </c>
      <c r="B713" s="413"/>
      <c r="C713" s="417"/>
    </row>
    <row r="714" spans="1:3">
      <c r="A714" s="420"/>
      <c r="B714" s="413"/>
      <c r="C714" s="417"/>
    </row>
    <row r="715" spans="1:3">
      <c r="A715" s="420"/>
      <c r="B715" s="413"/>
      <c r="C715" s="417"/>
    </row>
    <row r="716" spans="1:3">
      <c r="A716" s="420"/>
      <c r="B716" s="413"/>
      <c r="C716" s="417"/>
    </row>
    <row r="717" spans="1:3">
      <c r="B717" s="419"/>
      <c r="C717" s="421">
        <f>SUM(B714:B717)</f>
        <v>0</v>
      </c>
    </row>
    <row r="718" spans="1:3">
      <c r="B718" s="416"/>
      <c r="C718" s="417"/>
    </row>
    <row r="719" spans="1:3" ht="13.5" thickBot="1">
      <c r="A719" s="422" t="s">
        <v>1302</v>
      </c>
      <c r="B719" s="413"/>
      <c r="C719" s="750">
        <f>+C692+C698+C704-C711-C717</f>
        <v>152274.51</v>
      </c>
    </row>
    <row r="720" spans="1:3" ht="13.5" thickTop="1">
      <c r="A720" s="422"/>
      <c r="B720" s="413"/>
      <c r="C720" s="417"/>
    </row>
    <row r="721" spans="1:3">
      <c r="A721" s="423"/>
      <c r="B721" s="424"/>
      <c r="C721" s="425"/>
    </row>
    <row r="722" spans="1:3">
      <c r="A722" s="408"/>
    </row>
    <row r="723" spans="1:3">
      <c r="A723" s="404"/>
      <c r="B723" s="404"/>
      <c r="C723" s="404"/>
    </row>
    <row r="724" spans="1:3">
      <c r="A724" s="230"/>
      <c r="B724" s="230"/>
      <c r="C724" s="230"/>
    </row>
    <row r="725" spans="1:3">
      <c r="A725" s="230"/>
      <c r="B725" s="230"/>
      <c r="C725" s="230"/>
    </row>
    <row r="726" spans="1:3">
      <c r="A726" s="230"/>
      <c r="B726" s="230"/>
      <c r="C726" s="230"/>
    </row>
    <row r="732" spans="1:3" ht="15">
      <c r="A732" s="1363" t="s">
        <v>2087</v>
      </c>
      <c r="B732" s="1363"/>
      <c r="C732" s="1363"/>
    </row>
    <row r="733" spans="1:3" ht="15">
      <c r="A733" s="1363" t="s">
        <v>2088</v>
      </c>
      <c r="B733" s="1363"/>
      <c r="C733" s="1363"/>
    </row>
    <row r="734" spans="1:3" ht="15">
      <c r="A734" s="1363" t="s">
        <v>1296</v>
      </c>
      <c r="B734" s="1363"/>
      <c r="C734" s="1363"/>
    </row>
    <row r="735" spans="1:3">
      <c r="A735" s="1361" t="s">
        <v>2593</v>
      </c>
      <c r="B735" s="1361"/>
      <c r="C735" s="1361"/>
    </row>
    <row r="736" spans="1:3">
      <c r="A736" s="1361" t="s">
        <v>2594</v>
      </c>
      <c r="B736" s="1361"/>
      <c r="C736" s="1361"/>
    </row>
    <row r="737" spans="1:3">
      <c r="A737" s="1361" t="s">
        <v>2134</v>
      </c>
      <c r="B737" s="1361"/>
      <c r="C737" s="1361"/>
    </row>
    <row r="738" spans="1:3">
      <c r="A738" s="1362"/>
      <c r="B738" s="1362"/>
      <c r="C738" s="1362"/>
    </row>
    <row r="739" spans="1:3">
      <c r="A739" s="409"/>
      <c r="B739" s="410"/>
      <c r="C739" s="411"/>
    </row>
    <row r="740" spans="1:3">
      <c r="A740" s="412" t="s">
        <v>1297</v>
      </c>
      <c r="B740" s="413"/>
      <c r="C740" s="749">
        <v>94799.37</v>
      </c>
    </row>
    <row r="741" spans="1:3">
      <c r="B741" s="416"/>
      <c r="C741" s="417"/>
    </row>
    <row r="742" spans="1:3">
      <c r="A742" s="418" t="s">
        <v>1298</v>
      </c>
      <c r="B742" s="413"/>
      <c r="C742" s="417"/>
    </row>
    <row r="743" spans="1:3">
      <c r="B743" s="416"/>
      <c r="C743" s="417"/>
    </row>
    <row r="744" spans="1:3">
      <c r="B744" s="416"/>
      <c r="C744" s="417"/>
    </row>
    <row r="745" spans="1:3">
      <c r="B745" s="416"/>
      <c r="C745" s="417"/>
    </row>
    <row r="746" spans="1:3">
      <c r="B746" s="419"/>
      <c r="C746" s="414">
        <v>0</v>
      </c>
    </row>
    <row r="747" spans="1:3">
      <c r="B747" s="416"/>
      <c r="C747" s="417"/>
    </row>
    <row r="748" spans="1:3">
      <c r="A748" s="418" t="s">
        <v>1299</v>
      </c>
      <c r="B748" s="413"/>
      <c r="C748" s="417"/>
    </row>
    <row r="749" spans="1:3">
      <c r="B749" s="416"/>
      <c r="C749" s="417"/>
    </row>
    <row r="750" spans="1:3">
      <c r="B750" s="416"/>
      <c r="C750" s="417"/>
    </row>
    <row r="751" spans="1:3">
      <c r="B751" s="416"/>
      <c r="C751" s="417"/>
    </row>
    <row r="752" spans="1:3">
      <c r="B752" s="419"/>
      <c r="C752" s="414">
        <f>SUM(B749:B752)</f>
        <v>0</v>
      </c>
    </row>
    <row r="753" spans="1:3">
      <c r="B753" s="416"/>
      <c r="C753" s="414"/>
    </row>
    <row r="754" spans="1:3">
      <c r="A754" s="418" t="s">
        <v>1300</v>
      </c>
      <c r="B754" s="413"/>
      <c r="C754" s="417"/>
    </row>
    <row r="755" spans="1:3">
      <c r="A755" s="420"/>
      <c r="B755" s="413"/>
      <c r="C755" s="417"/>
    </row>
    <row r="756" spans="1:3">
      <c r="A756" s="420"/>
      <c r="B756" s="416"/>
      <c r="C756" s="417"/>
    </row>
    <row r="757" spans="1:3">
      <c r="B757" s="416"/>
      <c r="C757" s="417"/>
    </row>
    <row r="758" spans="1:3">
      <c r="B758" s="416"/>
      <c r="C758" s="417"/>
    </row>
    <row r="759" spans="1:3">
      <c r="B759" s="419"/>
      <c r="C759" s="414">
        <f>SUM(B756:B759)</f>
        <v>0</v>
      </c>
    </row>
    <row r="760" spans="1:3">
      <c r="B760" s="416"/>
      <c r="C760" s="417"/>
    </row>
    <row r="761" spans="1:3">
      <c r="A761" s="418" t="s">
        <v>1301</v>
      </c>
      <c r="B761" s="413"/>
      <c r="C761" s="417"/>
    </row>
    <row r="762" spans="1:3">
      <c r="A762" s="420"/>
      <c r="B762" s="413"/>
      <c r="C762" s="417"/>
    </row>
    <row r="763" spans="1:3">
      <c r="A763" s="420"/>
      <c r="B763" s="413"/>
      <c r="C763" s="417"/>
    </row>
    <row r="764" spans="1:3">
      <c r="A764" s="420"/>
      <c r="B764" s="413"/>
      <c r="C764" s="417"/>
    </row>
    <row r="765" spans="1:3">
      <c r="B765" s="419"/>
      <c r="C765" s="421">
        <f>SUM(B762:B765)</f>
        <v>0</v>
      </c>
    </row>
    <row r="766" spans="1:3">
      <c r="B766" s="416"/>
      <c r="C766" s="417"/>
    </row>
    <row r="767" spans="1:3" ht="13.5" thickBot="1">
      <c r="A767" s="422" t="s">
        <v>1302</v>
      </c>
      <c r="B767" s="413"/>
      <c r="C767" s="750">
        <f>+C740+C746+C752-C759-C765</f>
        <v>94799.37</v>
      </c>
    </row>
    <row r="768" spans="1:3" ht="13.5" thickTop="1">
      <c r="A768" s="422"/>
      <c r="B768" s="413"/>
      <c r="C768" s="417"/>
    </row>
    <row r="769" spans="1:3">
      <c r="A769" s="423"/>
      <c r="B769" s="424"/>
      <c r="C769" s="425"/>
    </row>
    <row r="770" spans="1:3">
      <c r="A770" s="408"/>
    </row>
    <row r="771" spans="1:3">
      <c r="A771" s="404"/>
      <c r="B771" s="404"/>
      <c r="C771" s="404"/>
    </row>
    <row r="772" spans="1:3">
      <c r="A772" s="230"/>
      <c r="B772" s="230"/>
      <c r="C772" s="230"/>
    </row>
    <row r="773" spans="1:3">
      <c r="A773" s="230"/>
      <c r="B773" s="230"/>
      <c r="C773" s="230"/>
    </row>
    <row r="774" spans="1:3">
      <c r="A774" s="230"/>
      <c r="B774" s="230"/>
      <c r="C774" s="230"/>
    </row>
    <row r="777" spans="1:3" ht="15">
      <c r="A777" s="1363" t="s">
        <v>2087</v>
      </c>
      <c r="B777" s="1363"/>
      <c r="C777" s="1363"/>
    </row>
    <row r="778" spans="1:3" ht="15">
      <c r="A778" s="1363" t="s">
        <v>2088</v>
      </c>
      <c r="B778" s="1363"/>
      <c r="C778" s="1363"/>
    </row>
    <row r="779" spans="1:3" ht="15">
      <c r="A779" s="1363" t="s">
        <v>1296</v>
      </c>
      <c r="B779" s="1363"/>
      <c r="C779" s="1363"/>
    </row>
    <row r="780" spans="1:3">
      <c r="A780" s="1361" t="s">
        <v>2593</v>
      </c>
      <c r="B780" s="1361"/>
      <c r="C780" s="1361"/>
    </row>
    <row r="781" spans="1:3">
      <c r="A781" s="1361" t="s">
        <v>2462</v>
      </c>
      <c r="B781" s="1361"/>
      <c r="C781" s="1361"/>
    </row>
    <row r="782" spans="1:3">
      <c r="A782" s="1361" t="s">
        <v>2134</v>
      </c>
      <c r="B782" s="1361"/>
      <c r="C782" s="1361"/>
    </row>
    <row r="783" spans="1:3">
      <c r="A783" s="1362"/>
      <c r="B783" s="1362"/>
      <c r="C783" s="1362"/>
    </row>
    <row r="784" spans="1:3">
      <c r="A784" s="409"/>
      <c r="B784" s="410"/>
      <c r="C784" s="411"/>
    </row>
    <row r="785" spans="1:3">
      <c r="A785" s="412" t="s">
        <v>1297</v>
      </c>
      <c r="B785" s="413"/>
      <c r="C785" s="749">
        <v>34031.11</v>
      </c>
    </row>
    <row r="786" spans="1:3">
      <c r="B786" s="416"/>
      <c r="C786" s="417"/>
    </row>
    <row r="787" spans="1:3">
      <c r="A787" s="418" t="s">
        <v>1298</v>
      </c>
      <c r="B787" s="413"/>
      <c r="C787" s="417"/>
    </row>
    <row r="788" spans="1:3">
      <c r="B788" s="416"/>
      <c r="C788" s="417"/>
    </row>
    <row r="789" spans="1:3">
      <c r="B789" s="416"/>
      <c r="C789" s="417"/>
    </row>
    <row r="790" spans="1:3">
      <c r="B790" s="416"/>
      <c r="C790" s="417"/>
    </row>
    <row r="791" spans="1:3">
      <c r="B791" s="419"/>
      <c r="C791" s="414">
        <v>0</v>
      </c>
    </row>
    <row r="792" spans="1:3">
      <c r="B792" s="416"/>
      <c r="C792" s="417"/>
    </row>
    <row r="793" spans="1:3">
      <c r="A793" s="418" t="s">
        <v>1299</v>
      </c>
      <c r="B793" s="413"/>
      <c r="C793" s="417"/>
    </row>
    <row r="794" spans="1:3">
      <c r="B794" s="416"/>
      <c r="C794" s="417"/>
    </row>
    <row r="795" spans="1:3">
      <c r="B795" s="416"/>
      <c r="C795" s="417"/>
    </row>
    <row r="796" spans="1:3">
      <c r="B796" s="416"/>
      <c r="C796" s="417"/>
    </row>
    <row r="797" spans="1:3">
      <c r="B797" s="419"/>
      <c r="C797" s="414">
        <f>SUM(B794:B797)</f>
        <v>0</v>
      </c>
    </row>
    <row r="798" spans="1:3">
      <c r="B798" s="416"/>
      <c r="C798" s="414"/>
    </row>
    <row r="799" spans="1:3">
      <c r="A799" s="418" t="s">
        <v>1300</v>
      </c>
      <c r="B799" s="413"/>
      <c r="C799" s="417"/>
    </row>
    <row r="800" spans="1:3">
      <c r="A800" s="420"/>
      <c r="B800" s="413"/>
      <c r="C800" s="417"/>
    </row>
    <row r="801" spans="1:3">
      <c r="A801" s="420"/>
      <c r="B801" s="416"/>
      <c r="C801" s="417"/>
    </row>
    <row r="802" spans="1:3">
      <c r="B802" s="416"/>
      <c r="C802" s="417"/>
    </row>
    <row r="803" spans="1:3">
      <c r="B803" s="416"/>
      <c r="C803" s="417"/>
    </row>
    <row r="804" spans="1:3">
      <c r="B804" s="419"/>
      <c r="C804" s="414">
        <f>SUM(B801:B804)</f>
        <v>0</v>
      </c>
    </row>
    <row r="805" spans="1:3">
      <c r="B805" s="416"/>
      <c r="C805" s="417"/>
    </row>
    <row r="806" spans="1:3">
      <c r="A806" s="418" t="s">
        <v>1301</v>
      </c>
      <c r="B806" s="413"/>
      <c r="C806" s="417"/>
    </row>
    <row r="807" spans="1:3">
      <c r="A807" s="420"/>
      <c r="B807" s="413"/>
      <c r="C807" s="417"/>
    </row>
    <row r="808" spans="1:3">
      <c r="A808" s="420"/>
      <c r="B808" s="413"/>
      <c r="C808" s="417"/>
    </row>
    <row r="809" spans="1:3">
      <c r="A809" s="420"/>
      <c r="B809" s="413"/>
      <c r="C809" s="417"/>
    </row>
    <row r="810" spans="1:3">
      <c r="B810" s="419"/>
      <c r="C810" s="421">
        <f>SUM(B807:B810)</f>
        <v>0</v>
      </c>
    </row>
    <row r="811" spans="1:3">
      <c r="B811" s="416"/>
      <c r="C811" s="417"/>
    </row>
    <row r="812" spans="1:3" ht="13.5" thickBot="1">
      <c r="A812" s="422" t="s">
        <v>1302</v>
      </c>
      <c r="B812" s="413"/>
      <c r="C812" s="750">
        <f>+C785+C791+C797-C804-C810</f>
        <v>34031.11</v>
      </c>
    </row>
    <row r="813" spans="1:3" ht="13.5" thickTop="1">
      <c r="A813" s="422"/>
      <c r="B813" s="413"/>
      <c r="C813" s="417"/>
    </row>
    <row r="814" spans="1:3">
      <c r="A814" s="423"/>
      <c r="B814" s="424"/>
      <c r="C814" s="425"/>
    </row>
    <row r="815" spans="1:3">
      <c r="A815" s="408"/>
    </row>
    <row r="816" spans="1:3">
      <c r="A816" s="404"/>
      <c r="B816" s="404"/>
      <c r="C816" s="404"/>
    </row>
    <row r="817" spans="1:3">
      <c r="A817" s="230"/>
      <c r="B817" s="230"/>
      <c r="C817" s="230"/>
    </row>
    <row r="818" spans="1:3">
      <c r="A818" s="230"/>
      <c r="B818" s="230"/>
      <c r="C818" s="230"/>
    </row>
    <row r="819" spans="1:3">
      <c r="A819" s="230"/>
      <c r="B819" s="230"/>
      <c r="C819" s="230"/>
    </row>
    <row r="820" spans="1:3">
      <c r="A820" s="408"/>
    </row>
    <row r="821" spans="1:3">
      <c r="A821" s="408"/>
    </row>
    <row r="830" spans="1:3" ht="15">
      <c r="A830" s="1364"/>
      <c r="B830" s="1364"/>
      <c r="C830" s="1364"/>
    </row>
    <row r="831" spans="1:3" ht="15">
      <c r="A831" s="1364"/>
      <c r="B831" s="1364"/>
      <c r="C831" s="1364"/>
    </row>
    <row r="832" spans="1:3" ht="15">
      <c r="A832" s="1364"/>
      <c r="B832" s="1364"/>
      <c r="C832" s="1364"/>
    </row>
    <row r="833" spans="1:3" ht="15">
      <c r="A833" s="1363" t="s">
        <v>2087</v>
      </c>
      <c r="B833" s="1363"/>
      <c r="C833" s="1363"/>
    </row>
    <row r="834" spans="1:3" ht="15">
      <c r="A834" s="1363" t="s">
        <v>2088</v>
      </c>
      <c r="B834" s="1363"/>
      <c r="C834" s="1363"/>
    </row>
    <row r="835" spans="1:3" ht="15">
      <c r="A835" s="1363" t="s">
        <v>1296</v>
      </c>
      <c r="B835" s="1363"/>
      <c r="C835" s="1363"/>
    </row>
    <row r="836" spans="1:3">
      <c r="A836" s="1361" t="s">
        <v>2127</v>
      </c>
      <c r="B836" s="1361"/>
      <c r="C836" s="1361"/>
    </row>
    <row r="837" spans="1:3">
      <c r="A837" s="1361" t="s">
        <v>2136</v>
      </c>
      <c r="B837" s="1361"/>
      <c r="C837" s="1361"/>
    </row>
    <row r="838" spans="1:3">
      <c r="A838" s="1361" t="s">
        <v>2841</v>
      </c>
      <c r="B838" s="1361"/>
      <c r="C838" s="1361"/>
    </row>
    <row r="839" spans="1:3">
      <c r="A839" s="1362"/>
      <c r="B839" s="1362"/>
      <c r="C839" s="1362"/>
    </row>
    <row r="840" spans="1:3">
      <c r="A840" s="409"/>
      <c r="B840" s="410"/>
      <c r="C840" s="411"/>
    </row>
    <row r="841" spans="1:3">
      <c r="A841" s="412" t="s">
        <v>1297</v>
      </c>
      <c r="B841" s="413"/>
      <c r="C841" s="749">
        <v>3710.13</v>
      </c>
    </row>
    <row r="842" spans="1:3">
      <c r="B842" s="416"/>
      <c r="C842" s="417"/>
    </row>
    <row r="843" spans="1:3">
      <c r="A843" s="418" t="s">
        <v>1298</v>
      </c>
      <c r="B843" s="413"/>
      <c r="C843" s="417"/>
    </row>
    <row r="844" spans="1:3">
      <c r="B844" s="416"/>
      <c r="C844" s="417"/>
    </row>
    <row r="845" spans="1:3">
      <c r="B845" s="416"/>
      <c r="C845" s="417"/>
    </row>
    <row r="846" spans="1:3">
      <c r="B846" s="416"/>
      <c r="C846" s="417"/>
    </row>
    <row r="847" spans="1:3">
      <c r="B847" s="419"/>
      <c r="C847" s="414">
        <v>0</v>
      </c>
    </row>
    <row r="848" spans="1:3">
      <c r="B848" s="416"/>
      <c r="C848" s="417"/>
    </row>
    <row r="849" spans="1:3">
      <c r="A849" s="418" t="s">
        <v>1299</v>
      </c>
      <c r="B849" s="413"/>
      <c r="C849" s="417"/>
    </row>
    <row r="850" spans="1:3">
      <c r="B850" s="416"/>
      <c r="C850" s="417"/>
    </row>
    <row r="851" spans="1:3">
      <c r="B851" s="416"/>
      <c r="C851" s="417"/>
    </row>
    <row r="852" spans="1:3">
      <c r="B852" s="416"/>
      <c r="C852" s="417"/>
    </row>
    <row r="853" spans="1:3">
      <c r="B853" s="419"/>
      <c r="C853" s="414">
        <f>SUM(B850:B853)</f>
        <v>0</v>
      </c>
    </row>
    <row r="854" spans="1:3">
      <c r="B854" s="416"/>
      <c r="C854" s="414"/>
    </row>
    <row r="855" spans="1:3">
      <c r="A855" s="418" t="s">
        <v>1300</v>
      </c>
      <c r="B855" s="413"/>
      <c r="C855" s="417"/>
    </row>
    <row r="856" spans="1:3">
      <c r="A856" s="420"/>
      <c r="B856" s="413"/>
      <c r="C856" s="417"/>
    </row>
    <row r="857" spans="1:3">
      <c r="A857" s="420"/>
      <c r="B857" s="416"/>
      <c r="C857" s="417"/>
    </row>
    <row r="858" spans="1:3">
      <c r="B858" s="416"/>
      <c r="C858" s="417"/>
    </row>
    <row r="859" spans="1:3">
      <c r="B859" s="416"/>
      <c r="C859" s="417"/>
    </row>
    <row r="860" spans="1:3">
      <c r="B860" s="419"/>
      <c r="C860" s="414">
        <f>SUM(B857:B860)</f>
        <v>0</v>
      </c>
    </row>
    <row r="861" spans="1:3">
      <c r="B861" s="416"/>
      <c r="C861" s="417"/>
    </row>
    <row r="862" spans="1:3">
      <c r="A862" s="418" t="s">
        <v>1301</v>
      </c>
      <c r="B862" s="413"/>
      <c r="C862" s="417"/>
    </row>
    <row r="863" spans="1:3">
      <c r="A863" s="420"/>
      <c r="B863" s="413"/>
      <c r="C863" s="417"/>
    </row>
    <row r="864" spans="1:3">
      <c r="A864" s="420"/>
      <c r="B864" s="413"/>
      <c r="C864" s="417"/>
    </row>
    <row r="865" spans="1:3">
      <c r="A865" s="420"/>
      <c r="B865" s="413"/>
      <c r="C865" s="417"/>
    </row>
    <row r="866" spans="1:3">
      <c r="B866" s="419"/>
      <c r="C866" s="421">
        <f>SUM(B863:B866)</f>
        <v>0</v>
      </c>
    </row>
    <row r="867" spans="1:3">
      <c r="B867" s="416"/>
      <c r="C867" s="417"/>
    </row>
    <row r="868" spans="1:3" ht="13.5" thickBot="1">
      <c r="A868" s="422" t="s">
        <v>1302</v>
      </c>
      <c r="B868" s="413"/>
      <c r="C868" s="750">
        <f>+C841+C847+C853-C860-C866</f>
        <v>3710.13</v>
      </c>
    </row>
    <row r="869" spans="1:3" ht="13.5" thickTop="1">
      <c r="A869" s="422"/>
      <c r="B869" s="413"/>
      <c r="C869" s="417"/>
    </row>
    <row r="870" spans="1:3">
      <c r="A870" s="423"/>
      <c r="B870" s="424"/>
      <c r="C870" s="425"/>
    </row>
    <row r="871" spans="1:3">
      <c r="A871" s="408"/>
    </row>
    <row r="872" spans="1:3">
      <c r="A872" s="404"/>
      <c r="B872" s="404"/>
      <c r="C872" s="404"/>
    </row>
    <row r="873" spans="1:3">
      <c r="A873" s="230"/>
      <c r="B873" s="230"/>
      <c r="C873" s="230"/>
    </row>
    <row r="874" spans="1:3">
      <c r="A874" s="230"/>
      <c r="B874" s="230"/>
      <c r="C874" s="230"/>
    </row>
    <row r="875" spans="1:3">
      <c r="A875" s="230"/>
      <c r="B875" s="230"/>
      <c r="C875" s="230"/>
    </row>
    <row r="876" spans="1:3">
      <c r="A876" s="408"/>
    </row>
    <row r="877" spans="1:3">
      <c r="A877" s="408"/>
    </row>
    <row r="878" spans="1:3">
      <c r="A878" s="408"/>
    </row>
    <row r="879" spans="1:3">
      <c r="A879" s="923"/>
      <c r="B879" s="923"/>
      <c r="C879" s="923"/>
    </row>
    <row r="880" spans="1:3">
      <c r="A880" s="923"/>
      <c r="B880" s="923"/>
      <c r="C880" s="923"/>
    </row>
    <row r="881" spans="1:3">
      <c r="A881" s="923"/>
      <c r="B881" s="923"/>
      <c r="C881" s="923"/>
    </row>
    <row r="882" spans="1:3">
      <c r="A882" s="923"/>
      <c r="B882" s="923"/>
      <c r="C882" s="923"/>
    </row>
    <row r="883" spans="1:3" ht="15">
      <c r="A883" s="1364"/>
      <c r="B883" s="1364"/>
      <c r="C883" s="1364"/>
    </row>
    <row r="884" spans="1:3" ht="15">
      <c r="A884" s="1364"/>
      <c r="B884" s="1364"/>
      <c r="C884" s="1364"/>
    </row>
    <row r="885" spans="1:3" ht="15">
      <c r="A885" s="1363" t="s">
        <v>2087</v>
      </c>
      <c r="B885" s="1363"/>
      <c r="C885" s="1363"/>
    </row>
    <row r="886" spans="1:3" ht="15">
      <c r="A886" s="1363" t="s">
        <v>2088</v>
      </c>
      <c r="B886" s="1363"/>
      <c r="C886" s="1363"/>
    </row>
    <row r="887" spans="1:3" ht="15">
      <c r="A887" s="1363" t="s">
        <v>1296</v>
      </c>
      <c r="B887" s="1363"/>
      <c r="C887" s="1363"/>
    </row>
    <row r="888" spans="1:3">
      <c r="A888" s="1361" t="s">
        <v>2127</v>
      </c>
      <c r="B888" s="1361"/>
      <c r="C888" s="1361"/>
    </row>
    <row r="889" spans="1:3">
      <c r="A889" s="1361" t="s">
        <v>2136</v>
      </c>
      <c r="B889" s="1361"/>
      <c r="C889" s="1361"/>
    </row>
    <row r="890" spans="1:3">
      <c r="A890" s="1361" t="s">
        <v>2842</v>
      </c>
      <c r="B890" s="1361"/>
      <c r="C890" s="1361"/>
    </row>
    <row r="891" spans="1:3">
      <c r="A891" s="1362"/>
      <c r="B891" s="1362"/>
      <c r="C891" s="1362"/>
    </row>
    <row r="892" spans="1:3">
      <c r="A892" s="409"/>
      <c r="B892" s="410"/>
      <c r="C892" s="411"/>
    </row>
    <row r="893" spans="1:3">
      <c r="A893" s="412" t="s">
        <v>1297</v>
      </c>
      <c r="B893" s="413"/>
      <c r="C893" s="749">
        <v>3710.13</v>
      </c>
    </row>
    <row r="894" spans="1:3">
      <c r="B894" s="416"/>
      <c r="C894" s="417"/>
    </row>
    <row r="895" spans="1:3">
      <c r="A895" s="418" t="s">
        <v>1298</v>
      </c>
      <c r="B895" s="413"/>
      <c r="C895" s="417"/>
    </row>
    <row r="896" spans="1:3">
      <c r="B896" s="416"/>
      <c r="C896" s="417"/>
    </row>
    <row r="897" spans="1:3">
      <c r="B897" s="416"/>
      <c r="C897" s="417"/>
    </row>
    <row r="898" spans="1:3">
      <c r="B898" s="416"/>
      <c r="C898" s="417"/>
    </row>
    <row r="899" spans="1:3">
      <c r="B899" s="419"/>
      <c r="C899" s="414">
        <v>0</v>
      </c>
    </row>
    <row r="900" spans="1:3">
      <c r="B900" s="416"/>
      <c r="C900" s="417"/>
    </row>
    <row r="901" spans="1:3">
      <c r="A901" s="418" t="s">
        <v>1299</v>
      </c>
      <c r="B901" s="413"/>
      <c r="C901" s="417"/>
    </row>
    <row r="902" spans="1:3">
      <c r="B902" s="416"/>
      <c r="C902" s="417"/>
    </row>
    <row r="903" spans="1:3">
      <c r="B903" s="416"/>
      <c r="C903" s="417"/>
    </row>
    <row r="904" spans="1:3">
      <c r="B904" s="416"/>
      <c r="C904" s="417"/>
    </row>
    <row r="905" spans="1:3">
      <c r="B905" s="419"/>
      <c r="C905" s="414">
        <f>SUM(B902:B905)</f>
        <v>0</v>
      </c>
    </row>
    <row r="906" spans="1:3">
      <c r="B906" s="416"/>
      <c r="C906" s="414"/>
    </row>
    <row r="907" spans="1:3">
      <c r="A907" s="418" t="s">
        <v>1300</v>
      </c>
      <c r="B907" s="413"/>
      <c r="C907" s="417"/>
    </row>
    <row r="908" spans="1:3">
      <c r="A908" s="420"/>
      <c r="B908" s="413"/>
      <c r="C908" s="417"/>
    </row>
    <row r="909" spans="1:3">
      <c r="A909" s="420"/>
      <c r="B909" s="416"/>
      <c r="C909" s="417"/>
    </row>
    <row r="910" spans="1:3">
      <c r="B910" s="416"/>
      <c r="C910" s="417"/>
    </row>
    <row r="911" spans="1:3">
      <c r="B911" s="416"/>
      <c r="C911" s="417"/>
    </row>
    <row r="912" spans="1:3">
      <c r="B912" s="419"/>
      <c r="C912" s="414">
        <f>SUM(B909:B912)</f>
        <v>0</v>
      </c>
    </row>
    <row r="913" spans="1:3">
      <c r="B913" s="416"/>
      <c r="C913" s="417"/>
    </row>
    <row r="914" spans="1:3">
      <c r="A914" s="418" t="s">
        <v>1301</v>
      </c>
      <c r="B914" s="413"/>
      <c r="C914" s="417"/>
    </row>
    <row r="915" spans="1:3">
      <c r="A915" s="420"/>
      <c r="B915" s="413"/>
      <c r="C915" s="417"/>
    </row>
    <row r="916" spans="1:3">
      <c r="A916" s="420"/>
      <c r="B916" s="413"/>
      <c r="C916" s="417"/>
    </row>
    <row r="917" spans="1:3">
      <c r="A917" s="420"/>
      <c r="B917" s="413"/>
      <c r="C917" s="417"/>
    </row>
    <row r="918" spans="1:3">
      <c r="B918" s="419"/>
      <c r="C918" s="421">
        <f>SUM(B915:B918)</f>
        <v>0</v>
      </c>
    </row>
    <row r="919" spans="1:3">
      <c r="B919" s="416"/>
      <c r="C919" s="417"/>
    </row>
    <row r="920" spans="1:3" ht="13.5" thickBot="1">
      <c r="A920" s="422" t="s">
        <v>1302</v>
      </c>
      <c r="B920" s="413"/>
      <c r="C920" s="750">
        <f>+C893+C899+C905-C912-C918</f>
        <v>3710.13</v>
      </c>
    </row>
    <row r="921" spans="1:3" ht="13.5" thickTop="1">
      <c r="A921" s="422"/>
      <c r="B921" s="413"/>
      <c r="C921" s="417"/>
    </row>
    <row r="922" spans="1:3">
      <c r="A922" s="423"/>
      <c r="B922" s="424"/>
      <c r="C922" s="425"/>
    </row>
    <row r="923" spans="1:3">
      <c r="A923" s="408"/>
    </row>
    <row r="924" spans="1:3">
      <c r="A924" s="404"/>
      <c r="B924" s="404"/>
      <c r="C924" s="404"/>
    </row>
    <row r="925" spans="1:3">
      <c r="A925" s="230"/>
      <c r="B925" s="230"/>
      <c r="C925" s="230"/>
    </row>
    <row r="926" spans="1:3">
      <c r="A926" s="230"/>
      <c r="B926" s="230"/>
      <c r="C926" s="230"/>
    </row>
    <row r="927" spans="1:3">
      <c r="A927" s="230"/>
      <c r="B927" s="230"/>
      <c r="C927" s="230"/>
    </row>
    <row r="928" spans="1:3">
      <c r="A928" s="408"/>
    </row>
    <row r="929" spans="1:3">
      <c r="A929" s="408"/>
    </row>
    <row r="930" spans="1:3">
      <c r="A930" s="408"/>
    </row>
    <row r="931" spans="1:3">
      <c r="A931" s="923"/>
      <c r="B931" s="923"/>
      <c r="C931" s="923"/>
    </row>
    <row r="932" spans="1:3">
      <c r="A932" s="923"/>
      <c r="B932" s="923"/>
      <c r="C932" s="923"/>
    </row>
    <row r="933" spans="1:3">
      <c r="A933" s="923"/>
      <c r="B933" s="923"/>
      <c r="C933" s="923"/>
    </row>
    <row r="934" spans="1:3">
      <c r="A934" s="923"/>
      <c r="B934" s="923"/>
      <c r="C934" s="923"/>
    </row>
    <row r="935" spans="1:3" ht="15">
      <c r="A935" s="1364"/>
      <c r="B935" s="1364"/>
      <c r="C935" s="1364"/>
    </row>
    <row r="936" spans="1:3" ht="15">
      <c r="A936" s="1364"/>
      <c r="B936" s="1364"/>
      <c r="C936" s="1364"/>
    </row>
    <row r="937" spans="1:3" ht="15">
      <c r="A937" s="1363" t="s">
        <v>2087</v>
      </c>
      <c r="B937" s="1363"/>
      <c r="C937" s="1363"/>
    </row>
    <row r="938" spans="1:3" ht="15">
      <c r="A938" s="1363" t="s">
        <v>2088</v>
      </c>
      <c r="B938" s="1363"/>
      <c r="C938" s="1363"/>
    </row>
    <row r="939" spans="1:3" ht="15">
      <c r="A939" s="1363" t="s">
        <v>1296</v>
      </c>
      <c r="B939" s="1363"/>
      <c r="C939" s="1363"/>
    </row>
    <row r="940" spans="1:3">
      <c r="A940" s="1361" t="s">
        <v>2127</v>
      </c>
      <c r="B940" s="1361"/>
      <c r="C940" s="1361"/>
    </row>
    <row r="941" spans="1:3">
      <c r="A941" s="1361" t="s">
        <v>2136</v>
      </c>
      <c r="B941" s="1361"/>
      <c r="C941" s="1361"/>
    </row>
    <row r="942" spans="1:3">
      <c r="A942" s="1361" t="s">
        <v>2843</v>
      </c>
      <c r="B942" s="1361"/>
      <c r="C942" s="1361"/>
    </row>
    <row r="943" spans="1:3">
      <c r="A943" s="1362"/>
      <c r="B943" s="1362"/>
      <c r="C943" s="1362"/>
    </row>
    <row r="944" spans="1:3">
      <c r="A944" s="409"/>
      <c r="B944" s="410"/>
      <c r="C944" s="411"/>
    </row>
    <row r="945" spans="1:3">
      <c r="A945" s="412" t="s">
        <v>1297</v>
      </c>
      <c r="B945" s="413"/>
      <c r="C945" s="749">
        <v>3710.13</v>
      </c>
    </row>
    <row r="946" spans="1:3">
      <c r="B946" s="416"/>
      <c r="C946" s="417"/>
    </row>
    <row r="947" spans="1:3">
      <c r="A947" s="418" t="s">
        <v>1298</v>
      </c>
      <c r="B947" s="413"/>
      <c r="C947" s="417"/>
    </row>
    <row r="948" spans="1:3">
      <c r="B948" s="416"/>
      <c r="C948" s="417"/>
    </row>
    <row r="949" spans="1:3">
      <c r="B949" s="416"/>
      <c r="C949" s="417"/>
    </row>
    <row r="950" spans="1:3">
      <c r="B950" s="416"/>
      <c r="C950" s="417"/>
    </row>
    <row r="951" spans="1:3">
      <c r="B951" s="419"/>
      <c r="C951" s="414">
        <v>0</v>
      </c>
    </row>
    <row r="952" spans="1:3">
      <c r="B952" s="416"/>
      <c r="C952" s="417"/>
    </row>
    <row r="953" spans="1:3">
      <c r="A953" s="418" t="s">
        <v>1299</v>
      </c>
      <c r="B953" s="413"/>
      <c r="C953" s="417"/>
    </row>
    <row r="954" spans="1:3">
      <c r="B954" s="416"/>
      <c r="C954" s="417"/>
    </row>
    <row r="955" spans="1:3">
      <c r="B955" s="416"/>
      <c r="C955" s="417"/>
    </row>
    <row r="956" spans="1:3">
      <c r="B956" s="416"/>
      <c r="C956" s="417"/>
    </row>
    <row r="957" spans="1:3">
      <c r="B957" s="419"/>
      <c r="C957" s="414">
        <f>SUM(B954:B957)</f>
        <v>0</v>
      </c>
    </row>
    <row r="958" spans="1:3">
      <c r="B958" s="416"/>
      <c r="C958" s="414"/>
    </row>
    <row r="959" spans="1:3">
      <c r="A959" s="418" t="s">
        <v>1300</v>
      </c>
      <c r="B959" s="413"/>
      <c r="C959" s="417"/>
    </row>
    <row r="960" spans="1:3">
      <c r="A960" s="420"/>
      <c r="B960" s="413"/>
      <c r="C960" s="417"/>
    </row>
    <row r="961" spans="1:3">
      <c r="A961" s="420"/>
      <c r="B961" s="416"/>
      <c r="C961" s="417"/>
    </row>
    <row r="962" spans="1:3">
      <c r="B962" s="416"/>
      <c r="C962" s="417"/>
    </row>
    <row r="963" spans="1:3">
      <c r="B963" s="416"/>
      <c r="C963" s="417"/>
    </row>
    <row r="964" spans="1:3">
      <c r="B964" s="419"/>
      <c r="C964" s="414">
        <f>SUM(B961:B964)</f>
        <v>0</v>
      </c>
    </row>
    <row r="965" spans="1:3">
      <c r="B965" s="416"/>
      <c r="C965" s="417"/>
    </row>
    <row r="966" spans="1:3">
      <c r="A966" s="418" t="s">
        <v>1301</v>
      </c>
      <c r="B966" s="413"/>
      <c r="C966" s="417"/>
    </row>
    <row r="967" spans="1:3">
      <c r="A967" s="420"/>
      <c r="B967" s="413"/>
      <c r="C967" s="417"/>
    </row>
    <row r="968" spans="1:3">
      <c r="A968" s="420"/>
      <c r="B968" s="413"/>
      <c r="C968" s="417"/>
    </row>
    <row r="969" spans="1:3">
      <c r="A969" s="420"/>
      <c r="B969" s="413"/>
      <c r="C969" s="417"/>
    </row>
    <row r="970" spans="1:3">
      <c r="B970" s="419"/>
      <c r="C970" s="421">
        <f>SUM(B967:B970)</f>
        <v>0</v>
      </c>
    </row>
    <row r="971" spans="1:3">
      <c r="B971" s="416"/>
      <c r="C971" s="417"/>
    </row>
    <row r="972" spans="1:3" ht="13.5" thickBot="1">
      <c r="A972" s="422" t="s">
        <v>1302</v>
      </c>
      <c r="B972" s="413"/>
      <c r="C972" s="750">
        <f>+C945+C951+C957-C964-C970</f>
        <v>3710.13</v>
      </c>
    </row>
    <row r="973" spans="1:3" ht="13.5" thickTop="1">
      <c r="A973" s="422"/>
      <c r="B973" s="413"/>
      <c r="C973" s="417"/>
    </row>
    <row r="974" spans="1:3">
      <c r="A974" s="423"/>
      <c r="B974" s="424"/>
      <c r="C974" s="425"/>
    </row>
    <row r="975" spans="1:3">
      <c r="A975" s="408"/>
    </row>
    <row r="976" spans="1:3">
      <c r="A976" s="404"/>
      <c r="B976" s="404"/>
      <c r="C976" s="404"/>
    </row>
    <row r="977" spans="1:3">
      <c r="A977" s="230"/>
      <c r="B977" s="230"/>
      <c r="C977" s="230"/>
    </row>
    <row r="978" spans="1:3">
      <c r="A978" s="230"/>
      <c r="B978" s="230"/>
      <c r="C978" s="230"/>
    </row>
    <row r="979" spans="1:3">
      <c r="A979" s="230"/>
      <c r="B979" s="230"/>
      <c r="C979" s="230"/>
    </row>
    <row r="980" spans="1:3">
      <c r="A980" s="408"/>
    </row>
    <row r="981" spans="1:3">
      <c r="A981" s="408"/>
    </row>
    <row r="982" spans="1:3">
      <c r="A982" s="408"/>
    </row>
    <row r="983" spans="1:3">
      <c r="A983" s="923"/>
      <c r="B983" s="923"/>
      <c r="C983" s="923"/>
    </row>
    <row r="984" spans="1:3">
      <c r="A984" s="923"/>
      <c r="B984" s="923"/>
      <c r="C984" s="923"/>
    </row>
    <row r="985" spans="1:3">
      <c r="A985" s="923"/>
      <c r="B985" s="923"/>
      <c r="C985" s="923"/>
    </row>
    <row r="986" spans="1:3">
      <c r="A986" s="923"/>
      <c r="B986" s="923"/>
      <c r="C986" s="923"/>
    </row>
    <row r="987" spans="1:3">
      <c r="A987" s="923"/>
      <c r="B987" s="923"/>
      <c r="C987" s="923"/>
    </row>
    <row r="988" spans="1:3" ht="15">
      <c r="A988" s="1363" t="s">
        <v>2087</v>
      </c>
      <c r="B988" s="1363"/>
      <c r="C988" s="1363"/>
    </row>
    <row r="989" spans="1:3" ht="15">
      <c r="A989" s="1363" t="s">
        <v>2088</v>
      </c>
      <c r="B989" s="1363"/>
      <c r="C989" s="1363"/>
    </row>
    <row r="990" spans="1:3" ht="15">
      <c r="A990" s="1363" t="s">
        <v>1296</v>
      </c>
      <c r="B990" s="1363"/>
      <c r="C990" s="1363"/>
    </row>
    <row r="991" spans="1:3">
      <c r="A991" s="1361" t="s">
        <v>2127</v>
      </c>
      <c r="B991" s="1361"/>
      <c r="C991" s="1361"/>
    </row>
    <row r="992" spans="1:3">
      <c r="A992" s="1361" t="s">
        <v>2462</v>
      </c>
      <c r="B992" s="1361"/>
      <c r="C992" s="1361"/>
    </row>
    <row r="993" spans="1:3">
      <c r="A993" s="1361" t="s">
        <v>2841</v>
      </c>
      <c r="B993" s="1361"/>
      <c r="C993" s="1361"/>
    </row>
    <row r="994" spans="1:3">
      <c r="A994" s="1362"/>
      <c r="B994" s="1362"/>
      <c r="C994" s="1362"/>
    </row>
    <row r="995" spans="1:3">
      <c r="A995" s="409"/>
      <c r="B995" s="410"/>
      <c r="C995" s="411"/>
    </row>
    <row r="996" spans="1:3">
      <c r="A996" s="412" t="s">
        <v>1297</v>
      </c>
      <c r="B996" s="413"/>
      <c r="C996" s="749">
        <v>4012.96</v>
      </c>
    </row>
    <row r="997" spans="1:3">
      <c r="B997" s="416"/>
      <c r="C997" s="417"/>
    </row>
    <row r="998" spans="1:3">
      <c r="A998" s="418" t="s">
        <v>1298</v>
      </c>
      <c r="B998" s="413"/>
      <c r="C998" s="417"/>
    </row>
    <row r="999" spans="1:3">
      <c r="B999" s="416"/>
      <c r="C999" s="417"/>
    </row>
    <row r="1000" spans="1:3">
      <c r="B1000" s="416"/>
      <c r="C1000" s="417"/>
    </row>
    <row r="1001" spans="1:3">
      <c r="B1001" s="416"/>
      <c r="C1001" s="417"/>
    </row>
    <row r="1002" spans="1:3">
      <c r="B1002" s="419"/>
      <c r="C1002" s="414">
        <v>0</v>
      </c>
    </row>
    <row r="1003" spans="1:3">
      <c r="B1003" s="416"/>
      <c r="C1003" s="417"/>
    </row>
    <row r="1004" spans="1:3">
      <c r="A1004" s="418" t="s">
        <v>1299</v>
      </c>
      <c r="B1004" s="413"/>
      <c r="C1004" s="417"/>
    </row>
    <row r="1005" spans="1:3">
      <c r="B1005" s="416"/>
      <c r="C1005" s="417"/>
    </row>
    <row r="1006" spans="1:3">
      <c r="B1006" s="416"/>
      <c r="C1006" s="417"/>
    </row>
    <row r="1007" spans="1:3">
      <c r="B1007" s="416"/>
      <c r="C1007" s="417"/>
    </row>
    <row r="1008" spans="1:3">
      <c r="B1008" s="419"/>
      <c r="C1008" s="414">
        <f>SUM(B1005:B1008)</f>
        <v>0</v>
      </c>
    </row>
    <row r="1009" spans="1:3">
      <c r="B1009" s="416"/>
      <c r="C1009" s="414"/>
    </row>
    <row r="1010" spans="1:3">
      <c r="A1010" s="418" t="s">
        <v>1300</v>
      </c>
      <c r="B1010" s="413"/>
      <c r="C1010" s="417"/>
    </row>
    <row r="1011" spans="1:3">
      <c r="A1011" s="420"/>
      <c r="B1011" s="413"/>
      <c r="C1011" s="417"/>
    </row>
    <row r="1012" spans="1:3">
      <c r="A1012" s="420"/>
      <c r="B1012" s="416"/>
      <c r="C1012" s="417"/>
    </row>
    <row r="1013" spans="1:3">
      <c r="B1013" s="416"/>
      <c r="C1013" s="417"/>
    </row>
    <row r="1014" spans="1:3">
      <c r="B1014" s="416"/>
      <c r="C1014" s="417"/>
    </row>
    <row r="1015" spans="1:3">
      <c r="B1015" s="419"/>
      <c r="C1015" s="414">
        <f>SUM(B1012:B1015)</f>
        <v>0</v>
      </c>
    </row>
    <row r="1016" spans="1:3">
      <c r="B1016" s="416"/>
      <c r="C1016" s="417"/>
    </row>
    <row r="1017" spans="1:3">
      <c r="A1017" s="418" t="s">
        <v>1301</v>
      </c>
      <c r="B1017" s="413"/>
      <c r="C1017" s="417"/>
    </row>
    <row r="1018" spans="1:3">
      <c r="A1018" s="420"/>
      <c r="B1018" s="413"/>
      <c r="C1018" s="417"/>
    </row>
    <row r="1019" spans="1:3">
      <c r="A1019" s="420"/>
      <c r="B1019" s="413"/>
      <c r="C1019" s="417"/>
    </row>
    <row r="1020" spans="1:3">
      <c r="A1020" s="420"/>
      <c r="B1020" s="413"/>
      <c r="C1020" s="417"/>
    </row>
    <row r="1021" spans="1:3">
      <c r="B1021" s="419"/>
      <c r="C1021" s="421">
        <f>SUM(B1018:B1021)</f>
        <v>0</v>
      </c>
    </row>
    <row r="1022" spans="1:3">
      <c r="B1022" s="416"/>
      <c r="C1022" s="417"/>
    </row>
    <row r="1023" spans="1:3" ht="13.5" thickBot="1">
      <c r="A1023" s="422" t="s">
        <v>1302</v>
      </c>
      <c r="B1023" s="413"/>
      <c r="C1023" s="750">
        <f>+C996+C1002+C1008-C1015-C1021</f>
        <v>4012.96</v>
      </c>
    </row>
    <row r="1024" spans="1:3" ht="13.5" thickTop="1">
      <c r="A1024" s="422"/>
      <c r="B1024" s="413"/>
      <c r="C1024" s="417"/>
    </row>
    <row r="1025" spans="1:3">
      <c r="A1025" s="423"/>
      <c r="B1025" s="424"/>
      <c r="C1025" s="425"/>
    </row>
    <row r="1026" spans="1:3">
      <c r="A1026" s="408"/>
    </row>
    <row r="1027" spans="1:3">
      <c r="A1027" s="404"/>
      <c r="B1027" s="404"/>
      <c r="C1027" s="404"/>
    </row>
    <row r="1028" spans="1:3">
      <c r="A1028" s="230"/>
      <c r="B1028" s="230"/>
      <c r="C1028" s="230"/>
    </row>
    <row r="1029" spans="1:3">
      <c r="A1029" s="230"/>
      <c r="B1029" s="230"/>
      <c r="C1029" s="230"/>
    </row>
    <row r="1030" spans="1:3">
      <c r="A1030" s="230"/>
      <c r="B1030" s="230"/>
      <c r="C1030" s="230"/>
    </row>
    <row r="1031" spans="1:3">
      <c r="A1031" s="408"/>
    </row>
    <row r="1032" spans="1:3">
      <c r="A1032" s="408"/>
    </row>
    <row r="1033" spans="1:3">
      <c r="A1033" s="923"/>
      <c r="B1033" s="923"/>
      <c r="C1033" s="923"/>
    </row>
    <row r="1034" spans="1:3">
      <c r="A1034" s="923"/>
      <c r="B1034" s="923"/>
      <c r="C1034" s="923"/>
    </row>
    <row r="1035" spans="1:3">
      <c r="A1035" s="923"/>
      <c r="B1035" s="923"/>
      <c r="C1035" s="923"/>
    </row>
    <row r="1036" spans="1:3">
      <c r="A1036" s="923"/>
      <c r="B1036" s="923"/>
      <c r="C1036" s="923"/>
    </row>
    <row r="1037" spans="1:3">
      <c r="A1037" s="923"/>
      <c r="B1037" s="923"/>
      <c r="C1037" s="923"/>
    </row>
    <row r="1038" spans="1:3">
      <c r="A1038" s="923"/>
      <c r="B1038" s="923"/>
      <c r="C1038" s="923"/>
    </row>
    <row r="1039" spans="1:3">
      <c r="A1039" s="923"/>
      <c r="B1039" s="923"/>
      <c r="C1039" s="923"/>
    </row>
    <row r="1040" spans="1:3">
      <c r="A1040" s="923"/>
      <c r="B1040" s="923"/>
      <c r="C1040" s="923"/>
    </row>
    <row r="1041" spans="1:3" ht="15">
      <c r="A1041" s="1363" t="s">
        <v>2087</v>
      </c>
      <c r="B1041" s="1363"/>
      <c r="C1041" s="1363"/>
    </row>
    <row r="1042" spans="1:3" ht="15">
      <c r="A1042" s="1363" t="s">
        <v>2088</v>
      </c>
      <c r="B1042" s="1363"/>
      <c r="C1042" s="1363"/>
    </row>
    <row r="1043" spans="1:3" ht="15">
      <c r="A1043" s="1363" t="s">
        <v>1296</v>
      </c>
      <c r="B1043" s="1363"/>
      <c r="C1043" s="1363"/>
    </row>
    <row r="1044" spans="1:3">
      <c r="A1044" s="1361" t="s">
        <v>2127</v>
      </c>
      <c r="B1044" s="1361"/>
      <c r="C1044" s="1361"/>
    </row>
    <row r="1045" spans="1:3">
      <c r="A1045" s="1361" t="s">
        <v>2462</v>
      </c>
      <c r="B1045" s="1361"/>
      <c r="C1045" s="1361"/>
    </row>
    <row r="1046" spans="1:3">
      <c r="A1046" s="1361" t="s">
        <v>2842</v>
      </c>
      <c r="B1046" s="1361"/>
      <c r="C1046" s="1361"/>
    </row>
    <row r="1047" spans="1:3">
      <c r="A1047" s="1362"/>
      <c r="B1047" s="1362"/>
      <c r="C1047" s="1362"/>
    </row>
    <row r="1048" spans="1:3">
      <c r="A1048" s="409"/>
      <c r="B1048" s="410"/>
      <c r="C1048" s="411"/>
    </row>
    <row r="1049" spans="1:3">
      <c r="A1049" s="412" t="s">
        <v>1297</v>
      </c>
      <c r="B1049" s="413"/>
      <c r="C1049" s="749">
        <v>4012.96</v>
      </c>
    </row>
    <row r="1050" spans="1:3">
      <c r="B1050" s="416"/>
      <c r="C1050" s="417"/>
    </row>
    <row r="1051" spans="1:3">
      <c r="A1051" s="418" t="s">
        <v>1298</v>
      </c>
      <c r="B1051" s="413"/>
      <c r="C1051" s="417"/>
    </row>
    <row r="1052" spans="1:3">
      <c r="B1052" s="416"/>
      <c r="C1052" s="417"/>
    </row>
    <row r="1053" spans="1:3">
      <c r="B1053" s="416"/>
      <c r="C1053" s="417"/>
    </row>
    <row r="1054" spans="1:3">
      <c r="B1054" s="416"/>
      <c r="C1054" s="417"/>
    </row>
    <row r="1055" spans="1:3">
      <c r="B1055" s="419"/>
      <c r="C1055" s="414">
        <v>0</v>
      </c>
    </row>
    <row r="1056" spans="1:3">
      <c r="B1056" s="416"/>
      <c r="C1056" s="417"/>
    </row>
    <row r="1057" spans="1:3">
      <c r="A1057" s="418" t="s">
        <v>1299</v>
      </c>
      <c r="B1057" s="413"/>
      <c r="C1057" s="417"/>
    </row>
    <row r="1058" spans="1:3">
      <c r="B1058" s="416"/>
      <c r="C1058" s="417"/>
    </row>
    <row r="1059" spans="1:3">
      <c r="B1059" s="416"/>
      <c r="C1059" s="417"/>
    </row>
    <row r="1060" spans="1:3">
      <c r="B1060" s="416"/>
      <c r="C1060" s="417"/>
    </row>
    <row r="1061" spans="1:3">
      <c r="B1061" s="419"/>
      <c r="C1061" s="414">
        <f>SUM(B1058:B1061)</f>
        <v>0</v>
      </c>
    </row>
    <row r="1062" spans="1:3">
      <c r="B1062" s="416"/>
      <c r="C1062" s="414"/>
    </row>
    <row r="1063" spans="1:3">
      <c r="A1063" s="418" t="s">
        <v>1300</v>
      </c>
      <c r="B1063" s="413"/>
      <c r="C1063" s="417"/>
    </row>
    <row r="1064" spans="1:3">
      <c r="A1064" s="420"/>
      <c r="B1064" s="413"/>
      <c r="C1064" s="417"/>
    </row>
    <row r="1065" spans="1:3">
      <c r="A1065" s="420"/>
      <c r="B1065" s="416"/>
      <c r="C1065" s="417"/>
    </row>
    <row r="1066" spans="1:3">
      <c r="B1066" s="416"/>
      <c r="C1066" s="417"/>
    </row>
    <row r="1067" spans="1:3">
      <c r="B1067" s="416"/>
      <c r="C1067" s="417"/>
    </row>
    <row r="1068" spans="1:3">
      <c r="B1068" s="419"/>
      <c r="C1068" s="414">
        <f>SUM(B1065:B1068)</f>
        <v>0</v>
      </c>
    </row>
    <row r="1069" spans="1:3">
      <c r="B1069" s="416"/>
      <c r="C1069" s="417"/>
    </row>
    <row r="1070" spans="1:3">
      <c r="A1070" s="418" t="s">
        <v>1301</v>
      </c>
      <c r="B1070" s="413"/>
      <c r="C1070" s="417"/>
    </row>
    <row r="1071" spans="1:3">
      <c r="A1071" s="420"/>
      <c r="B1071" s="413"/>
      <c r="C1071" s="417"/>
    </row>
    <row r="1072" spans="1:3">
      <c r="A1072" s="420"/>
      <c r="B1072" s="413"/>
      <c r="C1072" s="417"/>
    </row>
    <row r="1073" spans="1:3">
      <c r="A1073" s="420"/>
      <c r="B1073" s="413"/>
      <c r="C1073" s="417"/>
    </row>
    <row r="1074" spans="1:3">
      <c r="B1074" s="419"/>
      <c r="C1074" s="421">
        <f>SUM(B1071:B1074)</f>
        <v>0</v>
      </c>
    </row>
    <row r="1075" spans="1:3">
      <c r="B1075" s="416"/>
      <c r="C1075" s="417"/>
    </row>
    <row r="1076" spans="1:3" ht="13.5" thickBot="1">
      <c r="A1076" s="422" t="s">
        <v>1302</v>
      </c>
      <c r="B1076" s="413"/>
      <c r="C1076" s="750">
        <f>+C1049+C1055+C1061-C1068-C1074</f>
        <v>4012.96</v>
      </c>
    </row>
    <row r="1077" spans="1:3" ht="13.5" thickTop="1">
      <c r="A1077" s="422"/>
      <c r="B1077" s="413"/>
      <c r="C1077" s="417"/>
    </row>
    <row r="1078" spans="1:3">
      <c r="A1078" s="423"/>
      <c r="B1078" s="424"/>
      <c r="C1078" s="425"/>
    </row>
    <row r="1079" spans="1:3">
      <c r="A1079" s="408"/>
    </row>
    <row r="1080" spans="1:3">
      <c r="A1080" s="404"/>
      <c r="B1080" s="404"/>
      <c r="C1080" s="404"/>
    </row>
    <row r="1081" spans="1:3">
      <c r="A1081" s="230"/>
      <c r="B1081" s="230"/>
      <c r="C1081" s="230"/>
    </row>
    <row r="1082" spans="1:3">
      <c r="A1082" s="230"/>
      <c r="B1082" s="230"/>
      <c r="C1082" s="230"/>
    </row>
    <row r="1083" spans="1:3">
      <c r="A1083" s="230"/>
      <c r="B1083" s="230"/>
      <c r="C1083" s="230"/>
    </row>
    <row r="1084" spans="1:3">
      <c r="A1084" s="408"/>
    </row>
    <row r="1085" spans="1:3">
      <c r="A1085" s="408"/>
    </row>
    <row r="1086" spans="1:3">
      <c r="A1086" s="923"/>
      <c r="B1086" s="923"/>
      <c r="C1086" s="923"/>
    </row>
    <row r="1087" spans="1:3">
      <c r="A1087" s="923"/>
      <c r="B1087" s="923"/>
      <c r="C1087" s="923"/>
    </row>
    <row r="1088" spans="1:3">
      <c r="A1088" s="923"/>
      <c r="B1088" s="923"/>
      <c r="C1088" s="923"/>
    </row>
    <row r="1089" spans="1:3">
      <c r="A1089" s="923"/>
      <c r="B1089" s="923"/>
      <c r="C1089" s="923"/>
    </row>
    <row r="1090" spans="1:3">
      <c r="A1090" s="923"/>
      <c r="B1090" s="923"/>
      <c r="C1090" s="923"/>
    </row>
    <row r="1091" spans="1:3">
      <c r="A1091" s="923"/>
      <c r="B1091" s="923"/>
      <c r="C1091" s="923"/>
    </row>
    <row r="1092" spans="1:3">
      <c r="A1092" s="923"/>
      <c r="B1092" s="923"/>
      <c r="C1092" s="923"/>
    </row>
    <row r="1093" spans="1:3">
      <c r="A1093" s="923"/>
      <c r="B1093" s="923"/>
      <c r="C1093" s="923"/>
    </row>
    <row r="1094" spans="1:3" ht="15">
      <c r="A1094" s="1363" t="s">
        <v>2087</v>
      </c>
      <c r="B1094" s="1363"/>
      <c r="C1094" s="1363"/>
    </row>
    <row r="1095" spans="1:3" ht="15">
      <c r="A1095" s="1363" t="s">
        <v>2088</v>
      </c>
      <c r="B1095" s="1363"/>
      <c r="C1095" s="1363"/>
    </row>
    <row r="1096" spans="1:3" ht="15">
      <c r="A1096" s="1363" t="s">
        <v>1296</v>
      </c>
      <c r="B1096" s="1363"/>
      <c r="C1096" s="1363"/>
    </row>
    <row r="1097" spans="1:3">
      <c r="A1097" s="1361" t="s">
        <v>2127</v>
      </c>
      <c r="B1097" s="1361"/>
      <c r="C1097" s="1361"/>
    </row>
    <row r="1098" spans="1:3">
      <c r="A1098" s="1361" t="s">
        <v>2462</v>
      </c>
      <c r="B1098" s="1361"/>
      <c r="C1098" s="1361"/>
    </row>
    <row r="1099" spans="1:3">
      <c r="A1099" s="1361" t="s">
        <v>2843</v>
      </c>
      <c r="B1099" s="1361"/>
      <c r="C1099" s="1361"/>
    </row>
    <row r="1100" spans="1:3">
      <c r="A1100" s="1362"/>
      <c r="B1100" s="1362"/>
      <c r="C1100" s="1362"/>
    </row>
    <row r="1101" spans="1:3">
      <c r="A1101" s="409"/>
      <c r="B1101" s="410"/>
      <c r="C1101" s="411"/>
    </row>
    <row r="1102" spans="1:3">
      <c r="A1102" s="412" t="s">
        <v>1297</v>
      </c>
      <c r="B1102" s="413"/>
      <c r="C1102" s="749">
        <v>4012.96</v>
      </c>
    </row>
    <row r="1103" spans="1:3">
      <c r="B1103" s="416"/>
      <c r="C1103" s="417"/>
    </row>
    <row r="1104" spans="1:3">
      <c r="A1104" s="418" t="s">
        <v>1298</v>
      </c>
      <c r="B1104" s="413"/>
      <c r="C1104" s="417"/>
    </row>
    <row r="1105" spans="1:3">
      <c r="B1105" s="416"/>
      <c r="C1105" s="417"/>
    </row>
    <row r="1106" spans="1:3">
      <c r="B1106" s="416"/>
      <c r="C1106" s="417"/>
    </row>
    <row r="1107" spans="1:3">
      <c r="B1107" s="416"/>
      <c r="C1107" s="417"/>
    </row>
    <row r="1108" spans="1:3">
      <c r="B1108" s="419"/>
      <c r="C1108" s="414">
        <v>0</v>
      </c>
    </row>
    <row r="1109" spans="1:3">
      <c r="B1109" s="416"/>
      <c r="C1109" s="417"/>
    </row>
    <row r="1110" spans="1:3">
      <c r="A1110" s="418" t="s">
        <v>1299</v>
      </c>
      <c r="B1110" s="413"/>
      <c r="C1110" s="417"/>
    </row>
    <row r="1111" spans="1:3">
      <c r="B1111" s="416"/>
      <c r="C1111" s="417"/>
    </row>
    <row r="1112" spans="1:3">
      <c r="B1112" s="416"/>
      <c r="C1112" s="417"/>
    </row>
    <row r="1113" spans="1:3">
      <c r="B1113" s="416"/>
      <c r="C1113" s="417"/>
    </row>
    <row r="1114" spans="1:3">
      <c r="B1114" s="419"/>
      <c r="C1114" s="414">
        <f>SUM(B1111:B1114)</f>
        <v>0</v>
      </c>
    </row>
    <row r="1115" spans="1:3">
      <c r="B1115" s="416"/>
      <c r="C1115" s="414"/>
    </row>
    <row r="1116" spans="1:3">
      <c r="A1116" s="418" t="s">
        <v>1300</v>
      </c>
      <c r="B1116" s="413"/>
      <c r="C1116" s="417"/>
    </row>
    <row r="1117" spans="1:3">
      <c r="A1117" s="420"/>
      <c r="B1117" s="413"/>
      <c r="C1117" s="417"/>
    </row>
    <row r="1118" spans="1:3">
      <c r="A1118" s="420"/>
      <c r="B1118" s="416"/>
      <c r="C1118" s="417"/>
    </row>
    <row r="1119" spans="1:3">
      <c r="B1119" s="416"/>
      <c r="C1119" s="417"/>
    </row>
    <row r="1120" spans="1:3">
      <c r="B1120" s="416"/>
      <c r="C1120" s="417"/>
    </row>
    <row r="1121" spans="1:3">
      <c r="B1121" s="419"/>
      <c r="C1121" s="414">
        <f>SUM(B1118:B1121)</f>
        <v>0</v>
      </c>
    </row>
    <row r="1122" spans="1:3">
      <c r="B1122" s="416"/>
      <c r="C1122" s="417"/>
    </row>
    <row r="1123" spans="1:3">
      <c r="A1123" s="418" t="s">
        <v>1301</v>
      </c>
      <c r="B1123" s="413"/>
      <c r="C1123" s="417"/>
    </row>
    <row r="1124" spans="1:3">
      <c r="A1124" s="420"/>
      <c r="B1124" s="413"/>
      <c r="C1124" s="417"/>
    </row>
    <row r="1125" spans="1:3">
      <c r="A1125" s="420"/>
      <c r="B1125" s="413"/>
      <c r="C1125" s="417"/>
    </row>
    <row r="1126" spans="1:3">
      <c r="A1126" s="420"/>
      <c r="B1126" s="413"/>
      <c r="C1126" s="417"/>
    </row>
    <row r="1127" spans="1:3">
      <c r="B1127" s="419"/>
      <c r="C1127" s="421">
        <f>SUM(B1124:B1127)</f>
        <v>0</v>
      </c>
    </row>
    <row r="1128" spans="1:3">
      <c r="B1128" s="416"/>
      <c r="C1128" s="417"/>
    </row>
    <row r="1129" spans="1:3" ht="13.5" thickBot="1">
      <c r="A1129" s="422" t="s">
        <v>1302</v>
      </c>
      <c r="B1129" s="413"/>
      <c r="C1129" s="750">
        <f>+C1102+C1108+C1114-C1121-C1127</f>
        <v>4012.96</v>
      </c>
    </row>
    <row r="1130" spans="1:3" ht="13.5" thickTop="1">
      <c r="A1130" s="422"/>
      <c r="B1130" s="413"/>
      <c r="C1130" s="417"/>
    </row>
    <row r="1131" spans="1:3">
      <c r="A1131" s="423"/>
      <c r="B1131" s="424"/>
      <c r="C1131" s="425"/>
    </row>
    <row r="1132" spans="1:3">
      <c r="A1132" s="408"/>
    </row>
    <row r="1133" spans="1:3">
      <c r="A1133" s="404"/>
      <c r="B1133" s="404"/>
      <c r="C1133" s="404"/>
    </row>
    <row r="1134" spans="1:3">
      <c r="A1134" s="230"/>
      <c r="B1134" s="230"/>
      <c r="C1134" s="230"/>
    </row>
    <row r="1135" spans="1:3">
      <c r="A1135" s="230"/>
      <c r="B1135" s="230"/>
      <c r="C1135" s="230"/>
    </row>
    <row r="1136" spans="1:3">
      <c r="A1136" s="230"/>
      <c r="B1136" s="230"/>
      <c r="C1136" s="230"/>
    </row>
    <row r="1137" spans="1:3">
      <c r="A1137" s="408"/>
    </row>
    <row r="1138" spans="1:3">
      <c r="A1138" s="408"/>
    </row>
    <row r="1139" spans="1:3">
      <c r="A1139" s="923"/>
      <c r="B1139" s="923"/>
      <c r="C1139" s="923"/>
    </row>
    <row r="1140" spans="1:3">
      <c r="A1140" s="923"/>
      <c r="B1140" s="923"/>
      <c r="C1140" s="923"/>
    </row>
    <row r="1141" spans="1:3">
      <c r="A1141" s="923"/>
      <c r="B1141" s="923"/>
      <c r="C1141" s="923"/>
    </row>
    <row r="1142" spans="1:3">
      <c r="A1142" s="923"/>
      <c r="B1142" s="923"/>
      <c r="C1142" s="923"/>
    </row>
    <row r="1143" spans="1:3">
      <c r="A1143" s="923"/>
      <c r="B1143" s="923"/>
      <c r="C1143" s="923"/>
    </row>
    <row r="1144" spans="1:3" ht="15">
      <c r="A1144" s="1363" t="s">
        <v>2087</v>
      </c>
      <c r="B1144" s="1363"/>
      <c r="C1144" s="1363"/>
    </row>
    <row r="1145" spans="1:3" ht="15">
      <c r="A1145" s="1363" t="s">
        <v>2088</v>
      </c>
      <c r="B1145" s="1363"/>
      <c r="C1145" s="1363"/>
    </row>
    <row r="1146" spans="1:3" ht="15">
      <c r="A1146" s="1363" t="s">
        <v>1296</v>
      </c>
      <c r="B1146" s="1363"/>
      <c r="C1146" s="1363"/>
    </row>
    <row r="1147" spans="1:3">
      <c r="A1147" s="1361" t="s">
        <v>2127</v>
      </c>
      <c r="B1147" s="1361"/>
      <c r="C1147" s="1361"/>
    </row>
    <row r="1148" spans="1:3">
      <c r="A1148" s="1361" t="s">
        <v>2646</v>
      </c>
      <c r="B1148" s="1361"/>
      <c r="C1148" s="1361"/>
    </row>
    <row r="1149" spans="1:3">
      <c r="A1149" s="1361" t="s">
        <v>2841</v>
      </c>
      <c r="B1149" s="1361"/>
      <c r="C1149" s="1361"/>
    </row>
    <row r="1150" spans="1:3">
      <c r="A1150" s="1362"/>
      <c r="B1150" s="1362"/>
      <c r="C1150" s="1362"/>
    </row>
    <row r="1151" spans="1:3">
      <c r="A1151" s="409"/>
      <c r="B1151" s="410"/>
      <c r="C1151" s="411"/>
    </row>
    <row r="1152" spans="1:3">
      <c r="A1152" s="412" t="s">
        <v>1297</v>
      </c>
      <c r="B1152" s="413"/>
      <c r="C1152" s="749">
        <v>10000</v>
      </c>
    </row>
    <row r="1153" spans="1:3">
      <c r="B1153" s="416"/>
      <c r="C1153" s="417"/>
    </row>
    <row r="1154" spans="1:3">
      <c r="A1154" s="418" t="s">
        <v>1298</v>
      </c>
      <c r="B1154" s="413"/>
      <c r="C1154" s="417"/>
    </row>
    <row r="1155" spans="1:3">
      <c r="B1155" s="416"/>
      <c r="C1155" s="417"/>
    </row>
    <row r="1156" spans="1:3">
      <c r="B1156" s="416"/>
      <c r="C1156" s="417"/>
    </row>
    <row r="1157" spans="1:3">
      <c r="B1157" s="416"/>
      <c r="C1157" s="417"/>
    </row>
    <row r="1158" spans="1:3">
      <c r="B1158" s="419"/>
      <c r="C1158" s="414">
        <v>0</v>
      </c>
    </row>
    <row r="1159" spans="1:3">
      <c r="B1159" s="416"/>
      <c r="C1159" s="417"/>
    </row>
    <row r="1160" spans="1:3">
      <c r="A1160" s="418" t="s">
        <v>1299</v>
      </c>
      <c r="B1160" s="413"/>
      <c r="C1160" s="417"/>
    </row>
    <row r="1161" spans="1:3">
      <c r="B1161" s="416"/>
      <c r="C1161" s="417"/>
    </row>
    <row r="1162" spans="1:3">
      <c r="B1162" s="416"/>
      <c r="C1162" s="417"/>
    </row>
    <row r="1163" spans="1:3">
      <c r="B1163" s="416"/>
      <c r="C1163" s="417"/>
    </row>
    <row r="1164" spans="1:3">
      <c r="B1164" s="419"/>
      <c r="C1164" s="414">
        <f>SUM(B1161:B1164)</f>
        <v>0</v>
      </c>
    </row>
    <row r="1165" spans="1:3">
      <c r="B1165" s="416"/>
      <c r="C1165" s="414"/>
    </row>
    <row r="1166" spans="1:3">
      <c r="A1166" s="418" t="s">
        <v>1300</v>
      </c>
      <c r="B1166" s="413"/>
      <c r="C1166" s="417"/>
    </row>
    <row r="1167" spans="1:3">
      <c r="A1167" s="420"/>
      <c r="B1167" s="413"/>
      <c r="C1167" s="417"/>
    </row>
    <row r="1168" spans="1:3">
      <c r="A1168" s="420"/>
      <c r="B1168" s="416"/>
      <c r="C1168" s="417"/>
    </row>
    <row r="1169" spans="1:3">
      <c r="B1169" s="416"/>
      <c r="C1169" s="417"/>
    </row>
    <row r="1170" spans="1:3">
      <c r="B1170" s="416"/>
      <c r="C1170" s="417"/>
    </row>
    <row r="1171" spans="1:3">
      <c r="B1171" s="419"/>
      <c r="C1171" s="414">
        <f>SUM(B1168:B1171)</f>
        <v>0</v>
      </c>
    </row>
    <row r="1172" spans="1:3">
      <c r="B1172" s="416"/>
      <c r="C1172" s="417"/>
    </row>
    <row r="1173" spans="1:3">
      <c r="A1173" s="418" t="s">
        <v>1301</v>
      </c>
      <c r="B1173" s="413"/>
      <c r="C1173" s="417"/>
    </row>
    <row r="1174" spans="1:3">
      <c r="A1174" s="420"/>
      <c r="B1174" s="413"/>
      <c r="C1174" s="417"/>
    </row>
    <row r="1175" spans="1:3">
      <c r="A1175" s="420"/>
      <c r="B1175" s="413"/>
      <c r="C1175" s="417"/>
    </row>
    <row r="1176" spans="1:3">
      <c r="A1176" s="420"/>
      <c r="B1176" s="413"/>
      <c r="C1176" s="417"/>
    </row>
    <row r="1177" spans="1:3">
      <c r="B1177" s="419"/>
      <c r="C1177" s="421">
        <f>SUM(B1174:B1177)</f>
        <v>0</v>
      </c>
    </row>
    <row r="1178" spans="1:3">
      <c r="B1178" s="416"/>
      <c r="C1178" s="417"/>
    </row>
    <row r="1179" spans="1:3" ht="13.5" thickBot="1">
      <c r="A1179" s="422" t="s">
        <v>1302</v>
      </c>
      <c r="B1179" s="413"/>
      <c r="C1179" s="750">
        <f>+C1152+C1158+C1164-C1171-C1177</f>
        <v>10000</v>
      </c>
    </row>
    <row r="1180" spans="1:3" ht="13.5" thickTop="1">
      <c r="A1180" s="422"/>
      <c r="B1180" s="413"/>
      <c r="C1180" s="417"/>
    </row>
    <row r="1181" spans="1:3">
      <c r="A1181" s="423"/>
      <c r="B1181" s="424"/>
      <c r="C1181" s="425"/>
    </row>
    <row r="1182" spans="1:3">
      <c r="A1182" s="408"/>
    </row>
    <row r="1183" spans="1:3">
      <c r="A1183" s="404"/>
      <c r="B1183" s="404"/>
      <c r="C1183" s="404"/>
    </row>
    <row r="1184" spans="1:3">
      <c r="A1184" s="230"/>
      <c r="B1184" s="230"/>
      <c r="C1184" s="230"/>
    </row>
    <row r="1185" spans="1:3">
      <c r="A1185" s="230"/>
      <c r="B1185" s="230"/>
      <c r="C1185" s="230"/>
    </row>
    <row r="1186" spans="1:3">
      <c r="A1186" s="230"/>
      <c r="B1186" s="230"/>
      <c r="C1186" s="230"/>
    </row>
    <row r="1190" spans="1:3">
      <c r="A1190" s="923"/>
      <c r="B1190" s="1201"/>
      <c r="C1190" s="1217"/>
    </row>
    <row r="1191" spans="1:3">
      <c r="A1191" s="923"/>
      <c r="B1191" s="1201"/>
      <c r="C1191" s="1215"/>
    </row>
    <row r="1192" spans="1:3">
      <c r="A1192" s="1219"/>
      <c r="B1192" s="1200"/>
      <c r="C1192" s="1220"/>
    </row>
    <row r="1193" spans="1:3">
      <c r="A1193" s="1219"/>
      <c r="B1193" s="1200"/>
      <c r="C1193" s="1215"/>
    </row>
    <row r="1194" spans="1:3" ht="15">
      <c r="A1194" s="1363" t="s">
        <v>2087</v>
      </c>
      <c r="B1194" s="1363"/>
      <c r="C1194" s="1363"/>
    </row>
    <row r="1195" spans="1:3" ht="15">
      <c r="A1195" s="1363" t="s">
        <v>2088</v>
      </c>
      <c r="B1195" s="1363"/>
      <c r="C1195" s="1363"/>
    </row>
    <row r="1196" spans="1:3" ht="15">
      <c r="A1196" s="1363" t="s">
        <v>1296</v>
      </c>
      <c r="B1196" s="1363"/>
      <c r="C1196" s="1363"/>
    </row>
    <row r="1197" spans="1:3">
      <c r="A1197" s="1361" t="s">
        <v>2127</v>
      </c>
      <c r="B1197" s="1361"/>
      <c r="C1197" s="1361"/>
    </row>
    <row r="1198" spans="1:3">
      <c r="A1198" s="1361" t="s">
        <v>2646</v>
      </c>
      <c r="B1198" s="1361"/>
      <c r="C1198" s="1361"/>
    </row>
    <row r="1199" spans="1:3">
      <c r="A1199" s="1361" t="s">
        <v>2842</v>
      </c>
      <c r="B1199" s="1361"/>
      <c r="C1199" s="1361"/>
    </row>
    <row r="1200" spans="1:3">
      <c r="A1200" s="1362"/>
      <c r="B1200" s="1362"/>
      <c r="C1200" s="1362"/>
    </row>
    <row r="1201" spans="1:3">
      <c r="A1201" s="409"/>
      <c r="B1201" s="410"/>
      <c r="C1201" s="411"/>
    </row>
    <row r="1202" spans="1:3">
      <c r="A1202" s="412" t="s">
        <v>1297</v>
      </c>
      <c r="B1202" s="413"/>
      <c r="C1202" s="749">
        <v>10000</v>
      </c>
    </row>
    <row r="1203" spans="1:3">
      <c r="B1203" s="416"/>
      <c r="C1203" s="417"/>
    </row>
    <row r="1204" spans="1:3">
      <c r="A1204" s="418" t="s">
        <v>1298</v>
      </c>
      <c r="B1204" s="413"/>
      <c r="C1204" s="417"/>
    </row>
    <row r="1205" spans="1:3">
      <c r="B1205" s="416"/>
      <c r="C1205" s="417"/>
    </row>
    <row r="1206" spans="1:3">
      <c r="B1206" s="416"/>
      <c r="C1206" s="417"/>
    </row>
    <row r="1207" spans="1:3">
      <c r="B1207" s="416"/>
      <c r="C1207" s="417"/>
    </row>
    <row r="1208" spans="1:3">
      <c r="B1208" s="419"/>
      <c r="C1208" s="414">
        <v>0</v>
      </c>
    </row>
    <row r="1209" spans="1:3">
      <c r="B1209" s="416"/>
      <c r="C1209" s="417"/>
    </row>
    <row r="1210" spans="1:3">
      <c r="A1210" s="418" t="s">
        <v>1299</v>
      </c>
      <c r="B1210" s="413"/>
      <c r="C1210" s="417"/>
    </row>
    <row r="1211" spans="1:3">
      <c r="B1211" s="416"/>
      <c r="C1211" s="417"/>
    </row>
    <row r="1212" spans="1:3">
      <c r="B1212" s="416"/>
      <c r="C1212" s="417"/>
    </row>
    <row r="1213" spans="1:3">
      <c r="B1213" s="416"/>
      <c r="C1213" s="417"/>
    </row>
    <row r="1214" spans="1:3">
      <c r="B1214" s="419"/>
      <c r="C1214" s="414">
        <f>SUM(B1211:B1214)</f>
        <v>0</v>
      </c>
    </row>
    <row r="1215" spans="1:3">
      <c r="B1215" s="416"/>
      <c r="C1215" s="414"/>
    </row>
    <row r="1216" spans="1:3">
      <c r="A1216" s="418" t="s">
        <v>1300</v>
      </c>
      <c r="B1216" s="413"/>
      <c r="C1216" s="417"/>
    </row>
    <row r="1217" spans="1:3">
      <c r="A1217" s="420"/>
      <c r="B1217" s="413"/>
      <c r="C1217" s="417"/>
    </row>
    <row r="1218" spans="1:3">
      <c r="A1218" s="420"/>
      <c r="B1218" s="416"/>
      <c r="C1218" s="417"/>
    </row>
    <row r="1219" spans="1:3">
      <c r="B1219" s="416"/>
      <c r="C1219" s="417"/>
    </row>
    <row r="1220" spans="1:3">
      <c r="B1220" s="416"/>
      <c r="C1220" s="417"/>
    </row>
    <row r="1221" spans="1:3">
      <c r="B1221" s="419"/>
      <c r="C1221" s="414">
        <f>SUM(B1218:B1221)</f>
        <v>0</v>
      </c>
    </row>
    <row r="1222" spans="1:3">
      <c r="B1222" s="416"/>
      <c r="C1222" s="417"/>
    </row>
    <row r="1223" spans="1:3">
      <c r="A1223" s="418" t="s">
        <v>1301</v>
      </c>
      <c r="B1223" s="413"/>
      <c r="C1223" s="417"/>
    </row>
    <row r="1224" spans="1:3">
      <c r="A1224" s="420"/>
      <c r="B1224" s="413"/>
      <c r="C1224" s="417"/>
    </row>
    <row r="1225" spans="1:3">
      <c r="A1225" s="420"/>
      <c r="B1225" s="413"/>
      <c r="C1225" s="417"/>
    </row>
    <row r="1226" spans="1:3">
      <c r="A1226" s="420"/>
      <c r="B1226" s="413"/>
      <c r="C1226" s="417"/>
    </row>
    <row r="1227" spans="1:3">
      <c r="B1227" s="419"/>
      <c r="C1227" s="421">
        <f>SUM(B1224:B1227)</f>
        <v>0</v>
      </c>
    </row>
    <row r="1228" spans="1:3">
      <c r="B1228" s="416"/>
      <c r="C1228" s="417"/>
    </row>
    <row r="1229" spans="1:3" ht="13.5" thickBot="1">
      <c r="A1229" s="422" t="s">
        <v>1302</v>
      </c>
      <c r="B1229" s="413"/>
      <c r="C1229" s="750">
        <f>+C1202+C1208+C1214-C1221-C1227</f>
        <v>10000</v>
      </c>
    </row>
    <row r="1230" spans="1:3" ht="13.5" thickTop="1">
      <c r="A1230" s="422"/>
      <c r="B1230" s="413"/>
      <c r="C1230" s="417"/>
    </row>
    <row r="1231" spans="1:3">
      <c r="A1231" s="423"/>
      <c r="B1231" s="424"/>
      <c r="C1231" s="425"/>
    </row>
    <row r="1232" spans="1:3">
      <c r="A1232" s="408"/>
    </row>
    <row r="1233" spans="1:3">
      <c r="A1233" s="404"/>
      <c r="B1233" s="404"/>
      <c r="C1233" s="404"/>
    </row>
    <row r="1234" spans="1:3">
      <c r="A1234" s="230"/>
      <c r="B1234" s="230"/>
      <c r="C1234" s="230"/>
    </row>
    <row r="1235" spans="1:3">
      <c r="A1235" s="230"/>
      <c r="B1235" s="230"/>
      <c r="C1235" s="230"/>
    </row>
    <row r="1236" spans="1:3">
      <c r="A1236" s="230"/>
      <c r="B1236" s="230"/>
      <c r="C1236" s="230"/>
    </row>
    <row r="1240" spans="1:3">
      <c r="A1240" s="923"/>
      <c r="B1240" s="1201"/>
      <c r="C1240" s="1217"/>
    </row>
    <row r="1241" spans="1:3">
      <c r="A1241" s="923"/>
      <c r="B1241" s="1201"/>
      <c r="C1241" s="1217"/>
    </row>
    <row r="1242" spans="1:3">
      <c r="A1242" s="1216"/>
      <c r="B1242" s="1200"/>
      <c r="C1242" s="1215"/>
    </row>
    <row r="1243" spans="1:3">
      <c r="A1243" s="1218"/>
      <c r="B1243" s="1200"/>
      <c r="C1243" s="1215"/>
    </row>
    <row r="1244" spans="1:3" ht="15">
      <c r="A1244" s="1363" t="s">
        <v>2087</v>
      </c>
      <c r="B1244" s="1363"/>
      <c r="C1244" s="1363"/>
    </row>
    <row r="1245" spans="1:3" ht="15">
      <c r="A1245" s="1363" t="s">
        <v>2088</v>
      </c>
      <c r="B1245" s="1363"/>
      <c r="C1245" s="1363"/>
    </row>
    <row r="1246" spans="1:3" ht="15">
      <c r="A1246" s="1363" t="s">
        <v>1296</v>
      </c>
      <c r="B1246" s="1363"/>
      <c r="C1246" s="1363"/>
    </row>
    <row r="1247" spans="1:3">
      <c r="A1247" s="1361" t="s">
        <v>2127</v>
      </c>
      <c r="B1247" s="1361"/>
      <c r="C1247" s="1361"/>
    </row>
    <row r="1248" spans="1:3">
      <c r="A1248" s="1361" t="s">
        <v>2646</v>
      </c>
      <c r="B1248" s="1361"/>
      <c r="C1248" s="1361"/>
    </row>
    <row r="1249" spans="1:3">
      <c r="A1249" s="1361" t="s">
        <v>2843</v>
      </c>
      <c r="B1249" s="1361"/>
      <c r="C1249" s="1361"/>
    </row>
    <row r="1250" spans="1:3">
      <c r="A1250" s="1362"/>
      <c r="B1250" s="1362"/>
      <c r="C1250" s="1362"/>
    </row>
    <row r="1251" spans="1:3">
      <c r="A1251" s="409"/>
      <c r="B1251" s="410"/>
      <c r="C1251" s="411"/>
    </row>
    <row r="1252" spans="1:3">
      <c r="A1252" s="412" t="s">
        <v>1297</v>
      </c>
      <c r="B1252" s="413"/>
      <c r="C1252" s="749">
        <v>10000</v>
      </c>
    </row>
    <row r="1253" spans="1:3">
      <c r="B1253" s="416"/>
      <c r="C1253" s="417"/>
    </row>
    <row r="1254" spans="1:3">
      <c r="A1254" s="418" t="s">
        <v>1298</v>
      </c>
      <c r="B1254" s="413"/>
      <c r="C1254" s="417"/>
    </row>
    <row r="1255" spans="1:3">
      <c r="B1255" s="416"/>
      <c r="C1255" s="417"/>
    </row>
    <row r="1256" spans="1:3">
      <c r="B1256" s="416"/>
      <c r="C1256" s="417"/>
    </row>
    <row r="1257" spans="1:3">
      <c r="B1257" s="416"/>
      <c r="C1257" s="417"/>
    </row>
    <row r="1258" spans="1:3">
      <c r="B1258" s="419"/>
      <c r="C1258" s="414">
        <v>0</v>
      </c>
    </row>
    <row r="1259" spans="1:3">
      <c r="B1259" s="416"/>
      <c r="C1259" s="417"/>
    </row>
    <row r="1260" spans="1:3">
      <c r="A1260" s="418" t="s">
        <v>1299</v>
      </c>
      <c r="B1260" s="413"/>
      <c r="C1260" s="417"/>
    </row>
    <row r="1261" spans="1:3">
      <c r="B1261" s="416"/>
      <c r="C1261" s="417"/>
    </row>
    <row r="1262" spans="1:3">
      <c r="B1262" s="416"/>
      <c r="C1262" s="417"/>
    </row>
    <row r="1263" spans="1:3">
      <c r="B1263" s="416"/>
      <c r="C1263" s="417"/>
    </row>
    <row r="1264" spans="1:3">
      <c r="B1264" s="419"/>
      <c r="C1264" s="414">
        <f>SUM(B1261:B1264)</f>
        <v>0</v>
      </c>
    </row>
    <row r="1265" spans="1:3">
      <c r="B1265" s="416"/>
      <c r="C1265" s="414"/>
    </row>
    <row r="1266" spans="1:3">
      <c r="A1266" s="418" t="s">
        <v>1300</v>
      </c>
      <c r="B1266" s="413"/>
      <c r="C1266" s="417"/>
    </row>
    <row r="1267" spans="1:3">
      <c r="A1267" s="420"/>
      <c r="B1267" s="413"/>
      <c r="C1267" s="417"/>
    </row>
    <row r="1268" spans="1:3">
      <c r="A1268" s="420"/>
      <c r="B1268" s="416"/>
      <c r="C1268" s="417"/>
    </row>
    <row r="1269" spans="1:3">
      <c r="B1269" s="416"/>
      <c r="C1269" s="417"/>
    </row>
    <row r="1270" spans="1:3">
      <c r="B1270" s="416"/>
      <c r="C1270" s="417"/>
    </row>
    <row r="1271" spans="1:3">
      <c r="B1271" s="419"/>
      <c r="C1271" s="414">
        <f>SUM(B1268:B1271)</f>
        <v>0</v>
      </c>
    </row>
    <row r="1272" spans="1:3">
      <c r="B1272" s="416"/>
      <c r="C1272" s="417"/>
    </row>
    <row r="1273" spans="1:3">
      <c r="A1273" s="418" t="s">
        <v>1301</v>
      </c>
      <c r="B1273" s="413"/>
      <c r="C1273" s="417"/>
    </row>
    <row r="1274" spans="1:3">
      <c r="A1274" s="420"/>
      <c r="B1274" s="413"/>
      <c r="C1274" s="417"/>
    </row>
    <row r="1275" spans="1:3">
      <c r="A1275" s="420"/>
      <c r="B1275" s="413"/>
      <c r="C1275" s="417"/>
    </row>
    <row r="1276" spans="1:3">
      <c r="A1276" s="420"/>
      <c r="B1276" s="413"/>
      <c r="C1276" s="417"/>
    </row>
    <row r="1277" spans="1:3">
      <c r="B1277" s="419"/>
      <c r="C1277" s="421">
        <f>SUM(B1274:B1277)</f>
        <v>0</v>
      </c>
    </row>
    <row r="1278" spans="1:3">
      <c r="B1278" s="416"/>
      <c r="C1278" s="417"/>
    </row>
    <row r="1279" spans="1:3" ht="13.5" thickBot="1">
      <c r="A1279" s="422" t="s">
        <v>1302</v>
      </c>
      <c r="B1279" s="413"/>
      <c r="C1279" s="750">
        <f>+C1252+C1258+C1264-C1271-C1277</f>
        <v>10000</v>
      </c>
    </row>
    <row r="1280" spans="1:3" ht="13.5" thickTop="1">
      <c r="A1280" s="422"/>
      <c r="B1280" s="413"/>
      <c r="C1280" s="417"/>
    </row>
    <row r="1281" spans="1:3">
      <c r="A1281" s="423"/>
      <c r="B1281" s="424"/>
      <c r="C1281" s="425"/>
    </row>
    <row r="1282" spans="1:3">
      <c r="A1282" s="408"/>
    </row>
    <row r="1283" spans="1:3">
      <c r="A1283" s="404"/>
      <c r="B1283" s="404"/>
      <c r="C1283" s="404"/>
    </row>
    <row r="1284" spans="1:3">
      <c r="A1284" s="230"/>
      <c r="B1284" s="230"/>
      <c r="C1284" s="230"/>
    </row>
    <row r="1285" spans="1:3">
      <c r="A1285" s="230"/>
      <c r="B1285" s="230"/>
      <c r="C1285" s="230"/>
    </row>
    <row r="1286" spans="1:3">
      <c r="A1286" s="230"/>
      <c r="B1286" s="230"/>
      <c r="C1286" s="230"/>
    </row>
    <row r="1290" spans="1:3">
      <c r="A1290" s="923"/>
      <c r="B1290" s="1201"/>
      <c r="C1290" s="1215"/>
    </row>
    <row r="1291" spans="1:3" ht="15">
      <c r="A1291" s="1363" t="s">
        <v>2087</v>
      </c>
      <c r="B1291" s="1363"/>
      <c r="C1291" s="1363"/>
    </row>
    <row r="1292" spans="1:3" ht="15">
      <c r="A1292" s="1363" t="s">
        <v>2088</v>
      </c>
      <c r="B1292" s="1363"/>
      <c r="C1292" s="1363"/>
    </row>
    <row r="1293" spans="1:3" ht="15">
      <c r="A1293" s="1363" t="s">
        <v>1296</v>
      </c>
      <c r="B1293" s="1363"/>
      <c r="C1293" s="1363"/>
    </row>
    <row r="1294" spans="1:3">
      <c r="A1294" s="1361" t="s">
        <v>2593</v>
      </c>
      <c r="B1294" s="1361"/>
      <c r="C1294" s="1361"/>
    </row>
    <row r="1295" spans="1:3">
      <c r="A1295" s="1361" t="s">
        <v>2594</v>
      </c>
      <c r="B1295" s="1361"/>
      <c r="C1295" s="1361"/>
    </row>
    <row r="1296" spans="1:3">
      <c r="A1296" s="1361" t="s">
        <v>2841</v>
      </c>
      <c r="B1296" s="1361"/>
      <c r="C1296" s="1361"/>
    </row>
    <row r="1297" spans="1:3">
      <c r="A1297" s="1362"/>
      <c r="B1297" s="1362"/>
      <c r="C1297" s="1362"/>
    </row>
    <row r="1298" spans="1:3">
      <c r="A1298" s="409"/>
      <c r="B1298" s="410"/>
      <c r="C1298" s="411"/>
    </row>
    <row r="1299" spans="1:3">
      <c r="A1299" s="412" t="s">
        <v>1297</v>
      </c>
      <c r="B1299" s="413"/>
      <c r="C1299" s="749">
        <v>94799.37</v>
      </c>
    </row>
    <row r="1300" spans="1:3">
      <c r="B1300" s="416"/>
      <c r="C1300" s="417"/>
    </row>
    <row r="1301" spans="1:3">
      <c r="A1301" s="418" t="s">
        <v>1298</v>
      </c>
      <c r="B1301" s="413"/>
      <c r="C1301" s="417"/>
    </row>
    <row r="1302" spans="1:3">
      <c r="B1302" s="416"/>
      <c r="C1302" s="417"/>
    </row>
    <row r="1303" spans="1:3">
      <c r="B1303" s="416"/>
      <c r="C1303" s="417"/>
    </row>
    <row r="1304" spans="1:3">
      <c r="B1304" s="416"/>
      <c r="C1304" s="417"/>
    </row>
    <row r="1305" spans="1:3">
      <c r="B1305" s="419"/>
      <c r="C1305" s="414">
        <v>0</v>
      </c>
    </row>
    <row r="1306" spans="1:3">
      <c r="B1306" s="416"/>
      <c r="C1306" s="417"/>
    </row>
    <row r="1307" spans="1:3">
      <c r="A1307" s="418" t="s">
        <v>1299</v>
      </c>
      <c r="B1307" s="413"/>
      <c r="C1307" s="417"/>
    </row>
    <row r="1308" spans="1:3">
      <c r="B1308" s="416"/>
      <c r="C1308" s="417"/>
    </row>
    <row r="1309" spans="1:3">
      <c r="B1309" s="416"/>
      <c r="C1309" s="417"/>
    </row>
    <row r="1310" spans="1:3">
      <c r="B1310" s="416"/>
      <c r="C1310" s="417"/>
    </row>
    <row r="1311" spans="1:3">
      <c r="B1311" s="419"/>
      <c r="C1311" s="414">
        <f>SUM(B1308:B1311)</f>
        <v>0</v>
      </c>
    </row>
    <row r="1312" spans="1:3">
      <c r="B1312" s="416"/>
      <c r="C1312" s="414"/>
    </row>
    <row r="1313" spans="1:3">
      <c r="A1313" s="418" t="s">
        <v>1300</v>
      </c>
      <c r="B1313" s="413"/>
      <c r="C1313" s="417"/>
    </row>
    <row r="1314" spans="1:3">
      <c r="A1314" s="420"/>
      <c r="B1314" s="413"/>
      <c r="C1314" s="417"/>
    </row>
    <row r="1315" spans="1:3">
      <c r="A1315" s="420"/>
      <c r="B1315" s="416"/>
      <c r="C1315" s="417"/>
    </row>
    <row r="1316" spans="1:3">
      <c r="B1316" s="416"/>
      <c r="C1316" s="417"/>
    </row>
    <row r="1317" spans="1:3">
      <c r="B1317" s="416"/>
      <c r="C1317" s="417"/>
    </row>
    <row r="1318" spans="1:3">
      <c r="B1318" s="419"/>
      <c r="C1318" s="414">
        <f>SUM(B1315:B1318)</f>
        <v>0</v>
      </c>
    </row>
    <row r="1319" spans="1:3">
      <c r="B1319" s="416"/>
      <c r="C1319" s="417"/>
    </row>
    <row r="1320" spans="1:3">
      <c r="A1320" s="418" t="s">
        <v>1301</v>
      </c>
      <c r="B1320" s="413"/>
      <c r="C1320" s="417"/>
    </row>
    <row r="1321" spans="1:3">
      <c r="A1321" s="420"/>
      <c r="B1321" s="413"/>
      <c r="C1321" s="417"/>
    </row>
    <row r="1322" spans="1:3">
      <c r="A1322" s="420"/>
      <c r="B1322" s="413"/>
      <c r="C1322" s="417"/>
    </row>
    <row r="1323" spans="1:3">
      <c r="A1323" s="420"/>
      <c r="B1323" s="413"/>
      <c r="C1323" s="417"/>
    </row>
    <row r="1324" spans="1:3">
      <c r="B1324" s="419"/>
      <c r="C1324" s="421">
        <f>SUM(B1321:B1324)</f>
        <v>0</v>
      </c>
    </row>
    <row r="1325" spans="1:3">
      <c r="B1325" s="416"/>
      <c r="C1325" s="417"/>
    </row>
    <row r="1326" spans="1:3" ht="13.5" thickBot="1">
      <c r="A1326" s="422" t="s">
        <v>1302</v>
      </c>
      <c r="B1326" s="413"/>
      <c r="C1326" s="750">
        <f>+C1299+C1305+C1311-C1318-C1324</f>
        <v>94799.37</v>
      </c>
    </row>
    <row r="1327" spans="1:3" ht="13.5" thickTop="1">
      <c r="A1327" s="422"/>
      <c r="B1327" s="413"/>
      <c r="C1327" s="417"/>
    </row>
    <row r="1328" spans="1:3">
      <c r="A1328" s="423"/>
      <c r="B1328" s="424"/>
      <c r="C1328" s="425"/>
    </row>
    <row r="1329" spans="1:3">
      <c r="A1329" s="408"/>
    </row>
    <row r="1330" spans="1:3">
      <c r="A1330" s="404"/>
      <c r="B1330" s="404"/>
      <c r="C1330" s="404"/>
    </row>
    <row r="1331" spans="1:3">
      <c r="A1331" s="230"/>
      <c r="B1331" s="230"/>
      <c r="C1331" s="230"/>
    </row>
    <row r="1332" spans="1:3">
      <c r="A1332" s="230"/>
      <c r="B1332" s="230"/>
      <c r="C1332" s="230"/>
    </row>
    <row r="1333" spans="1:3">
      <c r="A1333" s="230"/>
      <c r="B1333" s="230"/>
      <c r="C1333" s="230"/>
    </row>
    <row r="1335" spans="1:3">
      <c r="A1335" s="1213"/>
      <c r="B1335" s="1200"/>
      <c r="C1335" s="1214"/>
    </row>
    <row r="1336" spans="1:3">
      <c r="A1336" s="923"/>
      <c r="B1336" s="1201"/>
      <c r="C1336" s="1215"/>
    </row>
    <row r="1337" spans="1:3">
      <c r="A1337" s="1216"/>
      <c r="B1337" s="1200"/>
      <c r="C1337" s="1215"/>
    </row>
    <row r="1338" spans="1:3">
      <c r="A1338" s="923"/>
      <c r="B1338" s="1201"/>
      <c r="C1338" s="1215"/>
    </row>
    <row r="1339" spans="1:3" ht="15">
      <c r="A1339" s="1363" t="s">
        <v>2087</v>
      </c>
      <c r="B1339" s="1363"/>
      <c r="C1339" s="1363"/>
    </row>
    <row r="1340" spans="1:3" ht="15">
      <c r="A1340" s="1363" t="s">
        <v>2088</v>
      </c>
      <c r="B1340" s="1363"/>
      <c r="C1340" s="1363"/>
    </row>
    <row r="1341" spans="1:3" ht="15">
      <c r="A1341" s="1363" t="s">
        <v>1296</v>
      </c>
      <c r="B1341" s="1363"/>
      <c r="C1341" s="1363"/>
    </row>
    <row r="1342" spans="1:3">
      <c r="A1342" s="1361" t="s">
        <v>2593</v>
      </c>
      <c r="B1342" s="1361"/>
      <c r="C1342" s="1361"/>
    </row>
    <row r="1343" spans="1:3">
      <c r="A1343" s="1361" t="s">
        <v>2594</v>
      </c>
      <c r="B1343" s="1361"/>
      <c r="C1343" s="1361"/>
    </row>
    <row r="1344" spans="1:3">
      <c r="A1344" s="1361" t="s">
        <v>2842</v>
      </c>
      <c r="B1344" s="1361"/>
      <c r="C1344" s="1361"/>
    </row>
    <row r="1345" spans="1:3">
      <c r="A1345" s="1362"/>
      <c r="B1345" s="1362"/>
      <c r="C1345" s="1362"/>
    </row>
    <row r="1346" spans="1:3">
      <c r="A1346" s="409"/>
      <c r="B1346" s="410"/>
      <c r="C1346" s="411"/>
    </row>
    <row r="1347" spans="1:3">
      <c r="A1347" s="412" t="s">
        <v>1297</v>
      </c>
      <c r="B1347" s="413"/>
      <c r="C1347" s="749">
        <v>94799.37</v>
      </c>
    </row>
    <row r="1348" spans="1:3">
      <c r="B1348" s="416"/>
      <c r="C1348" s="417"/>
    </row>
    <row r="1349" spans="1:3">
      <c r="A1349" s="418" t="s">
        <v>1298</v>
      </c>
      <c r="B1349" s="413"/>
      <c r="C1349" s="417"/>
    </row>
    <row r="1350" spans="1:3">
      <c r="B1350" s="416"/>
      <c r="C1350" s="417"/>
    </row>
    <row r="1351" spans="1:3">
      <c r="B1351" s="416"/>
      <c r="C1351" s="417"/>
    </row>
    <row r="1352" spans="1:3">
      <c r="B1352" s="416"/>
      <c r="C1352" s="417"/>
    </row>
    <row r="1353" spans="1:3">
      <c r="B1353" s="419"/>
      <c r="C1353" s="414">
        <v>0</v>
      </c>
    </row>
    <row r="1354" spans="1:3">
      <c r="B1354" s="416"/>
      <c r="C1354" s="417"/>
    </row>
    <row r="1355" spans="1:3">
      <c r="A1355" s="418" t="s">
        <v>1299</v>
      </c>
      <c r="B1355" s="413"/>
      <c r="C1355" s="417"/>
    </row>
    <row r="1356" spans="1:3">
      <c r="B1356" s="416"/>
      <c r="C1356" s="417"/>
    </row>
    <row r="1357" spans="1:3">
      <c r="B1357" s="416"/>
      <c r="C1357" s="417"/>
    </row>
    <row r="1358" spans="1:3">
      <c r="B1358" s="416"/>
      <c r="C1358" s="417"/>
    </row>
    <row r="1359" spans="1:3">
      <c r="B1359" s="419"/>
      <c r="C1359" s="414">
        <f>SUM(B1356:B1359)</f>
        <v>0</v>
      </c>
    </row>
    <row r="1360" spans="1:3">
      <c r="B1360" s="416"/>
      <c r="C1360" s="414"/>
    </row>
    <row r="1361" spans="1:3">
      <c r="A1361" s="418" t="s">
        <v>1300</v>
      </c>
      <c r="B1361" s="413"/>
      <c r="C1361" s="417"/>
    </row>
    <row r="1362" spans="1:3">
      <c r="A1362" s="420"/>
      <c r="B1362" s="413"/>
      <c r="C1362" s="417"/>
    </row>
    <row r="1363" spans="1:3">
      <c r="A1363" s="420"/>
      <c r="B1363" s="416"/>
      <c r="C1363" s="417"/>
    </row>
    <row r="1364" spans="1:3">
      <c r="B1364" s="416"/>
      <c r="C1364" s="417"/>
    </row>
    <row r="1365" spans="1:3">
      <c r="B1365" s="416"/>
      <c r="C1365" s="417"/>
    </row>
    <row r="1366" spans="1:3">
      <c r="B1366" s="419"/>
      <c r="C1366" s="414">
        <f>SUM(B1363:B1366)</f>
        <v>0</v>
      </c>
    </row>
    <row r="1367" spans="1:3">
      <c r="B1367" s="416"/>
      <c r="C1367" s="417"/>
    </row>
    <row r="1368" spans="1:3">
      <c r="A1368" s="418" t="s">
        <v>1301</v>
      </c>
      <c r="B1368" s="413"/>
      <c r="C1368" s="417"/>
    </row>
    <row r="1369" spans="1:3">
      <c r="A1369" s="420"/>
      <c r="B1369" s="413"/>
      <c r="C1369" s="417"/>
    </row>
    <row r="1370" spans="1:3">
      <c r="A1370" s="420"/>
      <c r="B1370" s="413"/>
      <c r="C1370" s="417"/>
    </row>
    <row r="1371" spans="1:3">
      <c r="A1371" s="420"/>
      <c r="B1371" s="413"/>
      <c r="C1371" s="417"/>
    </row>
    <row r="1372" spans="1:3">
      <c r="B1372" s="419"/>
      <c r="C1372" s="421">
        <f>SUM(B1369:B1372)</f>
        <v>0</v>
      </c>
    </row>
    <row r="1373" spans="1:3">
      <c r="B1373" s="416"/>
      <c r="C1373" s="417"/>
    </row>
    <row r="1374" spans="1:3" ht="13.5" thickBot="1">
      <c r="A1374" s="422" t="s">
        <v>1302</v>
      </c>
      <c r="B1374" s="413"/>
      <c r="C1374" s="750">
        <f>+C1347+C1353+C1359-C1366-C1372</f>
        <v>94799.37</v>
      </c>
    </row>
    <row r="1375" spans="1:3" ht="13.5" thickTop="1">
      <c r="A1375" s="422"/>
      <c r="B1375" s="413"/>
      <c r="C1375" s="417"/>
    </row>
    <row r="1376" spans="1:3">
      <c r="A1376" s="423"/>
      <c r="B1376" s="424"/>
      <c r="C1376" s="425"/>
    </row>
    <row r="1377" spans="1:3">
      <c r="A1377" s="408"/>
    </row>
    <row r="1378" spans="1:3">
      <c r="A1378" s="404"/>
      <c r="B1378" s="404"/>
      <c r="C1378" s="404"/>
    </row>
    <row r="1379" spans="1:3">
      <c r="A1379" s="230"/>
      <c r="B1379" s="230"/>
      <c r="C1379" s="230"/>
    </row>
    <row r="1380" spans="1:3">
      <c r="A1380" s="230"/>
      <c r="B1380" s="230"/>
      <c r="C1380" s="230"/>
    </row>
    <row r="1381" spans="1:3">
      <c r="A1381" s="230"/>
      <c r="B1381" s="230"/>
      <c r="C1381" s="230"/>
    </row>
    <row r="1383" spans="1:3" ht="15">
      <c r="A1383" s="1364"/>
      <c r="B1383" s="1364"/>
      <c r="C1383" s="1364"/>
    </row>
    <row r="1384" spans="1:3">
      <c r="A1384" s="1366"/>
      <c r="B1384" s="1366"/>
      <c r="C1384" s="1366"/>
    </row>
    <row r="1385" spans="1:3">
      <c r="A1385" s="1366"/>
      <c r="B1385" s="1366"/>
      <c r="C1385" s="1366"/>
    </row>
    <row r="1386" spans="1:3">
      <c r="A1386" s="1366"/>
      <c r="B1386" s="1366"/>
      <c r="C1386" s="1366"/>
    </row>
    <row r="1387" spans="1:3" ht="15">
      <c r="A1387" s="1363" t="s">
        <v>2087</v>
      </c>
      <c r="B1387" s="1363"/>
      <c r="C1387" s="1363"/>
    </row>
    <row r="1388" spans="1:3" ht="15">
      <c r="A1388" s="1363" t="s">
        <v>2088</v>
      </c>
      <c r="B1388" s="1363"/>
      <c r="C1388" s="1363"/>
    </row>
    <row r="1389" spans="1:3" ht="15">
      <c r="A1389" s="1363" t="s">
        <v>1296</v>
      </c>
      <c r="B1389" s="1363"/>
      <c r="C1389" s="1363"/>
    </row>
    <row r="1390" spans="1:3">
      <c r="A1390" s="1361" t="s">
        <v>2593</v>
      </c>
      <c r="B1390" s="1361"/>
      <c r="C1390" s="1361"/>
    </row>
    <row r="1391" spans="1:3">
      <c r="A1391" s="1361" t="s">
        <v>2594</v>
      </c>
      <c r="B1391" s="1361"/>
      <c r="C1391" s="1361"/>
    </row>
    <row r="1392" spans="1:3">
      <c r="A1392" s="1361" t="s">
        <v>2843</v>
      </c>
      <c r="B1392" s="1361"/>
      <c r="C1392" s="1361"/>
    </row>
    <row r="1393" spans="1:3">
      <c r="A1393" s="1362"/>
      <c r="B1393" s="1362"/>
      <c r="C1393" s="1362"/>
    </row>
    <row r="1394" spans="1:3">
      <c r="A1394" s="409"/>
      <c r="B1394" s="410"/>
      <c r="C1394" s="411"/>
    </row>
    <row r="1395" spans="1:3">
      <c r="A1395" s="412" t="s">
        <v>1297</v>
      </c>
      <c r="B1395" s="413"/>
      <c r="C1395" s="749">
        <v>94799.37</v>
      </c>
    </row>
    <row r="1396" spans="1:3">
      <c r="B1396" s="416"/>
      <c r="C1396" s="417"/>
    </row>
    <row r="1397" spans="1:3">
      <c r="A1397" s="418" t="s">
        <v>1298</v>
      </c>
      <c r="B1397" s="413"/>
      <c r="C1397" s="417"/>
    </row>
    <row r="1398" spans="1:3">
      <c r="B1398" s="416"/>
      <c r="C1398" s="417"/>
    </row>
    <row r="1399" spans="1:3">
      <c r="B1399" s="416"/>
      <c r="C1399" s="417"/>
    </row>
    <row r="1400" spans="1:3">
      <c r="B1400" s="416"/>
      <c r="C1400" s="417"/>
    </row>
    <row r="1401" spans="1:3">
      <c r="B1401" s="419"/>
      <c r="C1401" s="414">
        <v>0</v>
      </c>
    </row>
    <row r="1402" spans="1:3">
      <c r="B1402" s="416"/>
      <c r="C1402" s="417"/>
    </row>
    <row r="1403" spans="1:3">
      <c r="A1403" s="418" t="s">
        <v>1299</v>
      </c>
      <c r="B1403" s="413"/>
      <c r="C1403" s="417"/>
    </row>
    <row r="1404" spans="1:3">
      <c r="B1404" s="416"/>
      <c r="C1404" s="417"/>
    </row>
    <row r="1405" spans="1:3">
      <c r="B1405" s="416"/>
      <c r="C1405" s="417"/>
    </row>
    <row r="1406" spans="1:3">
      <c r="B1406" s="416"/>
      <c r="C1406" s="417"/>
    </row>
    <row r="1407" spans="1:3">
      <c r="B1407" s="419"/>
      <c r="C1407" s="414">
        <f>SUM(B1404:B1407)</f>
        <v>0</v>
      </c>
    </row>
    <row r="1408" spans="1:3">
      <c r="B1408" s="416"/>
      <c r="C1408" s="414"/>
    </row>
    <row r="1409" spans="1:3">
      <c r="A1409" s="418" t="s">
        <v>1300</v>
      </c>
      <c r="B1409" s="413"/>
      <c r="C1409" s="417"/>
    </row>
    <row r="1410" spans="1:3">
      <c r="A1410" s="420"/>
      <c r="B1410" s="413"/>
      <c r="C1410" s="417"/>
    </row>
    <row r="1411" spans="1:3">
      <c r="A1411" s="420"/>
      <c r="B1411" s="416"/>
      <c r="C1411" s="417"/>
    </row>
    <row r="1412" spans="1:3">
      <c r="B1412" s="416"/>
      <c r="C1412" s="417"/>
    </row>
    <row r="1413" spans="1:3">
      <c r="B1413" s="416"/>
      <c r="C1413" s="417"/>
    </row>
    <row r="1414" spans="1:3">
      <c r="B1414" s="419"/>
      <c r="C1414" s="414">
        <f>SUM(B1411:B1414)</f>
        <v>0</v>
      </c>
    </row>
    <row r="1415" spans="1:3">
      <c r="B1415" s="416"/>
      <c r="C1415" s="417"/>
    </row>
    <row r="1416" spans="1:3">
      <c r="A1416" s="418" t="s">
        <v>1301</v>
      </c>
      <c r="B1416" s="413"/>
      <c r="C1416" s="417"/>
    </row>
    <row r="1417" spans="1:3">
      <c r="A1417" s="420"/>
      <c r="B1417" s="413"/>
      <c r="C1417" s="417"/>
    </row>
    <row r="1418" spans="1:3">
      <c r="A1418" s="420"/>
      <c r="B1418" s="413"/>
      <c r="C1418" s="417"/>
    </row>
    <row r="1419" spans="1:3">
      <c r="A1419" s="420"/>
      <c r="B1419" s="413"/>
      <c r="C1419" s="417"/>
    </row>
    <row r="1420" spans="1:3">
      <c r="B1420" s="419"/>
      <c r="C1420" s="421">
        <f>SUM(B1417:B1420)</f>
        <v>0</v>
      </c>
    </row>
    <row r="1421" spans="1:3">
      <c r="B1421" s="416"/>
      <c r="C1421" s="417"/>
    </row>
    <row r="1422" spans="1:3" ht="13.5" thickBot="1">
      <c r="A1422" s="422" t="s">
        <v>1302</v>
      </c>
      <c r="B1422" s="413"/>
      <c r="C1422" s="750">
        <f>+C1395+C1401+C1407-C1414-C1420</f>
        <v>94799.37</v>
      </c>
    </row>
    <row r="1423" spans="1:3" ht="13.5" thickTop="1">
      <c r="A1423" s="422"/>
      <c r="B1423" s="413"/>
      <c r="C1423" s="417"/>
    </row>
    <row r="1424" spans="1:3">
      <c r="A1424" s="423"/>
      <c r="B1424" s="424"/>
      <c r="C1424" s="425"/>
    </row>
    <row r="1425" spans="1:3">
      <c r="A1425" s="408"/>
    </row>
    <row r="1426" spans="1:3">
      <c r="A1426" s="404"/>
      <c r="B1426" s="404"/>
      <c r="C1426" s="404"/>
    </row>
    <row r="1427" spans="1:3">
      <c r="A1427" s="230"/>
      <c r="B1427" s="230"/>
      <c r="C1427" s="230"/>
    </row>
    <row r="1428" spans="1:3">
      <c r="A1428" s="230"/>
      <c r="B1428" s="230"/>
      <c r="C1428" s="230"/>
    </row>
    <row r="1429" spans="1:3">
      <c r="A1429" s="230"/>
      <c r="B1429" s="230"/>
      <c r="C1429" s="230"/>
    </row>
    <row r="1431" spans="1:3">
      <c r="A1431" s="923"/>
      <c r="B1431" s="923"/>
      <c r="C1431" s="923"/>
    </row>
    <row r="1432" spans="1:3">
      <c r="A1432" s="923"/>
      <c r="B1432" s="923"/>
      <c r="C1432" s="923"/>
    </row>
    <row r="1433" spans="1:3" ht="15">
      <c r="A1433" s="1364"/>
      <c r="B1433" s="1364"/>
      <c r="C1433" s="1364"/>
    </row>
    <row r="1434" spans="1:3" ht="15">
      <c r="A1434" s="1363" t="s">
        <v>2087</v>
      </c>
      <c r="B1434" s="1363"/>
      <c r="C1434" s="1363"/>
    </row>
    <row r="1435" spans="1:3" ht="15">
      <c r="A1435" s="1363" t="s">
        <v>2088</v>
      </c>
      <c r="B1435" s="1363"/>
      <c r="C1435" s="1363"/>
    </row>
    <row r="1436" spans="1:3" ht="15">
      <c r="A1436" s="1363" t="s">
        <v>1296</v>
      </c>
      <c r="B1436" s="1363"/>
      <c r="C1436" s="1363"/>
    </row>
    <row r="1437" spans="1:3">
      <c r="A1437" s="1361" t="s">
        <v>2593</v>
      </c>
      <c r="B1437" s="1361"/>
      <c r="C1437" s="1361"/>
    </row>
    <row r="1438" spans="1:3">
      <c r="A1438" s="1361" t="s">
        <v>2995</v>
      </c>
      <c r="B1438" s="1361"/>
      <c r="C1438" s="1361"/>
    </row>
    <row r="1439" spans="1:3">
      <c r="A1439" s="1361" t="s">
        <v>2841</v>
      </c>
      <c r="B1439" s="1361"/>
      <c r="C1439" s="1361"/>
    </row>
    <row r="1440" spans="1:3">
      <c r="A1440" s="1362"/>
      <c r="B1440" s="1362"/>
      <c r="C1440" s="1362"/>
    </row>
    <row r="1441" spans="1:3">
      <c r="A1441" s="409"/>
      <c r="B1441" s="410"/>
      <c r="C1441" s="411"/>
    </row>
    <row r="1442" spans="1:3">
      <c r="A1442" s="412" t="s">
        <v>1297</v>
      </c>
      <c r="B1442" s="413"/>
      <c r="C1442" s="749">
        <v>31456.31</v>
      </c>
    </row>
    <row r="1443" spans="1:3">
      <c r="B1443" s="416"/>
      <c r="C1443" s="417"/>
    </row>
    <row r="1444" spans="1:3">
      <c r="A1444" s="418" t="s">
        <v>1298</v>
      </c>
      <c r="B1444" s="413"/>
      <c r="C1444" s="417"/>
    </row>
    <row r="1445" spans="1:3">
      <c r="B1445" s="416"/>
      <c r="C1445" s="417"/>
    </row>
    <row r="1446" spans="1:3">
      <c r="B1446" s="416"/>
      <c r="C1446" s="417"/>
    </row>
    <row r="1447" spans="1:3">
      <c r="B1447" s="416"/>
      <c r="C1447" s="417"/>
    </row>
    <row r="1448" spans="1:3">
      <c r="B1448" s="419"/>
      <c r="C1448" s="414">
        <v>0</v>
      </c>
    </row>
    <row r="1449" spans="1:3">
      <c r="B1449" s="416"/>
      <c r="C1449" s="417"/>
    </row>
    <row r="1450" spans="1:3">
      <c r="A1450" s="418" t="s">
        <v>1299</v>
      </c>
      <c r="B1450" s="413"/>
      <c r="C1450" s="417"/>
    </row>
    <row r="1451" spans="1:3">
      <c r="B1451" s="416"/>
      <c r="C1451" s="417"/>
    </row>
    <row r="1452" spans="1:3">
      <c r="B1452" s="416"/>
      <c r="C1452" s="417"/>
    </row>
    <row r="1453" spans="1:3">
      <c r="B1453" s="416"/>
      <c r="C1453" s="417"/>
    </row>
    <row r="1454" spans="1:3">
      <c r="B1454" s="419"/>
      <c r="C1454" s="414">
        <f>SUM(B1451:B1454)</f>
        <v>0</v>
      </c>
    </row>
    <row r="1455" spans="1:3">
      <c r="B1455" s="416"/>
      <c r="C1455" s="414"/>
    </row>
    <row r="1456" spans="1:3">
      <c r="A1456" s="418" t="s">
        <v>1300</v>
      </c>
      <c r="B1456" s="413"/>
      <c r="C1456" s="417"/>
    </row>
    <row r="1457" spans="1:3">
      <c r="A1457" s="420"/>
      <c r="B1457" s="413"/>
      <c r="C1457" s="417"/>
    </row>
    <row r="1458" spans="1:3">
      <c r="A1458" s="420"/>
      <c r="B1458" s="416"/>
      <c r="C1458" s="417"/>
    </row>
    <row r="1459" spans="1:3">
      <c r="B1459" s="416"/>
      <c r="C1459" s="417"/>
    </row>
    <row r="1460" spans="1:3">
      <c r="B1460" s="416"/>
      <c r="C1460" s="417"/>
    </row>
    <row r="1461" spans="1:3">
      <c r="B1461" s="419"/>
      <c r="C1461" s="414">
        <f>SUM(B1458:B1461)</f>
        <v>0</v>
      </c>
    </row>
    <row r="1462" spans="1:3">
      <c r="B1462" s="416"/>
      <c r="C1462" s="417"/>
    </row>
    <row r="1463" spans="1:3">
      <c r="A1463" s="418" t="s">
        <v>1301</v>
      </c>
      <c r="B1463" s="413"/>
      <c r="C1463" s="417"/>
    </row>
    <row r="1464" spans="1:3">
      <c r="A1464" s="420"/>
      <c r="B1464" s="413"/>
      <c r="C1464" s="417"/>
    </row>
    <row r="1465" spans="1:3">
      <c r="A1465" s="420"/>
      <c r="B1465" s="413"/>
      <c r="C1465" s="417"/>
    </row>
    <row r="1466" spans="1:3">
      <c r="A1466" s="420"/>
      <c r="B1466" s="413"/>
      <c r="C1466" s="417"/>
    </row>
    <row r="1467" spans="1:3">
      <c r="B1467" s="419"/>
      <c r="C1467" s="421">
        <f>SUM(B1464:B1467)</f>
        <v>0</v>
      </c>
    </row>
    <row r="1468" spans="1:3">
      <c r="B1468" s="416"/>
      <c r="C1468" s="417"/>
    </row>
    <row r="1469" spans="1:3" ht="13.5" thickBot="1">
      <c r="A1469" s="422" t="s">
        <v>1302</v>
      </c>
      <c r="B1469" s="413"/>
      <c r="C1469" s="750">
        <f>+C1442+C1448+C1454-C1461-C1467</f>
        <v>31456.31</v>
      </c>
    </row>
    <row r="1470" spans="1:3" ht="13.5" thickTop="1">
      <c r="A1470" s="422"/>
      <c r="B1470" s="413"/>
      <c r="C1470" s="417"/>
    </row>
    <row r="1471" spans="1:3">
      <c r="A1471" s="423"/>
      <c r="B1471" s="424"/>
      <c r="C1471" s="425"/>
    </row>
    <row r="1472" spans="1:3">
      <c r="A1472" s="408"/>
    </row>
    <row r="1473" spans="1:3">
      <c r="A1473" s="404"/>
      <c r="B1473" s="404"/>
      <c r="C1473" s="404"/>
    </row>
    <row r="1474" spans="1:3">
      <c r="A1474" s="230"/>
      <c r="B1474" s="230"/>
      <c r="C1474" s="230"/>
    </row>
    <row r="1475" spans="1:3">
      <c r="A1475" s="230"/>
      <c r="B1475" s="230"/>
      <c r="C1475" s="230"/>
    </row>
    <row r="1476" spans="1:3">
      <c r="A1476" s="230"/>
      <c r="B1476" s="230"/>
      <c r="C1476" s="230"/>
    </row>
    <row r="1477" spans="1:3">
      <c r="A1477" s="408"/>
    </row>
    <row r="1478" spans="1:3">
      <c r="A1478" s="408"/>
    </row>
    <row r="1486" spans="1:3">
      <c r="A1486" s="1365"/>
      <c r="B1486" s="1365"/>
      <c r="C1486" s="1365"/>
    </row>
    <row r="1487" spans="1:3">
      <c r="A1487" s="1211"/>
      <c r="B1487" s="1212"/>
      <c r="C1487" s="1211"/>
    </row>
    <row r="1488" spans="1:3" ht="15">
      <c r="A1488" s="1363" t="s">
        <v>2087</v>
      </c>
      <c r="B1488" s="1363"/>
      <c r="C1488" s="1363"/>
    </row>
    <row r="1489" spans="1:3" ht="15">
      <c r="A1489" s="1363" t="s">
        <v>2088</v>
      </c>
      <c r="B1489" s="1363"/>
      <c r="C1489" s="1363"/>
    </row>
    <row r="1490" spans="1:3" ht="15">
      <c r="A1490" s="1363" t="s">
        <v>1296</v>
      </c>
      <c r="B1490" s="1363"/>
      <c r="C1490" s="1363"/>
    </row>
    <row r="1491" spans="1:3">
      <c r="A1491" s="1361" t="s">
        <v>2593</v>
      </c>
      <c r="B1491" s="1361"/>
      <c r="C1491" s="1361"/>
    </row>
    <row r="1492" spans="1:3">
      <c r="A1492" s="1361" t="s">
        <v>2995</v>
      </c>
      <c r="B1492" s="1361"/>
      <c r="C1492" s="1361"/>
    </row>
    <row r="1493" spans="1:3">
      <c r="A1493" s="1361" t="s">
        <v>2842</v>
      </c>
      <c r="B1493" s="1361"/>
      <c r="C1493" s="1361"/>
    </row>
    <row r="1494" spans="1:3">
      <c r="A1494" s="1362"/>
      <c r="B1494" s="1362"/>
      <c r="C1494" s="1362"/>
    </row>
    <row r="1495" spans="1:3">
      <c r="A1495" s="409"/>
      <c r="B1495" s="410"/>
      <c r="C1495" s="411"/>
    </row>
    <row r="1496" spans="1:3">
      <c r="A1496" s="412" t="s">
        <v>1297</v>
      </c>
      <c r="B1496" s="413"/>
      <c r="C1496" s="749">
        <v>1839.12</v>
      </c>
    </row>
    <row r="1497" spans="1:3">
      <c r="B1497" s="416"/>
      <c r="C1497" s="417"/>
    </row>
    <row r="1498" spans="1:3">
      <c r="A1498" s="418" t="s">
        <v>1298</v>
      </c>
      <c r="B1498" s="413"/>
      <c r="C1498" s="417"/>
    </row>
    <row r="1499" spans="1:3">
      <c r="B1499" s="416"/>
      <c r="C1499" s="417"/>
    </row>
    <row r="1500" spans="1:3">
      <c r="B1500" s="416"/>
      <c r="C1500" s="417"/>
    </row>
    <row r="1501" spans="1:3">
      <c r="B1501" s="416"/>
      <c r="C1501" s="417"/>
    </row>
    <row r="1502" spans="1:3">
      <c r="B1502" s="419"/>
      <c r="C1502" s="414">
        <v>0</v>
      </c>
    </row>
    <row r="1503" spans="1:3">
      <c r="B1503" s="416"/>
      <c r="C1503" s="417"/>
    </row>
    <row r="1504" spans="1:3">
      <c r="A1504" s="418" t="s">
        <v>1299</v>
      </c>
      <c r="B1504" s="413"/>
      <c r="C1504" s="417"/>
    </row>
    <row r="1505" spans="1:3">
      <c r="B1505" s="416"/>
      <c r="C1505" s="417"/>
    </row>
    <row r="1506" spans="1:3">
      <c r="B1506" s="416"/>
      <c r="C1506" s="417"/>
    </row>
    <row r="1507" spans="1:3">
      <c r="B1507" s="416"/>
      <c r="C1507" s="417"/>
    </row>
    <row r="1508" spans="1:3">
      <c r="B1508" s="419"/>
      <c r="C1508" s="414">
        <f>SUM(B1505:B1508)</f>
        <v>0</v>
      </c>
    </row>
    <row r="1509" spans="1:3">
      <c r="B1509" s="416"/>
      <c r="C1509" s="414"/>
    </row>
    <row r="1510" spans="1:3">
      <c r="A1510" s="418" t="s">
        <v>1300</v>
      </c>
      <c r="B1510" s="413"/>
      <c r="C1510" s="417"/>
    </row>
    <row r="1511" spans="1:3">
      <c r="A1511" s="420"/>
      <c r="B1511" s="413"/>
      <c r="C1511" s="417"/>
    </row>
    <row r="1512" spans="1:3">
      <c r="A1512" s="420"/>
      <c r="B1512" s="416"/>
      <c r="C1512" s="417"/>
    </row>
    <row r="1513" spans="1:3">
      <c r="B1513" s="416"/>
      <c r="C1513" s="417"/>
    </row>
    <row r="1514" spans="1:3">
      <c r="B1514" s="416"/>
      <c r="C1514" s="417"/>
    </row>
    <row r="1515" spans="1:3">
      <c r="B1515" s="419"/>
      <c r="C1515" s="414">
        <f>SUM(B1512:B1515)</f>
        <v>0</v>
      </c>
    </row>
    <row r="1516" spans="1:3">
      <c r="B1516" s="416"/>
      <c r="C1516" s="417"/>
    </row>
    <row r="1517" spans="1:3">
      <c r="A1517" s="418" t="s">
        <v>1301</v>
      </c>
      <c r="B1517" s="413"/>
      <c r="C1517" s="417"/>
    </row>
    <row r="1518" spans="1:3">
      <c r="A1518" s="420"/>
      <c r="B1518" s="413"/>
      <c r="C1518" s="417"/>
    </row>
    <row r="1519" spans="1:3">
      <c r="A1519" s="420"/>
      <c r="B1519" s="413"/>
      <c r="C1519" s="417"/>
    </row>
    <row r="1520" spans="1:3">
      <c r="A1520" s="420"/>
      <c r="B1520" s="413"/>
      <c r="C1520" s="417"/>
    </row>
    <row r="1521" spans="1:3">
      <c r="B1521" s="419"/>
      <c r="C1521" s="421">
        <f>SUM(B1518:B1521)</f>
        <v>0</v>
      </c>
    </row>
    <row r="1522" spans="1:3">
      <c r="B1522" s="416"/>
      <c r="C1522" s="417"/>
    </row>
    <row r="1523" spans="1:3" ht="13.5" thickBot="1">
      <c r="A1523" s="422" t="s">
        <v>1302</v>
      </c>
      <c r="B1523" s="413"/>
      <c r="C1523" s="750">
        <f>+C1496+C1502+C1508-C1515-C1521</f>
        <v>1839.12</v>
      </c>
    </row>
    <row r="1524" spans="1:3" ht="13.5" thickTop="1">
      <c r="A1524" s="422"/>
      <c r="B1524" s="413"/>
      <c r="C1524" s="417"/>
    </row>
    <row r="1525" spans="1:3">
      <c r="A1525" s="423"/>
      <c r="B1525" s="424"/>
      <c r="C1525" s="425"/>
    </row>
    <row r="1526" spans="1:3">
      <c r="A1526" s="408"/>
    </row>
    <row r="1527" spans="1:3">
      <c r="A1527" s="404"/>
      <c r="B1527" s="404"/>
      <c r="C1527" s="404"/>
    </row>
    <row r="1528" spans="1:3">
      <c r="A1528" s="230"/>
      <c r="B1528" s="230"/>
      <c r="C1528" s="230"/>
    </row>
    <row r="1529" spans="1:3">
      <c r="A1529" s="230"/>
      <c r="B1529" s="230"/>
      <c r="C1529" s="230"/>
    </row>
    <row r="1530" spans="1:3">
      <c r="A1530" s="230"/>
      <c r="B1530" s="230"/>
      <c r="C1530" s="230"/>
    </row>
    <row r="1531" spans="1:3">
      <c r="A1531" s="408"/>
    </row>
    <row r="1532" spans="1:3">
      <c r="A1532" s="408"/>
    </row>
    <row r="1539" spans="1:3">
      <c r="A1539" s="923"/>
      <c r="B1539" s="1201"/>
      <c r="C1539" s="1215"/>
    </row>
    <row r="1540" spans="1:3">
      <c r="A1540" s="923"/>
      <c r="B1540" s="1201"/>
      <c r="C1540" s="1215"/>
    </row>
    <row r="1541" spans="1:3" ht="15">
      <c r="A1541" s="1363" t="s">
        <v>2087</v>
      </c>
      <c r="B1541" s="1363"/>
      <c r="C1541" s="1363"/>
    </row>
    <row r="1542" spans="1:3" ht="15">
      <c r="A1542" s="1363" t="s">
        <v>2088</v>
      </c>
      <c r="B1542" s="1363"/>
      <c r="C1542" s="1363"/>
    </row>
    <row r="1543" spans="1:3" ht="15">
      <c r="A1543" s="1363" t="s">
        <v>1296</v>
      </c>
      <c r="B1543" s="1363"/>
      <c r="C1543" s="1363"/>
    </row>
    <row r="1544" spans="1:3">
      <c r="A1544" s="1361" t="s">
        <v>2593</v>
      </c>
      <c r="B1544" s="1361"/>
      <c r="C1544" s="1361"/>
    </row>
    <row r="1545" spans="1:3">
      <c r="A1545" s="1361" t="s">
        <v>2995</v>
      </c>
      <c r="B1545" s="1361"/>
      <c r="C1545" s="1361"/>
    </row>
    <row r="1546" spans="1:3">
      <c r="A1546" s="1361" t="s">
        <v>2843</v>
      </c>
      <c r="B1546" s="1361"/>
      <c r="C1546" s="1361"/>
    </row>
    <row r="1547" spans="1:3">
      <c r="A1547" s="1362"/>
      <c r="B1547" s="1362"/>
      <c r="C1547" s="1362"/>
    </row>
    <row r="1548" spans="1:3">
      <c r="A1548" s="409"/>
      <c r="B1548" s="410"/>
      <c r="C1548" s="411"/>
    </row>
    <row r="1549" spans="1:3">
      <c r="A1549" s="412" t="s">
        <v>1297</v>
      </c>
      <c r="B1549" s="413"/>
      <c r="C1549" s="749">
        <v>18722.97</v>
      </c>
    </row>
    <row r="1550" spans="1:3">
      <c r="B1550" s="416"/>
      <c r="C1550" s="417"/>
    </row>
    <row r="1551" spans="1:3">
      <c r="A1551" s="418" t="s">
        <v>1298</v>
      </c>
      <c r="B1551" s="413"/>
      <c r="C1551" s="417"/>
    </row>
    <row r="1552" spans="1:3">
      <c r="B1552" s="416"/>
      <c r="C1552" s="417"/>
    </row>
    <row r="1553" spans="1:3">
      <c r="B1553" s="416"/>
      <c r="C1553" s="417"/>
    </row>
    <row r="1554" spans="1:3">
      <c r="B1554" s="416"/>
      <c r="C1554" s="417"/>
    </row>
    <row r="1555" spans="1:3">
      <c r="B1555" s="419"/>
      <c r="C1555" s="414">
        <v>0</v>
      </c>
    </row>
    <row r="1556" spans="1:3">
      <c r="B1556" s="416"/>
      <c r="C1556" s="417"/>
    </row>
    <row r="1557" spans="1:3">
      <c r="A1557" s="418" t="s">
        <v>1299</v>
      </c>
      <c r="B1557" s="413"/>
      <c r="C1557" s="417"/>
    </row>
    <row r="1558" spans="1:3">
      <c r="B1558" s="416"/>
      <c r="C1558" s="417"/>
    </row>
    <row r="1559" spans="1:3">
      <c r="B1559" s="416"/>
      <c r="C1559" s="417"/>
    </row>
    <row r="1560" spans="1:3">
      <c r="B1560" s="416"/>
      <c r="C1560" s="417"/>
    </row>
    <row r="1561" spans="1:3">
      <c r="B1561" s="419"/>
      <c r="C1561" s="414">
        <f>SUM(B1558:B1561)</f>
        <v>0</v>
      </c>
    </row>
    <row r="1562" spans="1:3">
      <c r="B1562" s="416"/>
      <c r="C1562" s="414"/>
    </row>
    <row r="1563" spans="1:3">
      <c r="A1563" s="418" t="s">
        <v>1300</v>
      </c>
      <c r="B1563" s="413"/>
      <c r="C1563" s="417"/>
    </row>
    <row r="1564" spans="1:3">
      <c r="A1564" s="420"/>
      <c r="B1564" s="413"/>
      <c r="C1564" s="417"/>
    </row>
    <row r="1565" spans="1:3">
      <c r="A1565" s="420"/>
      <c r="B1565" s="416"/>
      <c r="C1565" s="417"/>
    </row>
    <row r="1566" spans="1:3">
      <c r="B1566" s="416"/>
      <c r="C1566" s="417"/>
    </row>
    <row r="1567" spans="1:3">
      <c r="B1567" s="416"/>
      <c r="C1567" s="417"/>
    </row>
    <row r="1568" spans="1:3">
      <c r="B1568" s="419"/>
      <c r="C1568" s="414">
        <f>SUM(B1565:B1568)</f>
        <v>0</v>
      </c>
    </row>
    <row r="1569" spans="1:3">
      <c r="B1569" s="416"/>
      <c r="C1569" s="417"/>
    </row>
    <row r="1570" spans="1:3">
      <c r="A1570" s="418" t="s">
        <v>1301</v>
      </c>
      <c r="B1570" s="413"/>
      <c r="C1570" s="417"/>
    </row>
    <row r="1571" spans="1:3">
      <c r="A1571" s="420" t="s">
        <v>2844</v>
      </c>
      <c r="B1571" s="1252">
        <v>1501.26</v>
      </c>
      <c r="C1571" s="417"/>
    </row>
    <row r="1572" spans="1:3">
      <c r="A1572" s="420"/>
      <c r="B1572" s="413"/>
      <c r="C1572" s="417"/>
    </row>
    <row r="1573" spans="1:3">
      <c r="A1573" s="420"/>
      <c r="B1573" s="413"/>
      <c r="C1573" s="417"/>
    </row>
    <row r="1574" spans="1:3">
      <c r="B1574" s="419"/>
      <c r="C1574" s="1253">
        <f>SUM(B1571:B1574)</f>
        <v>1501.26</v>
      </c>
    </row>
    <row r="1575" spans="1:3">
      <c r="B1575" s="416"/>
      <c r="C1575" s="417"/>
    </row>
    <row r="1576" spans="1:3" ht="13.5" thickBot="1">
      <c r="A1576" s="422" t="s">
        <v>1302</v>
      </c>
      <c r="B1576" s="413"/>
      <c r="C1576" s="750">
        <f>+C1549+C1555+C1561-C1568-C1574</f>
        <v>17221.710000000003</v>
      </c>
    </row>
    <row r="1577" spans="1:3" ht="13.5" thickTop="1">
      <c r="A1577" s="422"/>
      <c r="B1577" s="413"/>
      <c r="C1577" s="417"/>
    </row>
    <row r="1578" spans="1:3">
      <c r="A1578" s="423"/>
      <c r="B1578" s="424"/>
      <c r="C1578" s="425"/>
    </row>
    <row r="1579" spans="1:3">
      <c r="A1579" s="408"/>
    </row>
    <row r="1580" spans="1:3">
      <c r="A1580" s="404"/>
      <c r="B1580" s="404"/>
      <c r="C1580" s="404"/>
    </row>
    <row r="1581" spans="1:3">
      <c r="A1581" s="230"/>
      <c r="B1581" s="230"/>
      <c r="C1581" s="230"/>
    </row>
    <row r="1582" spans="1:3">
      <c r="A1582" s="230"/>
      <c r="B1582" s="230"/>
      <c r="C1582" s="230"/>
    </row>
    <row r="1583" spans="1:3">
      <c r="A1583" s="230"/>
      <c r="B1583" s="230"/>
      <c r="C1583" s="230"/>
    </row>
    <row r="1584" spans="1:3">
      <c r="A1584" s="408"/>
    </row>
    <row r="1585" spans="1:3">
      <c r="A1585" s="408"/>
    </row>
    <row r="1592" spans="1:3">
      <c r="A1592" s="923"/>
      <c r="B1592" s="1201"/>
      <c r="C1592" s="1215"/>
    </row>
    <row r="1593" spans="1:3">
      <c r="A1593" s="923"/>
      <c r="B1593" s="1201"/>
      <c r="C1593" s="1215"/>
    </row>
    <row r="1594" spans="1:3" ht="15">
      <c r="A1594" s="1363" t="s">
        <v>2087</v>
      </c>
      <c r="B1594" s="1363"/>
      <c r="C1594" s="1363"/>
    </row>
    <row r="1595" spans="1:3" ht="15">
      <c r="A1595" s="1363" t="s">
        <v>2088</v>
      </c>
      <c r="B1595" s="1363"/>
      <c r="C1595" s="1363"/>
    </row>
    <row r="1596" spans="1:3" ht="15">
      <c r="A1596" s="1363" t="s">
        <v>1296</v>
      </c>
      <c r="B1596" s="1363"/>
      <c r="C1596" s="1363"/>
    </row>
    <row r="1597" spans="1:3">
      <c r="A1597" s="1361" t="s">
        <v>2127</v>
      </c>
      <c r="B1597" s="1361"/>
      <c r="C1597" s="1361"/>
    </row>
    <row r="1598" spans="1:3">
      <c r="A1598" s="1361" t="s">
        <v>2136</v>
      </c>
      <c r="B1598" s="1361"/>
      <c r="C1598" s="1361"/>
    </row>
    <row r="1599" spans="1:3">
      <c r="A1599" s="1361" t="s">
        <v>2992</v>
      </c>
      <c r="B1599" s="1361"/>
      <c r="C1599" s="1361"/>
    </row>
    <row r="1600" spans="1:3">
      <c r="A1600" s="1362"/>
      <c r="B1600" s="1362"/>
      <c r="C1600" s="1362"/>
    </row>
    <row r="1601" spans="1:3">
      <c r="A1601" s="409"/>
      <c r="B1601" s="410"/>
      <c r="C1601" s="411"/>
    </row>
    <row r="1602" spans="1:3">
      <c r="A1602" s="412" t="s">
        <v>1297</v>
      </c>
      <c r="B1602" s="413"/>
      <c r="C1602" s="749">
        <v>3710.13</v>
      </c>
    </row>
    <row r="1603" spans="1:3">
      <c r="B1603" s="416"/>
      <c r="C1603" s="417"/>
    </row>
    <row r="1604" spans="1:3">
      <c r="A1604" s="418" t="s">
        <v>1298</v>
      </c>
      <c r="B1604" s="413"/>
      <c r="C1604" s="417"/>
    </row>
    <row r="1605" spans="1:3">
      <c r="B1605" s="416"/>
      <c r="C1605" s="417"/>
    </row>
    <row r="1606" spans="1:3">
      <c r="B1606" s="416"/>
      <c r="C1606" s="417"/>
    </row>
    <row r="1607" spans="1:3">
      <c r="B1607" s="416"/>
      <c r="C1607" s="417"/>
    </row>
    <row r="1608" spans="1:3">
      <c r="B1608" s="419"/>
      <c r="C1608" s="414">
        <v>0</v>
      </c>
    </row>
    <row r="1609" spans="1:3">
      <c r="B1609" s="416"/>
      <c r="C1609" s="417"/>
    </row>
    <row r="1610" spans="1:3">
      <c r="A1610" s="418" t="s">
        <v>1299</v>
      </c>
      <c r="B1610" s="413"/>
      <c r="C1610" s="417"/>
    </row>
    <row r="1611" spans="1:3">
      <c r="B1611" s="416"/>
      <c r="C1611" s="417"/>
    </row>
    <row r="1612" spans="1:3">
      <c r="B1612" s="416"/>
      <c r="C1612" s="417"/>
    </row>
    <row r="1613" spans="1:3">
      <c r="B1613" s="416"/>
      <c r="C1613" s="417"/>
    </row>
    <row r="1614" spans="1:3">
      <c r="B1614" s="419"/>
      <c r="C1614" s="414">
        <f>SUM(B1611:B1614)</f>
        <v>0</v>
      </c>
    </row>
    <row r="1615" spans="1:3">
      <c r="B1615" s="416"/>
      <c r="C1615" s="414"/>
    </row>
    <row r="1616" spans="1:3">
      <c r="A1616" s="418" t="s">
        <v>1300</v>
      </c>
      <c r="B1616" s="413"/>
      <c r="C1616" s="417"/>
    </row>
    <row r="1617" spans="1:3">
      <c r="A1617" s="420"/>
      <c r="B1617" s="413"/>
      <c r="C1617" s="417"/>
    </row>
    <row r="1618" spans="1:3">
      <c r="A1618" s="420"/>
      <c r="B1618" s="416"/>
      <c r="C1618" s="417"/>
    </row>
    <row r="1619" spans="1:3">
      <c r="B1619" s="416"/>
      <c r="C1619" s="417"/>
    </row>
    <row r="1620" spans="1:3">
      <c r="B1620" s="416"/>
      <c r="C1620" s="417"/>
    </row>
    <row r="1621" spans="1:3">
      <c r="B1621" s="419"/>
      <c r="C1621" s="414">
        <f>SUM(B1618:B1621)</f>
        <v>0</v>
      </c>
    </row>
    <row r="1622" spans="1:3">
      <c r="B1622" s="416"/>
      <c r="C1622" s="417"/>
    </row>
    <row r="1623" spans="1:3">
      <c r="A1623" s="418" t="s">
        <v>1301</v>
      </c>
      <c r="B1623" s="413"/>
      <c r="C1623" s="417"/>
    </row>
    <row r="1624" spans="1:3">
      <c r="A1624" s="420"/>
      <c r="B1624" s="413"/>
      <c r="C1624" s="417"/>
    </row>
    <row r="1625" spans="1:3">
      <c r="A1625" s="420"/>
      <c r="B1625" s="413"/>
      <c r="C1625" s="417"/>
    </row>
    <row r="1626" spans="1:3">
      <c r="A1626" s="420"/>
      <c r="B1626" s="413"/>
      <c r="C1626" s="417"/>
    </row>
    <row r="1627" spans="1:3">
      <c r="B1627" s="419"/>
      <c r="C1627" s="421">
        <f>SUM(B1624:B1627)</f>
        <v>0</v>
      </c>
    </row>
    <row r="1628" spans="1:3">
      <c r="B1628" s="416"/>
      <c r="C1628" s="417"/>
    </row>
    <row r="1629" spans="1:3" ht="13.5" thickBot="1">
      <c r="A1629" s="422" t="s">
        <v>1302</v>
      </c>
      <c r="B1629" s="413"/>
      <c r="C1629" s="750">
        <f>+C1602+C1608+C1614-C1621-C1627</f>
        <v>3710.13</v>
      </c>
    </row>
    <row r="1630" spans="1:3" ht="13.5" thickTop="1">
      <c r="A1630" s="422"/>
      <c r="B1630" s="413"/>
      <c r="C1630" s="417"/>
    </row>
    <row r="1631" spans="1:3">
      <c r="A1631" s="423"/>
      <c r="B1631" s="424"/>
      <c r="C1631" s="425"/>
    </row>
    <row r="1632" spans="1:3">
      <c r="A1632" s="408"/>
    </row>
    <row r="1633" spans="1:3">
      <c r="A1633" s="404"/>
      <c r="B1633" s="404"/>
      <c r="C1633" s="404"/>
    </row>
    <row r="1634" spans="1:3">
      <c r="A1634" s="230"/>
      <c r="B1634" s="230"/>
      <c r="C1634" s="230"/>
    </row>
    <row r="1635" spans="1:3">
      <c r="A1635" s="230"/>
      <c r="B1635" s="230"/>
      <c r="C1635" s="230"/>
    </row>
    <row r="1636" spans="1:3">
      <c r="A1636" s="230"/>
      <c r="B1636" s="230"/>
      <c r="C1636" s="230"/>
    </row>
    <row r="1637" spans="1:3">
      <c r="A1637" s="408"/>
    </row>
    <row r="1638" spans="1:3">
      <c r="A1638" s="408"/>
    </row>
    <row r="1639" spans="1:3">
      <c r="A1639" s="408"/>
    </row>
    <row r="1640" spans="1:3">
      <c r="A1640" s="1216"/>
      <c r="B1640" s="1200"/>
      <c r="C1640" s="1215"/>
    </row>
    <row r="1641" spans="1:3">
      <c r="A1641" s="923"/>
      <c r="B1641" s="1202"/>
      <c r="C1641" s="1215"/>
    </row>
    <row r="1642" spans="1:3">
      <c r="A1642" s="923"/>
      <c r="B1642" s="1202"/>
      <c r="C1642" s="1215"/>
    </row>
    <row r="1643" spans="1:3">
      <c r="A1643" s="923"/>
      <c r="B1643" s="1202"/>
      <c r="C1643" s="1215"/>
    </row>
    <row r="1644" spans="1:3">
      <c r="A1644" s="923"/>
      <c r="B1644" s="1202"/>
      <c r="C1644" s="1214"/>
    </row>
    <row r="1645" spans="1:3">
      <c r="A1645" s="923"/>
      <c r="B1645" s="1201"/>
      <c r="C1645" s="1215"/>
    </row>
    <row r="1646" spans="1:3" ht="15">
      <c r="A1646" s="1363" t="s">
        <v>2087</v>
      </c>
      <c r="B1646" s="1363"/>
      <c r="C1646" s="1363"/>
    </row>
    <row r="1647" spans="1:3" ht="15">
      <c r="A1647" s="1363" t="s">
        <v>2088</v>
      </c>
      <c r="B1647" s="1363"/>
      <c r="C1647" s="1363"/>
    </row>
    <row r="1648" spans="1:3" ht="15">
      <c r="A1648" s="1363" t="s">
        <v>1296</v>
      </c>
      <c r="B1648" s="1363"/>
      <c r="C1648" s="1363"/>
    </row>
    <row r="1649" spans="1:3">
      <c r="A1649" s="1361" t="s">
        <v>2127</v>
      </c>
      <c r="B1649" s="1361"/>
      <c r="C1649" s="1361"/>
    </row>
    <row r="1650" spans="1:3">
      <c r="A1650" s="1361" t="s">
        <v>2136</v>
      </c>
      <c r="B1650" s="1361"/>
      <c r="C1650" s="1361"/>
    </row>
    <row r="1651" spans="1:3">
      <c r="A1651" s="1361" t="s">
        <v>2993</v>
      </c>
      <c r="B1651" s="1361"/>
      <c r="C1651" s="1361"/>
    </row>
    <row r="1652" spans="1:3">
      <c r="A1652" s="1362"/>
      <c r="B1652" s="1362"/>
      <c r="C1652" s="1362"/>
    </row>
    <row r="1653" spans="1:3">
      <c r="A1653" s="409"/>
      <c r="B1653" s="410"/>
      <c r="C1653" s="411"/>
    </row>
    <row r="1654" spans="1:3">
      <c r="A1654" s="412" t="s">
        <v>1297</v>
      </c>
      <c r="B1654" s="413"/>
      <c r="C1654" s="749">
        <v>3710.13</v>
      </c>
    </row>
    <row r="1655" spans="1:3">
      <c r="B1655" s="416"/>
      <c r="C1655" s="417"/>
    </row>
    <row r="1656" spans="1:3">
      <c r="A1656" s="418" t="s">
        <v>1298</v>
      </c>
      <c r="B1656" s="413"/>
      <c r="C1656" s="417"/>
    </row>
    <row r="1657" spans="1:3">
      <c r="B1657" s="416"/>
      <c r="C1657" s="417"/>
    </row>
    <row r="1658" spans="1:3">
      <c r="B1658" s="416"/>
      <c r="C1658" s="417"/>
    </row>
    <row r="1659" spans="1:3">
      <c r="B1659" s="416"/>
      <c r="C1659" s="417"/>
    </row>
    <row r="1660" spans="1:3">
      <c r="B1660" s="419"/>
      <c r="C1660" s="414">
        <v>0</v>
      </c>
    </row>
    <row r="1661" spans="1:3">
      <c r="B1661" s="416"/>
      <c r="C1661" s="417"/>
    </row>
    <row r="1662" spans="1:3">
      <c r="A1662" s="418" t="s">
        <v>1299</v>
      </c>
      <c r="B1662" s="413"/>
      <c r="C1662" s="417"/>
    </row>
    <row r="1663" spans="1:3">
      <c r="B1663" s="416"/>
      <c r="C1663" s="417"/>
    </row>
    <row r="1664" spans="1:3">
      <c r="B1664" s="416"/>
      <c r="C1664" s="417"/>
    </row>
    <row r="1665" spans="1:3">
      <c r="B1665" s="416"/>
      <c r="C1665" s="417"/>
    </row>
    <row r="1666" spans="1:3">
      <c r="B1666" s="419"/>
      <c r="C1666" s="414">
        <f>SUM(B1663:B1666)</f>
        <v>0</v>
      </c>
    </row>
    <row r="1667" spans="1:3">
      <c r="B1667" s="416"/>
      <c r="C1667" s="414"/>
    </row>
    <row r="1668" spans="1:3">
      <c r="A1668" s="418" t="s">
        <v>1300</v>
      </c>
      <c r="B1668" s="413"/>
      <c r="C1668" s="417"/>
    </row>
    <row r="1669" spans="1:3">
      <c r="A1669" s="420"/>
      <c r="B1669" s="413"/>
      <c r="C1669" s="417"/>
    </row>
    <row r="1670" spans="1:3">
      <c r="A1670" s="420"/>
      <c r="B1670" s="416"/>
      <c r="C1670" s="417"/>
    </row>
    <row r="1671" spans="1:3">
      <c r="B1671" s="416"/>
      <c r="C1671" s="417"/>
    </row>
    <row r="1672" spans="1:3">
      <c r="B1672" s="416"/>
      <c r="C1672" s="417"/>
    </row>
    <row r="1673" spans="1:3">
      <c r="B1673" s="419"/>
      <c r="C1673" s="414">
        <f>SUM(B1670:B1673)</f>
        <v>0</v>
      </c>
    </row>
    <row r="1674" spans="1:3">
      <c r="B1674" s="416"/>
      <c r="C1674" s="417"/>
    </row>
    <row r="1675" spans="1:3">
      <c r="A1675" s="418" t="s">
        <v>1301</v>
      </c>
      <c r="B1675" s="413"/>
      <c r="C1675" s="417"/>
    </row>
    <row r="1676" spans="1:3">
      <c r="A1676" s="420"/>
      <c r="B1676" s="413"/>
      <c r="C1676" s="417"/>
    </row>
    <row r="1677" spans="1:3">
      <c r="A1677" s="420"/>
      <c r="B1677" s="413"/>
      <c r="C1677" s="417"/>
    </row>
    <row r="1678" spans="1:3">
      <c r="A1678" s="420"/>
      <c r="B1678" s="413"/>
      <c r="C1678" s="417"/>
    </row>
    <row r="1679" spans="1:3">
      <c r="B1679" s="419"/>
      <c r="C1679" s="421">
        <f>SUM(B1676:B1679)</f>
        <v>0</v>
      </c>
    </row>
    <row r="1680" spans="1:3">
      <c r="B1680" s="416"/>
      <c r="C1680" s="417"/>
    </row>
    <row r="1681" spans="1:3" ht="13.5" thickBot="1">
      <c r="A1681" s="422" t="s">
        <v>1302</v>
      </c>
      <c r="B1681" s="413"/>
      <c r="C1681" s="750">
        <f>+C1654+C1660+C1666-C1673-C1679</f>
        <v>3710.13</v>
      </c>
    </row>
    <row r="1682" spans="1:3" ht="13.5" thickTop="1">
      <c r="A1682" s="422"/>
      <c r="B1682" s="413"/>
      <c r="C1682" s="417"/>
    </row>
    <row r="1683" spans="1:3">
      <c r="A1683" s="423"/>
      <c r="B1683" s="424"/>
      <c r="C1683" s="425"/>
    </row>
    <row r="1684" spans="1:3">
      <c r="A1684" s="408"/>
    </row>
    <row r="1685" spans="1:3">
      <c r="A1685" s="404"/>
      <c r="B1685" s="404"/>
      <c r="C1685" s="404"/>
    </row>
    <row r="1686" spans="1:3">
      <c r="A1686" s="230"/>
      <c r="B1686" s="230"/>
      <c r="C1686" s="230"/>
    </row>
    <row r="1687" spans="1:3">
      <c r="A1687" s="230"/>
      <c r="B1687" s="230"/>
      <c r="C1687" s="230"/>
    </row>
    <row r="1688" spans="1:3">
      <c r="A1688" s="230"/>
      <c r="B1688" s="230"/>
      <c r="C1688" s="230"/>
    </row>
    <row r="1689" spans="1:3">
      <c r="A1689" s="408"/>
    </row>
    <row r="1690" spans="1:3">
      <c r="A1690" s="408"/>
    </row>
    <row r="1691" spans="1:3">
      <c r="A1691" s="408"/>
    </row>
    <row r="1692" spans="1:3">
      <c r="A1692" s="1216"/>
      <c r="B1692" s="1200"/>
      <c r="C1692" s="1215"/>
    </row>
    <row r="1693" spans="1:3">
      <c r="A1693" s="923"/>
      <c r="B1693" s="1202"/>
      <c r="C1693" s="1215"/>
    </row>
    <row r="1694" spans="1:3">
      <c r="A1694" s="1213"/>
      <c r="B1694" s="1200"/>
      <c r="C1694" s="1214"/>
    </row>
    <row r="1695" spans="1:3">
      <c r="A1695" s="923"/>
      <c r="B1695" s="1201"/>
      <c r="C1695" s="1215"/>
    </row>
    <row r="1696" spans="1:3">
      <c r="A1696" s="1216"/>
      <c r="B1696" s="1200"/>
      <c r="C1696" s="1215"/>
    </row>
    <row r="1697" spans="1:3">
      <c r="A1697" s="923"/>
      <c r="B1697" s="1202"/>
      <c r="C1697" s="1215"/>
    </row>
    <row r="1698" spans="1:3">
      <c r="A1698" s="923"/>
      <c r="B1698" s="1202"/>
      <c r="C1698" s="1215"/>
    </row>
    <row r="1699" spans="1:3">
      <c r="A1699" s="923"/>
      <c r="B1699" s="1202"/>
      <c r="C1699" s="1215"/>
    </row>
    <row r="1700" spans="1:3">
      <c r="A1700" s="923"/>
      <c r="B1700" s="1202"/>
      <c r="C1700" s="1214"/>
    </row>
    <row r="1701" spans="1:3" ht="15">
      <c r="A1701" s="1363" t="s">
        <v>2087</v>
      </c>
      <c r="B1701" s="1363"/>
      <c r="C1701" s="1363"/>
    </row>
    <row r="1702" spans="1:3" ht="15">
      <c r="A1702" s="1363" t="s">
        <v>2088</v>
      </c>
      <c r="B1702" s="1363"/>
      <c r="C1702" s="1363"/>
    </row>
    <row r="1703" spans="1:3" ht="15">
      <c r="A1703" s="1363" t="s">
        <v>1296</v>
      </c>
      <c r="B1703" s="1363"/>
      <c r="C1703" s="1363"/>
    </row>
    <row r="1704" spans="1:3">
      <c r="A1704" s="1361" t="s">
        <v>2127</v>
      </c>
      <c r="B1704" s="1361"/>
      <c r="C1704" s="1361"/>
    </row>
    <row r="1705" spans="1:3">
      <c r="A1705" s="1361" t="s">
        <v>2136</v>
      </c>
      <c r="B1705" s="1361"/>
      <c r="C1705" s="1361"/>
    </row>
    <row r="1706" spans="1:3">
      <c r="A1706" s="1361" t="s">
        <v>2994</v>
      </c>
      <c r="B1706" s="1361"/>
      <c r="C1706" s="1361"/>
    </row>
    <row r="1707" spans="1:3">
      <c r="A1707" s="1362"/>
      <c r="B1707" s="1362"/>
      <c r="C1707" s="1362"/>
    </row>
    <row r="1708" spans="1:3">
      <c r="A1708" s="409"/>
      <c r="B1708" s="410"/>
      <c r="C1708" s="411"/>
    </row>
    <row r="1709" spans="1:3">
      <c r="A1709" s="412" t="s">
        <v>1297</v>
      </c>
      <c r="B1709" s="413"/>
      <c r="C1709" s="749">
        <v>3710.13</v>
      </c>
    </row>
    <row r="1710" spans="1:3">
      <c r="B1710" s="416"/>
      <c r="C1710" s="417"/>
    </row>
    <row r="1711" spans="1:3">
      <c r="A1711" s="418" t="s">
        <v>1298</v>
      </c>
      <c r="B1711" s="413"/>
      <c r="C1711" s="417"/>
    </row>
    <row r="1712" spans="1:3">
      <c r="B1712" s="416"/>
      <c r="C1712" s="417"/>
    </row>
    <row r="1713" spans="1:3">
      <c r="B1713" s="416"/>
      <c r="C1713" s="417"/>
    </row>
    <row r="1714" spans="1:3">
      <c r="B1714" s="416"/>
      <c r="C1714" s="417"/>
    </row>
    <row r="1715" spans="1:3">
      <c r="B1715" s="419"/>
      <c r="C1715" s="414">
        <v>0</v>
      </c>
    </row>
    <row r="1716" spans="1:3">
      <c r="B1716" s="416"/>
      <c r="C1716" s="417"/>
    </row>
    <row r="1717" spans="1:3">
      <c r="A1717" s="418" t="s">
        <v>1299</v>
      </c>
      <c r="B1717" s="413"/>
      <c r="C1717" s="417"/>
    </row>
    <row r="1718" spans="1:3">
      <c r="B1718" s="416"/>
      <c r="C1718" s="417"/>
    </row>
    <row r="1719" spans="1:3">
      <c r="B1719" s="416"/>
      <c r="C1719" s="417"/>
    </row>
    <row r="1720" spans="1:3">
      <c r="B1720" s="416"/>
      <c r="C1720" s="417"/>
    </row>
    <row r="1721" spans="1:3">
      <c r="B1721" s="419"/>
      <c r="C1721" s="414">
        <f>SUM(B1718:B1721)</f>
        <v>0</v>
      </c>
    </row>
    <row r="1722" spans="1:3">
      <c r="B1722" s="416"/>
      <c r="C1722" s="414"/>
    </row>
    <row r="1723" spans="1:3">
      <c r="A1723" s="418" t="s">
        <v>1300</v>
      </c>
      <c r="B1723" s="413"/>
      <c r="C1723" s="417"/>
    </row>
    <row r="1724" spans="1:3">
      <c r="A1724" s="420"/>
      <c r="B1724" s="413"/>
      <c r="C1724" s="417"/>
    </row>
    <row r="1725" spans="1:3">
      <c r="A1725" s="420"/>
      <c r="B1725" s="416"/>
      <c r="C1725" s="417"/>
    </row>
    <row r="1726" spans="1:3">
      <c r="B1726" s="416"/>
      <c r="C1726" s="417"/>
    </row>
    <row r="1727" spans="1:3">
      <c r="B1727" s="416"/>
      <c r="C1727" s="417"/>
    </row>
    <row r="1728" spans="1:3">
      <c r="B1728" s="419"/>
      <c r="C1728" s="414">
        <f>SUM(B1725:B1728)</f>
        <v>0</v>
      </c>
    </row>
    <row r="1729" spans="1:3">
      <c r="B1729" s="416"/>
      <c r="C1729" s="417"/>
    </row>
    <row r="1730" spans="1:3">
      <c r="A1730" s="418" t="s">
        <v>1301</v>
      </c>
      <c r="B1730" s="413"/>
      <c r="C1730" s="417"/>
    </row>
    <row r="1731" spans="1:3">
      <c r="A1731" s="420"/>
      <c r="B1731" s="413"/>
      <c r="C1731" s="417"/>
    </row>
    <row r="1732" spans="1:3">
      <c r="A1732" s="420"/>
      <c r="B1732" s="413"/>
      <c r="C1732" s="417"/>
    </row>
    <row r="1733" spans="1:3">
      <c r="A1733" s="420"/>
      <c r="B1733" s="413"/>
      <c r="C1733" s="417"/>
    </row>
    <row r="1734" spans="1:3">
      <c r="B1734" s="419"/>
      <c r="C1734" s="421">
        <f>SUM(B1731:B1734)</f>
        <v>0</v>
      </c>
    </row>
    <row r="1735" spans="1:3">
      <c r="B1735" s="416"/>
      <c r="C1735" s="417"/>
    </row>
    <row r="1736" spans="1:3" ht="13.5" thickBot="1">
      <c r="A1736" s="422" t="s">
        <v>1302</v>
      </c>
      <c r="B1736" s="413"/>
      <c r="C1736" s="750">
        <f>+C1709+C1715+C1721-C1728-C1734</f>
        <v>3710.13</v>
      </c>
    </row>
    <row r="1737" spans="1:3" ht="13.5" thickTop="1">
      <c r="A1737" s="422"/>
      <c r="B1737" s="413"/>
      <c r="C1737" s="417"/>
    </row>
    <row r="1738" spans="1:3">
      <c r="A1738" s="423"/>
      <c r="B1738" s="424"/>
      <c r="C1738" s="425"/>
    </row>
    <row r="1739" spans="1:3">
      <c r="A1739" s="408"/>
    </row>
    <row r="1740" spans="1:3">
      <c r="A1740" s="404"/>
      <c r="B1740" s="404"/>
      <c r="C1740" s="404"/>
    </row>
    <row r="1741" spans="1:3">
      <c r="A1741" s="230"/>
      <c r="B1741" s="230"/>
      <c r="C1741" s="230"/>
    </row>
    <row r="1742" spans="1:3">
      <c r="A1742" s="230"/>
      <c r="B1742" s="230"/>
      <c r="C1742" s="230"/>
    </row>
    <row r="1743" spans="1:3">
      <c r="A1743" s="230"/>
      <c r="B1743" s="230"/>
      <c r="C1743" s="230"/>
    </row>
    <row r="1744" spans="1:3">
      <c r="A1744" s="408"/>
    </row>
    <row r="1745" spans="1:3">
      <c r="A1745" s="408"/>
    </row>
    <row r="1746" spans="1:3">
      <c r="A1746" s="408"/>
    </row>
    <row r="1747" spans="1:3">
      <c r="A1747" s="1216"/>
      <c r="B1747" s="1200"/>
      <c r="C1747" s="1215"/>
    </row>
    <row r="1748" spans="1:3">
      <c r="A1748" s="923"/>
      <c r="B1748" s="1202"/>
      <c r="C1748" s="1215"/>
    </row>
    <row r="1749" spans="1:3">
      <c r="A1749" s="1213"/>
      <c r="B1749" s="1200"/>
      <c r="C1749" s="1214"/>
    </row>
    <row r="1750" spans="1:3">
      <c r="A1750" s="1216"/>
      <c r="B1750" s="1200"/>
      <c r="C1750" s="1215"/>
    </row>
    <row r="1751" spans="1:3">
      <c r="A1751" s="923"/>
      <c r="B1751" s="1201"/>
      <c r="C1751" s="1215"/>
    </row>
    <row r="1752" spans="1:3" ht="15">
      <c r="A1752" s="1363" t="s">
        <v>2087</v>
      </c>
      <c r="B1752" s="1363"/>
      <c r="C1752" s="1363"/>
    </row>
    <row r="1753" spans="1:3" ht="15">
      <c r="A1753" s="1363" t="s">
        <v>2088</v>
      </c>
      <c r="B1753" s="1363"/>
      <c r="C1753" s="1363"/>
    </row>
    <row r="1754" spans="1:3" ht="15">
      <c r="A1754" s="1363" t="s">
        <v>1296</v>
      </c>
      <c r="B1754" s="1363"/>
      <c r="C1754" s="1363"/>
    </row>
    <row r="1755" spans="1:3">
      <c r="A1755" s="1361" t="s">
        <v>2593</v>
      </c>
      <c r="B1755" s="1361"/>
      <c r="C1755" s="1361"/>
    </row>
    <row r="1756" spans="1:3">
      <c r="A1756" s="1361" t="s">
        <v>2594</v>
      </c>
      <c r="B1756" s="1361"/>
      <c r="C1756" s="1361"/>
    </row>
    <row r="1757" spans="1:3">
      <c r="A1757" s="1361" t="s">
        <v>2992</v>
      </c>
      <c r="B1757" s="1361"/>
      <c r="C1757" s="1361"/>
    </row>
    <row r="1758" spans="1:3">
      <c r="A1758" s="1362"/>
      <c r="B1758" s="1362"/>
      <c r="C1758" s="1362"/>
    </row>
    <row r="1759" spans="1:3">
      <c r="A1759" s="409"/>
      <c r="B1759" s="410"/>
      <c r="C1759" s="411"/>
    </row>
    <row r="1760" spans="1:3">
      <c r="A1760" s="412" t="s">
        <v>1297</v>
      </c>
      <c r="B1760" s="413"/>
      <c r="C1760" s="749">
        <v>94799.37</v>
      </c>
    </row>
    <row r="1761" spans="1:3">
      <c r="B1761" s="416"/>
      <c r="C1761" s="417"/>
    </row>
    <row r="1762" spans="1:3">
      <c r="A1762" s="418" t="s">
        <v>1298</v>
      </c>
      <c r="B1762" s="413"/>
      <c r="C1762" s="417"/>
    </row>
    <row r="1763" spans="1:3">
      <c r="B1763" s="416"/>
      <c r="C1763" s="417"/>
    </row>
    <row r="1764" spans="1:3">
      <c r="B1764" s="416"/>
      <c r="C1764" s="417"/>
    </row>
    <row r="1765" spans="1:3">
      <c r="B1765" s="416"/>
      <c r="C1765" s="417"/>
    </row>
    <row r="1766" spans="1:3">
      <c r="B1766" s="419"/>
      <c r="C1766" s="414">
        <v>0</v>
      </c>
    </row>
    <row r="1767" spans="1:3">
      <c r="B1767" s="416"/>
      <c r="C1767" s="417"/>
    </row>
    <row r="1768" spans="1:3">
      <c r="A1768" s="418" t="s">
        <v>1299</v>
      </c>
      <c r="B1768" s="413"/>
      <c r="C1768" s="417"/>
    </row>
    <row r="1769" spans="1:3">
      <c r="B1769" s="416"/>
      <c r="C1769" s="417"/>
    </row>
    <row r="1770" spans="1:3">
      <c r="B1770" s="416"/>
      <c r="C1770" s="417"/>
    </row>
    <row r="1771" spans="1:3">
      <c r="B1771" s="416"/>
      <c r="C1771" s="417"/>
    </row>
    <row r="1772" spans="1:3">
      <c r="B1772" s="419"/>
      <c r="C1772" s="414">
        <f>SUM(B1769:B1772)</f>
        <v>0</v>
      </c>
    </row>
    <row r="1773" spans="1:3">
      <c r="B1773" s="416"/>
      <c r="C1773" s="414"/>
    </row>
    <row r="1774" spans="1:3">
      <c r="A1774" s="418" t="s">
        <v>1300</v>
      </c>
      <c r="B1774" s="413"/>
      <c r="C1774" s="417"/>
    </row>
    <row r="1775" spans="1:3">
      <c r="A1775" s="420"/>
      <c r="B1775" s="413"/>
      <c r="C1775" s="417"/>
    </row>
    <row r="1776" spans="1:3">
      <c r="A1776" s="420"/>
      <c r="B1776" s="416"/>
      <c r="C1776" s="417"/>
    </row>
    <row r="1777" spans="1:3">
      <c r="B1777" s="416"/>
      <c r="C1777" s="417"/>
    </row>
    <row r="1778" spans="1:3">
      <c r="B1778" s="416"/>
      <c r="C1778" s="417"/>
    </row>
    <row r="1779" spans="1:3">
      <c r="B1779" s="419"/>
      <c r="C1779" s="414">
        <f>SUM(B1776:B1779)</f>
        <v>0</v>
      </c>
    </row>
    <row r="1780" spans="1:3">
      <c r="B1780" s="416"/>
      <c r="C1780" s="417"/>
    </row>
    <row r="1781" spans="1:3">
      <c r="A1781" s="418" t="s">
        <v>1301</v>
      </c>
      <c r="B1781" s="413"/>
      <c r="C1781" s="417"/>
    </row>
    <row r="1782" spans="1:3">
      <c r="A1782" s="420"/>
      <c r="B1782" s="413"/>
      <c r="C1782" s="417"/>
    </row>
    <row r="1783" spans="1:3">
      <c r="A1783" s="420"/>
      <c r="B1783" s="413"/>
      <c r="C1783" s="417"/>
    </row>
    <row r="1784" spans="1:3">
      <c r="A1784" s="420"/>
      <c r="B1784" s="413"/>
      <c r="C1784" s="417"/>
    </row>
    <row r="1785" spans="1:3">
      <c r="B1785" s="419"/>
      <c r="C1785" s="421">
        <f>SUM(B1782:B1785)</f>
        <v>0</v>
      </c>
    </row>
    <row r="1786" spans="1:3">
      <c r="B1786" s="416"/>
      <c r="C1786" s="417"/>
    </row>
    <row r="1787" spans="1:3" ht="13.5" thickBot="1">
      <c r="A1787" s="422" t="s">
        <v>1302</v>
      </c>
      <c r="B1787" s="413"/>
      <c r="C1787" s="750">
        <f>+C1760+C1766+C1772-C1779-C1785</f>
        <v>94799.37</v>
      </c>
    </row>
    <row r="1788" spans="1:3" ht="13.5" thickTop="1">
      <c r="A1788" s="422"/>
      <c r="B1788" s="413"/>
      <c r="C1788" s="417"/>
    </row>
    <row r="1789" spans="1:3">
      <c r="A1789" s="423"/>
      <c r="B1789" s="424"/>
      <c r="C1789" s="425"/>
    </row>
    <row r="1790" spans="1:3">
      <c r="A1790" s="408"/>
    </row>
    <row r="1791" spans="1:3">
      <c r="A1791" s="404"/>
      <c r="B1791" s="404"/>
      <c r="C1791" s="404"/>
    </row>
    <row r="1792" spans="1:3">
      <c r="A1792" s="230"/>
      <c r="B1792" s="230"/>
      <c r="C1792" s="230"/>
    </row>
    <row r="1793" spans="1:3">
      <c r="A1793" s="230"/>
      <c r="B1793" s="230"/>
      <c r="C1793" s="230"/>
    </row>
    <row r="1794" spans="1:3">
      <c r="A1794" s="230"/>
      <c r="B1794" s="230"/>
      <c r="C1794" s="230"/>
    </row>
    <row r="1796" spans="1:3">
      <c r="A1796" s="1213"/>
      <c r="B1796" s="1200"/>
      <c r="C1796" s="1214"/>
    </row>
    <row r="1797" spans="1:3">
      <c r="A1797" s="923"/>
      <c r="B1797" s="1201"/>
      <c r="C1797" s="1215"/>
    </row>
    <row r="1798" spans="1:3" ht="15">
      <c r="A1798" s="1364"/>
      <c r="B1798" s="1364"/>
      <c r="C1798" s="1364"/>
    </row>
    <row r="1799" spans="1:3" ht="15">
      <c r="A1799" s="1364"/>
      <c r="B1799" s="1364"/>
      <c r="C1799" s="1364"/>
    </row>
    <row r="1800" spans="1:3">
      <c r="A1800" s="1366"/>
      <c r="B1800" s="1366"/>
      <c r="C1800" s="1366"/>
    </row>
    <row r="1801" spans="1:3">
      <c r="A1801" s="1366"/>
      <c r="B1801" s="1366"/>
      <c r="C1801" s="1366"/>
    </row>
    <row r="1802" spans="1:3">
      <c r="A1802" s="1366"/>
      <c r="B1802" s="1366"/>
      <c r="C1802" s="1366"/>
    </row>
    <row r="1803" spans="1:3">
      <c r="A1803" s="1365"/>
      <c r="B1803" s="1365"/>
      <c r="C1803" s="1365"/>
    </row>
    <row r="1804" spans="1:3" ht="15">
      <c r="A1804" s="1363" t="s">
        <v>2087</v>
      </c>
      <c r="B1804" s="1363"/>
      <c r="C1804" s="1363"/>
    </row>
    <row r="1805" spans="1:3" ht="15">
      <c r="A1805" s="1363" t="s">
        <v>2088</v>
      </c>
      <c r="B1805" s="1363"/>
      <c r="C1805" s="1363"/>
    </row>
    <row r="1806" spans="1:3" ht="15">
      <c r="A1806" s="1363" t="s">
        <v>1296</v>
      </c>
      <c r="B1806" s="1363"/>
      <c r="C1806" s="1363"/>
    </row>
    <row r="1807" spans="1:3">
      <c r="A1807" s="1361" t="s">
        <v>2593</v>
      </c>
      <c r="B1807" s="1361"/>
      <c r="C1807" s="1361"/>
    </row>
    <row r="1808" spans="1:3">
      <c r="A1808" s="1361" t="s">
        <v>2594</v>
      </c>
      <c r="B1808" s="1361"/>
      <c r="C1808" s="1361"/>
    </row>
    <row r="1809" spans="1:3">
      <c r="A1809" s="1361" t="s">
        <v>2993</v>
      </c>
      <c r="B1809" s="1361"/>
      <c r="C1809" s="1361"/>
    </row>
    <row r="1810" spans="1:3">
      <c r="A1810" s="1362"/>
      <c r="B1810" s="1362"/>
      <c r="C1810" s="1362"/>
    </row>
    <row r="1811" spans="1:3">
      <c r="A1811" s="409"/>
      <c r="B1811" s="410"/>
      <c r="C1811" s="411"/>
    </row>
    <row r="1812" spans="1:3">
      <c r="A1812" s="412" t="s">
        <v>1297</v>
      </c>
      <c r="B1812" s="413"/>
      <c r="C1812" s="749">
        <v>94799.37</v>
      </c>
    </row>
    <row r="1813" spans="1:3">
      <c r="B1813" s="416"/>
      <c r="C1813" s="417"/>
    </row>
    <row r="1814" spans="1:3">
      <c r="A1814" s="418" t="s">
        <v>1298</v>
      </c>
      <c r="B1814" s="413"/>
      <c r="C1814" s="417"/>
    </row>
    <row r="1815" spans="1:3">
      <c r="B1815" s="416"/>
      <c r="C1815" s="417"/>
    </row>
    <row r="1816" spans="1:3">
      <c r="B1816" s="416"/>
      <c r="C1816" s="417"/>
    </row>
    <row r="1817" spans="1:3">
      <c r="B1817" s="416"/>
      <c r="C1817" s="417"/>
    </row>
    <row r="1818" spans="1:3">
      <c r="B1818" s="419"/>
      <c r="C1818" s="414">
        <v>0</v>
      </c>
    </row>
    <row r="1819" spans="1:3">
      <c r="B1819" s="416"/>
      <c r="C1819" s="417"/>
    </row>
    <row r="1820" spans="1:3">
      <c r="A1820" s="418" t="s">
        <v>1299</v>
      </c>
      <c r="B1820" s="413"/>
      <c r="C1820" s="417"/>
    </row>
    <row r="1821" spans="1:3">
      <c r="B1821" s="416"/>
      <c r="C1821" s="417"/>
    </row>
    <row r="1822" spans="1:3">
      <c r="B1822" s="416"/>
      <c r="C1822" s="417"/>
    </row>
    <row r="1823" spans="1:3">
      <c r="B1823" s="416"/>
      <c r="C1823" s="417"/>
    </row>
    <row r="1824" spans="1:3">
      <c r="B1824" s="419"/>
      <c r="C1824" s="414">
        <f>SUM(B1821:B1824)</f>
        <v>0</v>
      </c>
    </row>
    <row r="1825" spans="1:3">
      <c r="B1825" s="416"/>
      <c r="C1825" s="414"/>
    </row>
    <row r="1826" spans="1:3">
      <c r="A1826" s="418" t="s">
        <v>1300</v>
      </c>
      <c r="B1826" s="413"/>
      <c r="C1826" s="417"/>
    </row>
    <row r="1827" spans="1:3">
      <c r="A1827" s="420"/>
      <c r="B1827" s="413"/>
      <c r="C1827" s="417"/>
    </row>
    <row r="1828" spans="1:3">
      <c r="A1828" s="420"/>
      <c r="B1828" s="416"/>
      <c r="C1828" s="417"/>
    </row>
    <row r="1829" spans="1:3">
      <c r="B1829" s="416"/>
      <c r="C1829" s="417"/>
    </row>
    <row r="1830" spans="1:3">
      <c r="B1830" s="416"/>
      <c r="C1830" s="417"/>
    </row>
    <row r="1831" spans="1:3">
      <c r="B1831" s="419"/>
      <c r="C1831" s="414">
        <f>SUM(B1828:B1831)</f>
        <v>0</v>
      </c>
    </row>
    <row r="1832" spans="1:3">
      <c r="B1832" s="416"/>
      <c r="C1832" s="417"/>
    </row>
    <row r="1833" spans="1:3">
      <c r="A1833" s="418" t="s">
        <v>1301</v>
      </c>
      <c r="B1833" s="413"/>
      <c r="C1833" s="417"/>
    </row>
    <row r="1834" spans="1:3">
      <c r="A1834" s="420"/>
      <c r="B1834" s="413"/>
      <c r="C1834" s="417"/>
    </row>
    <row r="1835" spans="1:3">
      <c r="A1835" s="420"/>
      <c r="B1835" s="413"/>
      <c r="C1835" s="417"/>
    </row>
    <row r="1836" spans="1:3">
      <c r="A1836" s="420"/>
      <c r="B1836" s="413"/>
      <c r="C1836" s="417"/>
    </row>
    <row r="1837" spans="1:3">
      <c r="B1837" s="419"/>
      <c r="C1837" s="421">
        <f>SUM(B1834:B1837)</f>
        <v>0</v>
      </c>
    </row>
    <row r="1838" spans="1:3">
      <c r="B1838" s="416"/>
      <c r="C1838" s="417"/>
    </row>
    <row r="1839" spans="1:3" ht="13.5" thickBot="1">
      <c r="A1839" s="422" t="s">
        <v>1302</v>
      </c>
      <c r="B1839" s="413"/>
      <c r="C1839" s="750">
        <f>+C1812+C1818+C1824-C1831-C1837</f>
        <v>94799.37</v>
      </c>
    </row>
    <row r="1840" spans="1:3" ht="13.5" thickTop="1">
      <c r="A1840" s="422"/>
      <c r="B1840" s="413"/>
      <c r="C1840" s="417"/>
    </row>
    <row r="1841" spans="1:3">
      <c r="A1841" s="423"/>
      <c r="B1841" s="424"/>
      <c r="C1841" s="425"/>
    </row>
    <row r="1842" spans="1:3">
      <c r="A1842" s="408"/>
    </row>
    <row r="1843" spans="1:3">
      <c r="A1843" s="404"/>
      <c r="B1843" s="404"/>
      <c r="C1843" s="404"/>
    </row>
    <row r="1844" spans="1:3">
      <c r="A1844" s="230"/>
      <c r="B1844" s="230"/>
      <c r="C1844" s="230"/>
    </row>
    <row r="1845" spans="1:3">
      <c r="A1845" s="230"/>
      <c r="B1845" s="230"/>
      <c r="C1845" s="230"/>
    </row>
    <row r="1846" spans="1:3">
      <c r="A1846" s="230"/>
      <c r="B1846" s="230"/>
      <c r="C1846" s="230"/>
    </row>
    <row r="1848" spans="1:3">
      <c r="A1848" s="1213"/>
      <c r="B1848" s="1200"/>
      <c r="C1848" s="1214"/>
    </row>
    <row r="1849" spans="1:3">
      <c r="A1849" s="923"/>
      <c r="B1849" s="1201"/>
      <c r="C1849" s="1215"/>
    </row>
    <row r="1850" spans="1:3">
      <c r="A1850" s="923"/>
      <c r="B1850" s="923"/>
      <c r="C1850" s="923"/>
    </row>
    <row r="1851" spans="1:3">
      <c r="A1851" s="923"/>
      <c r="B1851" s="923"/>
      <c r="C1851" s="923"/>
    </row>
    <row r="1852" spans="1:3">
      <c r="A1852" s="923"/>
      <c r="B1852" s="923"/>
      <c r="C1852" s="923"/>
    </row>
    <row r="1853" spans="1:3" ht="15">
      <c r="A1853" s="1364"/>
      <c r="B1853" s="1364"/>
      <c r="C1853" s="1364"/>
    </row>
    <row r="1854" spans="1:3" ht="15">
      <c r="A1854" s="1364"/>
      <c r="B1854" s="1364"/>
      <c r="C1854" s="1364"/>
    </row>
    <row r="1855" spans="1:3" ht="15">
      <c r="A1855" s="1364"/>
      <c r="B1855" s="1364"/>
      <c r="C1855" s="1364"/>
    </row>
    <row r="1856" spans="1:3">
      <c r="A1856" s="1366"/>
      <c r="B1856" s="1366"/>
      <c r="C1856" s="1366"/>
    </row>
    <row r="1857" spans="1:3">
      <c r="A1857" s="1366"/>
      <c r="B1857" s="1366"/>
      <c r="C1857" s="1366"/>
    </row>
    <row r="1858" spans="1:3" ht="15">
      <c r="A1858" s="1363" t="s">
        <v>2087</v>
      </c>
      <c r="B1858" s="1363"/>
      <c r="C1858" s="1363"/>
    </row>
    <row r="1859" spans="1:3" ht="15">
      <c r="A1859" s="1363" t="s">
        <v>2088</v>
      </c>
      <c r="B1859" s="1363"/>
      <c r="C1859" s="1363"/>
    </row>
    <row r="1860" spans="1:3" ht="15">
      <c r="A1860" s="1363" t="s">
        <v>1296</v>
      </c>
      <c r="B1860" s="1363"/>
      <c r="C1860" s="1363"/>
    </row>
    <row r="1861" spans="1:3">
      <c r="A1861" s="1361" t="s">
        <v>2593</v>
      </c>
      <c r="B1861" s="1361"/>
      <c r="C1861" s="1361"/>
    </row>
    <row r="1862" spans="1:3">
      <c r="A1862" s="1361" t="s">
        <v>2594</v>
      </c>
      <c r="B1862" s="1361"/>
      <c r="C1862" s="1361"/>
    </row>
    <row r="1863" spans="1:3">
      <c r="A1863" s="1361" t="s">
        <v>2994</v>
      </c>
      <c r="B1863" s="1361"/>
      <c r="C1863" s="1361"/>
    </row>
    <row r="1864" spans="1:3">
      <c r="A1864" s="1362"/>
      <c r="B1864" s="1362"/>
      <c r="C1864" s="1362"/>
    </row>
    <row r="1865" spans="1:3">
      <c r="A1865" s="409"/>
      <c r="B1865" s="410"/>
      <c r="C1865" s="411"/>
    </row>
    <row r="1866" spans="1:3">
      <c r="A1866" s="412" t="s">
        <v>1297</v>
      </c>
      <c r="B1866" s="413"/>
      <c r="C1866" s="749">
        <v>94799.37</v>
      </c>
    </row>
    <row r="1867" spans="1:3">
      <c r="B1867" s="416"/>
      <c r="C1867" s="417"/>
    </row>
    <row r="1868" spans="1:3">
      <c r="A1868" s="418" t="s">
        <v>1298</v>
      </c>
      <c r="B1868" s="413"/>
      <c r="C1868" s="417"/>
    </row>
    <row r="1869" spans="1:3">
      <c r="B1869" s="416"/>
      <c r="C1869" s="417"/>
    </row>
    <row r="1870" spans="1:3">
      <c r="B1870" s="416"/>
      <c r="C1870" s="417"/>
    </row>
    <row r="1871" spans="1:3">
      <c r="B1871" s="416"/>
      <c r="C1871" s="417"/>
    </row>
    <row r="1872" spans="1:3">
      <c r="B1872" s="419"/>
      <c r="C1872" s="414">
        <v>0</v>
      </c>
    </row>
    <row r="1873" spans="1:3">
      <c r="B1873" s="416"/>
      <c r="C1873" s="417"/>
    </row>
    <row r="1874" spans="1:3">
      <c r="A1874" s="418" t="s">
        <v>1299</v>
      </c>
      <c r="B1874" s="413"/>
      <c r="C1874" s="417"/>
    </row>
    <row r="1875" spans="1:3">
      <c r="B1875" s="416"/>
      <c r="C1875" s="417"/>
    </row>
    <row r="1876" spans="1:3">
      <c r="B1876" s="416"/>
      <c r="C1876" s="417"/>
    </row>
    <row r="1877" spans="1:3">
      <c r="B1877" s="416"/>
      <c r="C1877" s="417"/>
    </row>
    <row r="1878" spans="1:3">
      <c r="B1878" s="419"/>
      <c r="C1878" s="414">
        <f>SUM(B1875:B1878)</f>
        <v>0</v>
      </c>
    </row>
    <row r="1879" spans="1:3">
      <c r="B1879" s="416"/>
      <c r="C1879" s="414"/>
    </row>
    <row r="1880" spans="1:3">
      <c r="A1880" s="418" t="s">
        <v>1300</v>
      </c>
      <c r="B1880" s="413"/>
      <c r="C1880" s="417"/>
    </row>
    <row r="1881" spans="1:3">
      <c r="A1881" s="420"/>
      <c r="B1881" s="413"/>
      <c r="C1881" s="417"/>
    </row>
    <row r="1882" spans="1:3">
      <c r="A1882" s="420"/>
      <c r="B1882" s="416"/>
      <c r="C1882" s="417"/>
    </row>
    <row r="1883" spans="1:3">
      <c r="B1883" s="416"/>
      <c r="C1883" s="417"/>
    </row>
    <row r="1884" spans="1:3">
      <c r="B1884" s="416"/>
      <c r="C1884" s="417"/>
    </row>
    <row r="1885" spans="1:3">
      <c r="B1885" s="419"/>
      <c r="C1885" s="414">
        <f>SUM(B1882:B1885)</f>
        <v>0</v>
      </c>
    </row>
    <row r="1886" spans="1:3">
      <c r="B1886" s="416"/>
      <c r="C1886" s="417"/>
    </row>
    <row r="1887" spans="1:3">
      <c r="A1887" s="418" t="s">
        <v>1301</v>
      </c>
      <c r="B1887" s="413"/>
      <c r="C1887" s="417"/>
    </row>
    <row r="1888" spans="1:3">
      <c r="A1888" s="420"/>
      <c r="B1888" s="413"/>
      <c r="C1888" s="417"/>
    </row>
    <row r="1889" spans="1:3">
      <c r="A1889" s="420"/>
      <c r="B1889" s="413"/>
      <c r="C1889" s="417"/>
    </row>
    <row r="1890" spans="1:3">
      <c r="A1890" s="420"/>
      <c r="B1890" s="413"/>
      <c r="C1890" s="417"/>
    </row>
    <row r="1891" spans="1:3">
      <c r="B1891" s="419"/>
      <c r="C1891" s="421">
        <f>SUM(B1888:B1891)</f>
        <v>0</v>
      </c>
    </row>
    <row r="1892" spans="1:3">
      <c r="B1892" s="416"/>
      <c r="C1892" s="417"/>
    </row>
    <row r="1893" spans="1:3" ht="13.5" thickBot="1">
      <c r="A1893" s="422" t="s">
        <v>1302</v>
      </c>
      <c r="B1893" s="413"/>
      <c r="C1893" s="750">
        <f>+C1866+C1872+C1878-C1885-C1891</f>
        <v>94799.37</v>
      </c>
    </row>
    <row r="1894" spans="1:3" ht="13.5" thickTop="1">
      <c r="A1894" s="422"/>
      <c r="B1894" s="413"/>
      <c r="C1894" s="417"/>
    </row>
    <row r="1895" spans="1:3">
      <c r="A1895" s="423"/>
      <c r="B1895" s="424"/>
      <c r="C1895" s="425"/>
    </row>
    <row r="1896" spans="1:3">
      <c r="A1896" s="408"/>
    </row>
    <row r="1897" spans="1:3">
      <c r="A1897" s="404"/>
      <c r="B1897" s="404"/>
      <c r="C1897" s="404"/>
    </row>
    <row r="1898" spans="1:3">
      <c r="A1898" s="230"/>
      <c r="B1898" s="230"/>
      <c r="C1898" s="230"/>
    </row>
    <row r="1899" spans="1:3">
      <c r="A1899" s="230"/>
      <c r="B1899" s="230"/>
      <c r="C1899" s="230"/>
    </row>
    <row r="1900" spans="1:3">
      <c r="A1900" s="230"/>
      <c r="B1900" s="230"/>
      <c r="C1900" s="230"/>
    </row>
    <row r="1902" spans="1:3">
      <c r="A1902" s="923"/>
      <c r="B1902" s="923"/>
      <c r="C1902" s="923"/>
    </row>
    <row r="1903" spans="1:3">
      <c r="A1903" s="923"/>
      <c r="B1903" s="923"/>
      <c r="C1903" s="923"/>
    </row>
    <row r="1904" spans="1:3">
      <c r="A1904" s="923"/>
      <c r="B1904" s="923"/>
      <c r="C1904" s="923"/>
    </row>
    <row r="1905" spans="1:3">
      <c r="A1905" s="923"/>
      <c r="B1905" s="923"/>
      <c r="C1905" s="923"/>
    </row>
    <row r="1906" spans="1:3">
      <c r="A1906" s="923"/>
      <c r="B1906" s="923"/>
      <c r="C1906" s="923"/>
    </row>
    <row r="1907" spans="1:3" ht="15">
      <c r="A1907" s="1364"/>
      <c r="B1907" s="1364"/>
      <c r="C1907" s="1364"/>
    </row>
    <row r="1908" spans="1:3" ht="15">
      <c r="A1908" s="1364"/>
      <c r="B1908" s="1364"/>
      <c r="C1908" s="1364"/>
    </row>
    <row r="1909" spans="1:3" ht="15">
      <c r="A1909" s="1364"/>
      <c r="B1909" s="1364"/>
      <c r="C1909" s="1364"/>
    </row>
    <row r="1910" spans="1:3">
      <c r="A1910" s="1366"/>
      <c r="B1910" s="1366"/>
      <c r="C1910" s="1366"/>
    </row>
    <row r="1911" spans="1:3" ht="15">
      <c r="A1911" s="1363" t="s">
        <v>2087</v>
      </c>
      <c r="B1911" s="1363"/>
      <c r="C1911" s="1363"/>
    </row>
    <row r="1912" spans="1:3" ht="15">
      <c r="A1912" s="1363" t="s">
        <v>2088</v>
      </c>
      <c r="B1912" s="1363"/>
      <c r="C1912" s="1363"/>
    </row>
    <row r="1913" spans="1:3" ht="15">
      <c r="A1913" s="1363" t="s">
        <v>1296</v>
      </c>
      <c r="B1913" s="1363"/>
      <c r="C1913" s="1363"/>
    </row>
    <row r="1914" spans="1:3">
      <c r="A1914" s="1361" t="s">
        <v>2127</v>
      </c>
      <c r="B1914" s="1361"/>
      <c r="C1914" s="1361"/>
    </row>
    <row r="1915" spans="1:3">
      <c r="A1915" s="1361" t="s">
        <v>2646</v>
      </c>
      <c r="B1915" s="1361"/>
      <c r="C1915" s="1361"/>
    </row>
    <row r="1916" spans="1:3">
      <c r="A1916" s="1361" t="s">
        <v>2992</v>
      </c>
      <c r="B1916" s="1361"/>
      <c r="C1916" s="1361"/>
    </row>
    <row r="1917" spans="1:3">
      <c r="A1917" s="1362"/>
      <c r="B1917" s="1362"/>
      <c r="C1917" s="1362"/>
    </row>
    <row r="1918" spans="1:3">
      <c r="A1918" s="409"/>
      <c r="B1918" s="410"/>
      <c r="C1918" s="411"/>
    </row>
    <row r="1919" spans="1:3">
      <c r="A1919" s="412" t="s">
        <v>1297</v>
      </c>
      <c r="B1919" s="413"/>
      <c r="C1919" s="749">
        <v>10000</v>
      </c>
    </row>
    <row r="1920" spans="1:3">
      <c r="B1920" s="416"/>
      <c r="C1920" s="417"/>
    </row>
    <row r="1921" spans="1:3">
      <c r="A1921" s="418" t="s">
        <v>1298</v>
      </c>
      <c r="B1921" s="413"/>
      <c r="C1921" s="417"/>
    </row>
    <row r="1922" spans="1:3">
      <c r="B1922" s="416"/>
      <c r="C1922" s="417"/>
    </row>
    <row r="1923" spans="1:3">
      <c r="B1923" s="416"/>
      <c r="C1923" s="417"/>
    </row>
    <row r="1924" spans="1:3">
      <c r="B1924" s="416"/>
      <c r="C1924" s="417"/>
    </row>
    <row r="1925" spans="1:3">
      <c r="B1925" s="419"/>
      <c r="C1925" s="414">
        <v>0</v>
      </c>
    </row>
    <row r="1926" spans="1:3">
      <c r="B1926" s="416"/>
      <c r="C1926" s="417"/>
    </row>
    <row r="1927" spans="1:3">
      <c r="A1927" s="418" t="s">
        <v>1299</v>
      </c>
      <c r="B1927" s="413"/>
      <c r="C1927" s="417"/>
    </row>
    <row r="1928" spans="1:3">
      <c r="B1928" s="416"/>
      <c r="C1928" s="417"/>
    </row>
    <row r="1929" spans="1:3">
      <c r="B1929" s="416"/>
      <c r="C1929" s="417"/>
    </row>
    <row r="1930" spans="1:3">
      <c r="B1930" s="416"/>
      <c r="C1930" s="417"/>
    </row>
    <row r="1931" spans="1:3">
      <c r="B1931" s="419"/>
      <c r="C1931" s="414">
        <f>SUM(B1928:B1931)</f>
        <v>0</v>
      </c>
    </row>
    <row r="1932" spans="1:3">
      <c r="B1932" s="416"/>
      <c r="C1932" s="414"/>
    </row>
    <row r="1933" spans="1:3">
      <c r="A1933" s="418" t="s">
        <v>1300</v>
      </c>
      <c r="B1933" s="413"/>
      <c r="C1933" s="417"/>
    </row>
    <row r="1934" spans="1:3">
      <c r="A1934" s="420"/>
      <c r="B1934" s="413"/>
      <c r="C1934" s="417"/>
    </row>
    <row r="1935" spans="1:3">
      <c r="A1935" s="420"/>
      <c r="B1935" s="416"/>
      <c r="C1935" s="417"/>
    </row>
    <row r="1936" spans="1:3">
      <c r="B1936" s="416"/>
      <c r="C1936" s="417"/>
    </row>
    <row r="1937" spans="1:3">
      <c r="B1937" s="416"/>
      <c r="C1937" s="417"/>
    </row>
    <row r="1938" spans="1:3">
      <c r="B1938" s="419"/>
      <c r="C1938" s="414">
        <f>SUM(B1935:B1938)</f>
        <v>0</v>
      </c>
    </row>
    <row r="1939" spans="1:3">
      <c r="B1939" s="416"/>
      <c r="C1939" s="417"/>
    </row>
    <row r="1940" spans="1:3">
      <c r="A1940" s="418" t="s">
        <v>1301</v>
      </c>
      <c r="B1940" s="413"/>
      <c r="C1940" s="417"/>
    </row>
    <row r="1941" spans="1:3">
      <c r="A1941" s="420"/>
      <c r="B1941" s="413"/>
      <c r="C1941" s="417"/>
    </row>
    <row r="1942" spans="1:3">
      <c r="A1942" s="420"/>
      <c r="B1942" s="413"/>
      <c r="C1942" s="417"/>
    </row>
    <row r="1943" spans="1:3">
      <c r="A1943" s="420"/>
      <c r="B1943" s="413"/>
      <c r="C1943" s="417"/>
    </row>
    <row r="1944" spans="1:3">
      <c r="B1944" s="419"/>
      <c r="C1944" s="421">
        <f>SUM(B1941:B1944)</f>
        <v>0</v>
      </c>
    </row>
    <row r="1945" spans="1:3">
      <c r="B1945" s="416"/>
      <c r="C1945" s="417"/>
    </row>
    <row r="1946" spans="1:3" ht="13.5" thickBot="1">
      <c r="A1946" s="422" t="s">
        <v>1302</v>
      </c>
      <c r="B1946" s="413"/>
      <c r="C1946" s="750">
        <f>+C1919+C1925+C1931-C1938-C1944</f>
        <v>10000</v>
      </c>
    </row>
    <row r="1947" spans="1:3" ht="13.5" thickTop="1">
      <c r="A1947" s="422"/>
      <c r="B1947" s="413"/>
      <c r="C1947" s="417"/>
    </row>
    <row r="1948" spans="1:3">
      <c r="A1948" s="423"/>
      <c r="B1948" s="424"/>
      <c r="C1948" s="425"/>
    </row>
    <row r="1949" spans="1:3">
      <c r="A1949" s="408"/>
    </row>
    <row r="1950" spans="1:3">
      <c r="A1950" s="404"/>
      <c r="B1950" s="404"/>
      <c r="C1950" s="404"/>
    </row>
    <row r="1951" spans="1:3">
      <c r="A1951" s="230"/>
      <c r="B1951" s="230"/>
      <c r="C1951" s="230"/>
    </row>
    <row r="1952" spans="1:3">
      <c r="A1952" s="230"/>
      <c r="B1952" s="230"/>
      <c r="C1952" s="230"/>
    </row>
    <row r="1953" spans="1:3">
      <c r="A1953" s="230"/>
      <c r="B1953" s="230"/>
      <c r="C1953" s="230"/>
    </row>
    <row r="1956" spans="1:3">
      <c r="A1956" s="923"/>
      <c r="B1956" s="923"/>
      <c r="C1956" s="923"/>
    </row>
    <row r="1957" spans="1:3">
      <c r="A1957" s="923"/>
      <c r="B1957" s="923"/>
      <c r="C1957" s="923"/>
    </row>
    <row r="1958" spans="1:3">
      <c r="A1958" s="923"/>
      <c r="B1958" s="923"/>
      <c r="C1958" s="923"/>
    </row>
    <row r="1959" spans="1:3">
      <c r="A1959" s="923"/>
      <c r="B1959" s="923"/>
      <c r="C1959" s="923"/>
    </row>
    <row r="1960" spans="1:3">
      <c r="A1960" s="923"/>
      <c r="B1960" s="923"/>
      <c r="C1960" s="923"/>
    </row>
    <row r="1961" spans="1:3">
      <c r="A1961" s="923"/>
      <c r="B1961" s="923"/>
      <c r="C1961" s="923"/>
    </row>
    <row r="1962" spans="1:3">
      <c r="A1962" s="923"/>
      <c r="B1962" s="923"/>
      <c r="C1962" s="923"/>
    </row>
    <row r="1963" spans="1:3" ht="15">
      <c r="A1963" s="1364"/>
      <c r="B1963" s="1364"/>
      <c r="C1963" s="1364"/>
    </row>
    <row r="1964" spans="1:3" ht="15">
      <c r="A1964" s="1364"/>
      <c r="B1964" s="1364"/>
      <c r="C1964" s="1364"/>
    </row>
    <row r="1965" spans="1:3" ht="15">
      <c r="A1965" s="1364"/>
      <c r="B1965" s="1364"/>
      <c r="C1965" s="1364"/>
    </row>
    <row r="1966" spans="1:3">
      <c r="A1966" s="1366"/>
      <c r="B1966" s="1366"/>
      <c r="C1966" s="1366"/>
    </row>
    <row r="1967" spans="1:3" ht="15">
      <c r="A1967" s="1363" t="s">
        <v>2087</v>
      </c>
      <c r="B1967" s="1363"/>
      <c r="C1967" s="1363"/>
    </row>
    <row r="1968" spans="1:3" ht="15">
      <c r="A1968" s="1363" t="s">
        <v>2088</v>
      </c>
      <c r="B1968" s="1363"/>
      <c r="C1968" s="1363"/>
    </row>
    <row r="1969" spans="1:3" ht="15">
      <c r="A1969" s="1363" t="s">
        <v>1296</v>
      </c>
      <c r="B1969" s="1363"/>
      <c r="C1969" s="1363"/>
    </row>
    <row r="1970" spans="1:3">
      <c r="A1970" s="1361" t="s">
        <v>2127</v>
      </c>
      <c r="B1970" s="1361"/>
      <c r="C1970" s="1361"/>
    </row>
    <row r="1971" spans="1:3">
      <c r="A1971" s="1361" t="s">
        <v>2646</v>
      </c>
      <c r="B1971" s="1361"/>
      <c r="C1971" s="1361"/>
    </row>
    <row r="1972" spans="1:3">
      <c r="A1972" s="1361" t="s">
        <v>2993</v>
      </c>
      <c r="B1972" s="1361"/>
      <c r="C1972" s="1361"/>
    </row>
    <row r="1973" spans="1:3">
      <c r="A1973" s="1362"/>
      <c r="B1973" s="1362"/>
      <c r="C1973" s="1362"/>
    </row>
    <row r="1974" spans="1:3">
      <c r="A1974" s="409"/>
      <c r="B1974" s="410"/>
      <c r="C1974" s="411"/>
    </row>
    <row r="1975" spans="1:3">
      <c r="A1975" s="412" t="s">
        <v>1297</v>
      </c>
      <c r="B1975" s="413"/>
      <c r="C1975" s="749">
        <v>10000</v>
      </c>
    </row>
    <row r="1976" spans="1:3">
      <c r="B1976" s="416"/>
      <c r="C1976" s="417"/>
    </row>
    <row r="1977" spans="1:3">
      <c r="A1977" s="418" t="s">
        <v>1298</v>
      </c>
      <c r="B1977" s="413"/>
      <c r="C1977" s="417"/>
    </row>
    <row r="1978" spans="1:3">
      <c r="B1978" s="416"/>
      <c r="C1978" s="417"/>
    </row>
    <row r="1979" spans="1:3">
      <c r="B1979" s="416"/>
      <c r="C1979" s="417"/>
    </row>
    <row r="1980" spans="1:3">
      <c r="B1980" s="416"/>
      <c r="C1980" s="417"/>
    </row>
    <row r="1981" spans="1:3">
      <c r="B1981" s="419"/>
      <c r="C1981" s="414">
        <v>0</v>
      </c>
    </row>
    <row r="1982" spans="1:3">
      <c r="B1982" s="416"/>
      <c r="C1982" s="417"/>
    </row>
    <row r="1983" spans="1:3">
      <c r="A1983" s="418" t="s">
        <v>1299</v>
      </c>
      <c r="B1983" s="413"/>
      <c r="C1983" s="417"/>
    </row>
    <row r="1984" spans="1:3">
      <c r="B1984" s="416"/>
      <c r="C1984" s="417"/>
    </row>
    <row r="1985" spans="1:3">
      <c r="B1985" s="416"/>
      <c r="C1985" s="417"/>
    </row>
    <row r="1986" spans="1:3">
      <c r="B1986" s="416"/>
      <c r="C1986" s="417"/>
    </row>
    <row r="1987" spans="1:3">
      <c r="B1987" s="419"/>
      <c r="C1987" s="414">
        <f>SUM(B1984:B1987)</f>
        <v>0</v>
      </c>
    </row>
    <row r="1988" spans="1:3">
      <c r="B1988" s="416"/>
      <c r="C1988" s="414"/>
    </row>
    <row r="1989" spans="1:3">
      <c r="A1989" s="418" t="s">
        <v>1300</v>
      </c>
      <c r="B1989" s="413"/>
      <c r="C1989" s="417"/>
    </row>
    <row r="1990" spans="1:3">
      <c r="A1990" s="420"/>
      <c r="B1990" s="413"/>
      <c r="C1990" s="417"/>
    </row>
    <row r="1991" spans="1:3">
      <c r="A1991" s="420"/>
      <c r="B1991" s="416"/>
      <c r="C1991" s="417"/>
    </row>
    <row r="1992" spans="1:3">
      <c r="B1992" s="416"/>
      <c r="C1992" s="417"/>
    </row>
    <row r="1993" spans="1:3">
      <c r="B1993" s="416"/>
      <c r="C1993" s="417"/>
    </row>
    <row r="1994" spans="1:3">
      <c r="B1994" s="419"/>
      <c r="C1994" s="414">
        <f>SUM(B1991:B1994)</f>
        <v>0</v>
      </c>
    </row>
    <row r="1995" spans="1:3">
      <c r="B1995" s="416"/>
      <c r="C1995" s="417"/>
    </row>
    <row r="1996" spans="1:3">
      <c r="A1996" s="418" t="s">
        <v>1301</v>
      </c>
      <c r="B1996" s="413"/>
      <c r="C1996" s="417"/>
    </row>
    <row r="1997" spans="1:3">
      <c r="A1997" s="420"/>
      <c r="B1997" s="413"/>
      <c r="C1997" s="417"/>
    </row>
    <row r="1998" spans="1:3">
      <c r="A1998" s="420"/>
      <c r="B1998" s="413"/>
      <c r="C1998" s="417"/>
    </row>
    <row r="1999" spans="1:3">
      <c r="A1999" s="420"/>
      <c r="B1999" s="413"/>
      <c r="C1999" s="417"/>
    </row>
    <row r="2000" spans="1:3">
      <c r="B2000" s="419"/>
      <c r="C2000" s="421">
        <f>SUM(B1997:B2000)</f>
        <v>0</v>
      </c>
    </row>
    <row r="2001" spans="1:3">
      <c r="B2001" s="416"/>
      <c r="C2001" s="417"/>
    </row>
    <row r="2002" spans="1:3" ht="13.5" thickBot="1">
      <c r="A2002" s="422" t="s">
        <v>1302</v>
      </c>
      <c r="B2002" s="413"/>
      <c r="C2002" s="750">
        <f>+C1975+C1981+C1987-C1994-C2000</f>
        <v>10000</v>
      </c>
    </row>
    <row r="2003" spans="1:3" ht="13.5" thickTop="1">
      <c r="A2003" s="422"/>
      <c r="B2003" s="413"/>
      <c r="C2003" s="417"/>
    </row>
    <row r="2004" spans="1:3">
      <c r="A2004" s="423"/>
      <c r="B2004" s="424"/>
      <c r="C2004" s="425"/>
    </row>
    <row r="2005" spans="1:3">
      <c r="A2005" s="408"/>
    </row>
    <row r="2006" spans="1:3">
      <c r="A2006" s="404"/>
      <c r="B2006" s="404"/>
      <c r="C2006" s="404"/>
    </row>
    <row r="2007" spans="1:3">
      <c r="A2007" s="230"/>
      <c r="B2007" s="230"/>
      <c r="C2007" s="230"/>
    </row>
    <row r="2008" spans="1:3">
      <c r="A2008" s="230"/>
      <c r="B2008" s="230"/>
      <c r="C2008" s="230"/>
    </row>
    <row r="2009" spans="1:3">
      <c r="A2009" s="230"/>
      <c r="B2009" s="230"/>
      <c r="C2009" s="230"/>
    </row>
    <row r="2012" spans="1:3">
      <c r="A2012" s="923"/>
      <c r="B2012" s="923"/>
      <c r="C2012" s="923"/>
    </row>
    <row r="2013" spans="1:3">
      <c r="A2013" s="923"/>
      <c r="B2013" s="923"/>
      <c r="C2013" s="923"/>
    </row>
    <row r="2014" spans="1:3">
      <c r="A2014" s="923"/>
      <c r="B2014" s="923"/>
      <c r="C2014" s="923"/>
    </row>
    <row r="2015" spans="1:3">
      <c r="A2015" s="923"/>
      <c r="B2015" s="923"/>
      <c r="C2015" s="923"/>
    </row>
    <row r="2016" spans="1:3">
      <c r="A2016" s="923"/>
      <c r="B2016" s="923"/>
      <c r="C2016" s="923"/>
    </row>
    <row r="2017" spans="1:3">
      <c r="A2017" s="923"/>
      <c r="B2017" s="923"/>
      <c r="C2017" s="923"/>
    </row>
    <row r="2018" spans="1:3">
      <c r="A2018" s="923"/>
      <c r="B2018" s="923"/>
      <c r="C2018" s="923"/>
    </row>
    <row r="2019" spans="1:3" ht="15">
      <c r="A2019" s="1364"/>
      <c r="B2019" s="1364"/>
      <c r="C2019" s="1364"/>
    </row>
    <row r="2020" spans="1:3" ht="15">
      <c r="A2020" s="1364"/>
      <c r="B2020" s="1364"/>
      <c r="C2020" s="1364"/>
    </row>
    <row r="2021" spans="1:3" ht="15">
      <c r="A2021" s="1364"/>
      <c r="B2021" s="1364"/>
      <c r="C2021" s="1364"/>
    </row>
    <row r="2022" spans="1:3" ht="15">
      <c r="A2022" s="1363" t="s">
        <v>2087</v>
      </c>
      <c r="B2022" s="1363"/>
      <c r="C2022" s="1363"/>
    </row>
    <row r="2023" spans="1:3" ht="15">
      <c r="A2023" s="1363" t="s">
        <v>2088</v>
      </c>
      <c r="B2023" s="1363"/>
      <c r="C2023" s="1363"/>
    </row>
    <row r="2024" spans="1:3" ht="15">
      <c r="A2024" s="1363" t="s">
        <v>1296</v>
      </c>
      <c r="B2024" s="1363"/>
      <c r="C2024" s="1363"/>
    </row>
    <row r="2025" spans="1:3">
      <c r="A2025" s="1361" t="s">
        <v>2127</v>
      </c>
      <c r="B2025" s="1361"/>
      <c r="C2025" s="1361"/>
    </row>
    <row r="2026" spans="1:3">
      <c r="A2026" s="1361" t="s">
        <v>2646</v>
      </c>
      <c r="B2026" s="1361"/>
      <c r="C2026" s="1361"/>
    </row>
    <row r="2027" spans="1:3">
      <c r="A2027" s="1361" t="s">
        <v>2994</v>
      </c>
      <c r="B2027" s="1361"/>
      <c r="C2027" s="1361"/>
    </row>
    <row r="2028" spans="1:3">
      <c r="A2028" s="1362"/>
      <c r="B2028" s="1362"/>
      <c r="C2028" s="1362"/>
    </row>
    <row r="2029" spans="1:3">
      <c r="A2029" s="409"/>
      <c r="B2029" s="410"/>
      <c r="C2029" s="411"/>
    </row>
    <row r="2030" spans="1:3">
      <c r="A2030" s="412" t="s">
        <v>1297</v>
      </c>
      <c r="B2030" s="413"/>
      <c r="C2030" s="749">
        <v>10000</v>
      </c>
    </row>
    <row r="2031" spans="1:3">
      <c r="B2031" s="416"/>
      <c r="C2031" s="417"/>
    </row>
    <row r="2032" spans="1:3">
      <c r="A2032" s="418" t="s">
        <v>1298</v>
      </c>
      <c r="B2032" s="413"/>
      <c r="C2032" s="417"/>
    </row>
    <row r="2033" spans="1:3">
      <c r="B2033" s="416"/>
      <c r="C2033" s="417"/>
    </row>
    <row r="2034" spans="1:3">
      <c r="B2034" s="416"/>
      <c r="C2034" s="417"/>
    </row>
    <row r="2035" spans="1:3">
      <c r="B2035" s="416"/>
      <c r="C2035" s="417"/>
    </row>
    <row r="2036" spans="1:3">
      <c r="B2036" s="419"/>
      <c r="C2036" s="414">
        <v>0</v>
      </c>
    </row>
    <row r="2037" spans="1:3">
      <c r="B2037" s="416"/>
      <c r="C2037" s="417"/>
    </row>
    <row r="2038" spans="1:3">
      <c r="A2038" s="418" t="s">
        <v>1299</v>
      </c>
      <c r="B2038" s="413"/>
      <c r="C2038" s="417"/>
    </row>
    <row r="2039" spans="1:3">
      <c r="B2039" s="416"/>
      <c r="C2039" s="417"/>
    </row>
    <row r="2040" spans="1:3">
      <c r="B2040" s="416"/>
      <c r="C2040" s="417"/>
    </row>
    <row r="2041" spans="1:3">
      <c r="B2041" s="416"/>
      <c r="C2041" s="417"/>
    </row>
    <row r="2042" spans="1:3">
      <c r="B2042" s="419"/>
      <c r="C2042" s="414">
        <f>SUM(B2039:B2042)</f>
        <v>0</v>
      </c>
    </row>
    <row r="2043" spans="1:3">
      <c r="B2043" s="416"/>
      <c r="C2043" s="414"/>
    </row>
    <row r="2044" spans="1:3">
      <c r="A2044" s="418" t="s">
        <v>1300</v>
      </c>
      <c r="B2044" s="413"/>
      <c r="C2044" s="417"/>
    </row>
    <row r="2045" spans="1:3">
      <c r="A2045" s="420"/>
      <c r="B2045" s="413"/>
      <c r="C2045" s="417"/>
    </row>
    <row r="2046" spans="1:3">
      <c r="A2046" s="420"/>
      <c r="B2046" s="416"/>
      <c r="C2046" s="417"/>
    </row>
    <row r="2047" spans="1:3">
      <c r="B2047" s="416"/>
      <c r="C2047" s="417"/>
    </row>
    <row r="2048" spans="1:3">
      <c r="B2048" s="416"/>
      <c r="C2048" s="417"/>
    </row>
    <row r="2049" spans="1:3">
      <c r="B2049" s="419"/>
      <c r="C2049" s="414">
        <f>SUM(B2046:B2049)</f>
        <v>0</v>
      </c>
    </row>
    <row r="2050" spans="1:3">
      <c r="B2050" s="416"/>
      <c r="C2050" s="417"/>
    </row>
    <row r="2051" spans="1:3">
      <c r="A2051" s="418" t="s">
        <v>1301</v>
      </c>
      <c r="B2051" s="413"/>
      <c r="C2051" s="417"/>
    </row>
    <row r="2052" spans="1:3">
      <c r="A2052" s="420"/>
      <c r="B2052" s="413"/>
      <c r="C2052" s="417"/>
    </row>
    <row r="2053" spans="1:3">
      <c r="A2053" s="420"/>
      <c r="B2053" s="413"/>
      <c r="C2053" s="417"/>
    </row>
    <row r="2054" spans="1:3">
      <c r="A2054" s="420"/>
      <c r="B2054" s="413"/>
      <c r="C2054" s="417"/>
    </row>
    <row r="2055" spans="1:3">
      <c r="B2055" s="419"/>
      <c r="C2055" s="421">
        <f>SUM(B2052:B2055)</f>
        <v>0</v>
      </c>
    </row>
    <row r="2056" spans="1:3">
      <c r="B2056" s="416"/>
      <c r="C2056" s="417"/>
    </row>
    <row r="2057" spans="1:3" ht="13.5" thickBot="1">
      <c r="A2057" s="422" t="s">
        <v>1302</v>
      </c>
      <c r="B2057" s="413"/>
      <c r="C2057" s="750">
        <f>+C2030+C2036+C2042-C2049-C2055</f>
        <v>10000</v>
      </c>
    </row>
    <row r="2058" spans="1:3" ht="13.5" thickTop="1">
      <c r="A2058" s="422"/>
      <c r="B2058" s="413"/>
      <c r="C2058" s="417"/>
    </row>
    <row r="2059" spans="1:3">
      <c r="A2059" s="423"/>
      <c r="B2059" s="424"/>
      <c r="C2059" s="425"/>
    </row>
    <row r="2060" spans="1:3">
      <c r="A2060" s="408"/>
    </row>
    <row r="2061" spans="1:3">
      <c r="A2061" s="404"/>
      <c r="B2061" s="404"/>
      <c r="C2061" s="404"/>
    </row>
    <row r="2062" spans="1:3">
      <c r="A2062" s="230"/>
      <c r="B2062" s="230"/>
      <c r="C2062" s="230"/>
    </row>
    <row r="2063" spans="1:3">
      <c r="A2063" s="230"/>
      <c r="B2063" s="230"/>
      <c r="C2063" s="230"/>
    </row>
    <row r="2064" spans="1:3">
      <c r="A2064" s="230"/>
      <c r="B2064" s="230"/>
      <c r="C2064" s="230"/>
    </row>
    <row r="2067" spans="1:3">
      <c r="A2067" s="923"/>
      <c r="B2067" s="923"/>
      <c r="C2067" s="923"/>
    </row>
    <row r="2068" spans="1:3">
      <c r="A2068" s="923"/>
      <c r="B2068" s="923"/>
      <c r="C2068" s="923"/>
    </row>
    <row r="2069" spans="1:3">
      <c r="A2069" s="923"/>
      <c r="B2069" s="923"/>
      <c r="C2069" s="923"/>
    </row>
    <row r="2070" spans="1:3">
      <c r="A2070" s="923"/>
      <c r="B2070" s="923"/>
      <c r="C2070" s="923"/>
    </row>
    <row r="2071" spans="1:3">
      <c r="A2071" s="923"/>
      <c r="B2071" s="923"/>
      <c r="C2071" s="923"/>
    </row>
    <row r="2072" spans="1:3">
      <c r="A2072" s="923"/>
      <c r="B2072" s="923"/>
      <c r="C2072" s="923"/>
    </row>
    <row r="2073" spans="1:3" ht="15">
      <c r="A2073" s="1364"/>
      <c r="B2073" s="1364"/>
      <c r="C2073" s="1364"/>
    </row>
    <row r="2074" spans="1:3" ht="15">
      <c r="A2074" s="1363" t="s">
        <v>2087</v>
      </c>
      <c r="B2074" s="1363"/>
      <c r="C2074" s="1363"/>
    </row>
    <row r="2075" spans="1:3" ht="15">
      <c r="A2075" s="1363" t="s">
        <v>2088</v>
      </c>
      <c r="B2075" s="1363"/>
      <c r="C2075" s="1363"/>
    </row>
    <row r="2076" spans="1:3" ht="15">
      <c r="A2076" s="1363" t="s">
        <v>1296</v>
      </c>
      <c r="B2076" s="1363"/>
      <c r="C2076" s="1363"/>
    </row>
    <row r="2077" spans="1:3">
      <c r="A2077" s="1361" t="s">
        <v>2127</v>
      </c>
      <c r="B2077" s="1361"/>
      <c r="C2077" s="1361"/>
    </row>
    <row r="2078" spans="1:3">
      <c r="A2078" s="1361" t="s">
        <v>2462</v>
      </c>
      <c r="B2078" s="1361"/>
      <c r="C2078" s="1361"/>
    </row>
    <row r="2079" spans="1:3">
      <c r="A2079" s="1361" t="s">
        <v>2992</v>
      </c>
      <c r="B2079" s="1361"/>
      <c r="C2079" s="1361"/>
    </row>
    <row r="2080" spans="1:3">
      <c r="A2080" s="1362"/>
      <c r="B2080" s="1362"/>
      <c r="C2080" s="1362"/>
    </row>
    <row r="2081" spans="1:3">
      <c r="A2081" s="409"/>
      <c r="B2081" s="410"/>
      <c r="C2081" s="411"/>
    </row>
    <row r="2082" spans="1:3">
      <c r="A2082" s="412" t="s">
        <v>1297</v>
      </c>
      <c r="B2082" s="413"/>
      <c r="C2082" s="749">
        <v>4012.96</v>
      </c>
    </row>
    <row r="2083" spans="1:3">
      <c r="B2083" s="416"/>
      <c r="C2083" s="417"/>
    </row>
    <row r="2084" spans="1:3">
      <c r="A2084" s="418" t="s">
        <v>1298</v>
      </c>
      <c r="B2084" s="413"/>
      <c r="C2084" s="417"/>
    </row>
    <row r="2085" spans="1:3">
      <c r="B2085" s="416"/>
      <c r="C2085" s="417"/>
    </row>
    <row r="2086" spans="1:3">
      <c r="B2086" s="416"/>
      <c r="C2086" s="417"/>
    </row>
    <row r="2087" spans="1:3">
      <c r="B2087" s="416"/>
      <c r="C2087" s="417"/>
    </row>
    <row r="2088" spans="1:3">
      <c r="B2088" s="419"/>
      <c r="C2088" s="414">
        <v>0</v>
      </c>
    </row>
    <row r="2089" spans="1:3">
      <c r="B2089" s="416"/>
      <c r="C2089" s="417"/>
    </row>
    <row r="2090" spans="1:3">
      <c r="A2090" s="418" t="s">
        <v>1299</v>
      </c>
      <c r="B2090" s="413"/>
      <c r="C2090" s="417"/>
    </row>
    <row r="2091" spans="1:3">
      <c r="B2091" s="416"/>
      <c r="C2091" s="417"/>
    </row>
    <row r="2092" spans="1:3">
      <c r="B2092" s="416"/>
      <c r="C2092" s="417"/>
    </row>
    <row r="2093" spans="1:3">
      <c r="B2093" s="416"/>
      <c r="C2093" s="417"/>
    </row>
    <row r="2094" spans="1:3">
      <c r="B2094" s="419"/>
      <c r="C2094" s="414">
        <f>SUM(B2091:B2094)</f>
        <v>0</v>
      </c>
    </row>
    <row r="2095" spans="1:3">
      <c r="B2095" s="416"/>
      <c r="C2095" s="414"/>
    </row>
    <row r="2096" spans="1:3">
      <c r="A2096" s="418" t="s">
        <v>1300</v>
      </c>
      <c r="B2096" s="413"/>
      <c r="C2096" s="417"/>
    </row>
    <row r="2097" spans="1:3">
      <c r="A2097" s="420"/>
      <c r="B2097" s="413"/>
      <c r="C2097" s="417"/>
    </row>
    <row r="2098" spans="1:3">
      <c r="A2098" s="420"/>
      <c r="B2098" s="416"/>
      <c r="C2098" s="417"/>
    </row>
    <row r="2099" spans="1:3">
      <c r="B2099" s="416"/>
      <c r="C2099" s="417"/>
    </row>
    <row r="2100" spans="1:3">
      <c r="B2100" s="416"/>
      <c r="C2100" s="417"/>
    </row>
    <row r="2101" spans="1:3">
      <c r="B2101" s="419"/>
      <c r="C2101" s="414">
        <f>SUM(B2098:B2101)</f>
        <v>0</v>
      </c>
    </row>
    <row r="2102" spans="1:3">
      <c r="B2102" s="416"/>
      <c r="C2102" s="417"/>
    </row>
    <row r="2103" spans="1:3">
      <c r="A2103" s="418" t="s">
        <v>1301</v>
      </c>
      <c r="B2103" s="413"/>
      <c r="C2103" s="417"/>
    </row>
    <row r="2104" spans="1:3">
      <c r="A2104" s="420"/>
      <c r="B2104" s="413"/>
      <c r="C2104" s="417"/>
    </row>
    <row r="2105" spans="1:3">
      <c r="A2105" s="420"/>
      <c r="B2105" s="413"/>
      <c r="C2105" s="417"/>
    </row>
    <row r="2106" spans="1:3">
      <c r="A2106" s="420"/>
      <c r="B2106" s="413"/>
      <c r="C2106" s="417"/>
    </row>
    <row r="2107" spans="1:3">
      <c r="B2107" s="419"/>
      <c r="C2107" s="421">
        <f>SUM(B2104:B2107)</f>
        <v>0</v>
      </c>
    </row>
    <row r="2108" spans="1:3">
      <c r="B2108" s="416"/>
      <c r="C2108" s="417"/>
    </row>
    <row r="2109" spans="1:3" ht="13.5" thickBot="1">
      <c r="A2109" s="422" t="s">
        <v>1302</v>
      </c>
      <c r="B2109" s="413"/>
      <c r="C2109" s="750">
        <f>+C2082+C2088+C2094-C2101-C2107</f>
        <v>4012.96</v>
      </c>
    </row>
    <row r="2110" spans="1:3" ht="13.5" thickTop="1">
      <c r="A2110" s="422"/>
      <c r="B2110" s="413"/>
      <c r="C2110" s="417"/>
    </row>
    <row r="2111" spans="1:3">
      <c r="A2111" s="423"/>
      <c r="B2111" s="424"/>
      <c r="C2111" s="425"/>
    </row>
    <row r="2112" spans="1:3">
      <c r="A2112" s="408"/>
    </row>
    <row r="2113" spans="1:3">
      <c r="A2113" s="404"/>
      <c r="B2113" s="404"/>
      <c r="C2113" s="404"/>
    </row>
    <row r="2114" spans="1:3">
      <c r="A2114" s="230"/>
      <c r="B2114" s="230"/>
      <c r="C2114" s="230"/>
    </row>
    <row r="2115" spans="1:3">
      <c r="A2115" s="230"/>
      <c r="B2115" s="230"/>
      <c r="C2115" s="230"/>
    </row>
    <row r="2116" spans="1:3">
      <c r="A2116" s="230"/>
      <c r="B2116" s="230"/>
      <c r="C2116" s="230"/>
    </row>
    <row r="2117" spans="1:3">
      <c r="A2117" s="408"/>
    </row>
    <row r="2118" spans="1:3">
      <c r="A2118" s="408"/>
    </row>
    <row r="2119" spans="1:3">
      <c r="A2119" s="923"/>
      <c r="B2119" s="923"/>
      <c r="C2119" s="923"/>
    </row>
    <row r="2120" spans="1:3">
      <c r="A2120" s="923"/>
      <c r="B2120" s="923"/>
      <c r="C2120" s="923"/>
    </row>
    <row r="2121" spans="1:3">
      <c r="A2121" s="923"/>
      <c r="B2121" s="923"/>
      <c r="C2121" s="923"/>
    </row>
    <row r="2122" spans="1:3">
      <c r="A2122" s="923"/>
      <c r="B2122" s="923"/>
      <c r="C2122" s="923"/>
    </row>
    <row r="2123" spans="1:3">
      <c r="A2123" s="923"/>
      <c r="B2123" s="923"/>
      <c r="C2123" s="923"/>
    </row>
    <row r="2124" spans="1:3">
      <c r="A2124" s="923"/>
      <c r="B2124" s="923"/>
      <c r="C2124" s="923"/>
    </row>
    <row r="2125" spans="1:3">
      <c r="A2125" s="923"/>
      <c r="B2125" s="923"/>
      <c r="C2125" s="923"/>
    </row>
    <row r="2126" spans="1:3">
      <c r="A2126" s="923"/>
      <c r="B2126" s="923"/>
      <c r="C2126" s="923"/>
    </row>
    <row r="2127" spans="1:3" ht="15">
      <c r="A2127" s="1364"/>
      <c r="B2127" s="1364"/>
      <c r="C2127" s="1364"/>
    </row>
    <row r="2128" spans="1:3" ht="15">
      <c r="A2128" s="1364"/>
      <c r="B2128" s="1364"/>
      <c r="C2128" s="1364"/>
    </row>
    <row r="2129" spans="1:3" ht="15">
      <c r="A2129" s="1364"/>
      <c r="B2129" s="1364"/>
      <c r="C2129" s="1364"/>
    </row>
    <row r="2130" spans="1:3" ht="15">
      <c r="A2130" s="1363" t="s">
        <v>2087</v>
      </c>
      <c r="B2130" s="1363"/>
      <c r="C2130" s="1363"/>
    </row>
    <row r="2131" spans="1:3" ht="15">
      <c r="A2131" s="1363" t="s">
        <v>2088</v>
      </c>
      <c r="B2131" s="1363"/>
      <c r="C2131" s="1363"/>
    </row>
    <row r="2132" spans="1:3" ht="15">
      <c r="A2132" s="1363" t="s">
        <v>1296</v>
      </c>
      <c r="B2132" s="1363"/>
      <c r="C2132" s="1363"/>
    </row>
    <row r="2133" spans="1:3">
      <c r="A2133" s="1361" t="s">
        <v>2127</v>
      </c>
      <c r="B2133" s="1361"/>
      <c r="C2133" s="1361"/>
    </row>
    <row r="2134" spans="1:3">
      <c r="A2134" s="1361" t="s">
        <v>2462</v>
      </c>
      <c r="B2134" s="1361"/>
      <c r="C2134" s="1361"/>
    </row>
    <row r="2135" spans="1:3">
      <c r="A2135" s="1361" t="s">
        <v>2993</v>
      </c>
      <c r="B2135" s="1361"/>
      <c r="C2135" s="1361"/>
    </row>
    <row r="2136" spans="1:3">
      <c r="A2136" s="1362"/>
      <c r="B2136" s="1362"/>
      <c r="C2136" s="1362"/>
    </row>
    <row r="2137" spans="1:3">
      <c r="A2137" s="409"/>
      <c r="B2137" s="410"/>
      <c r="C2137" s="411"/>
    </row>
    <row r="2138" spans="1:3">
      <c r="A2138" s="412" t="s">
        <v>1297</v>
      </c>
      <c r="B2138" s="413"/>
      <c r="C2138" s="749">
        <v>4012.96</v>
      </c>
    </row>
    <row r="2139" spans="1:3">
      <c r="B2139" s="416"/>
      <c r="C2139" s="417"/>
    </row>
    <row r="2140" spans="1:3">
      <c r="A2140" s="418" t="s">
        <v>1298</v>
      </c>
      <c r="B2140" s="413"/>
      <c r="C2140" s="417"/>
    </row>
    <row r="2141" spans="1:3">
      <c r="B2141" s="416"/>
      <c r="C2141" s="417"/>
    </row>
    <row r="2142" spans="1:3">
      <c r="B2142" s="416"/>
      <c r="C2142" s="417"/>
    </row>
    <row r="2143" spans="1:3">
      <c r="B2143" s="416"/>
      <c r="C2143" s="417"/>
    </row>
    <row r="2144" spans="1:3">
      <c r="B2144" s="419"/>
      <c r="C2144" s="414">
        <v>0</v>
      </c>
    </row>
    <row r="2145" spans="1:3">
      <c r="B2145" s="416"/>
      <c r="C2145" s="417"/>
    </row>
    <row r="2146" spans="1:3">
      <c r="A2146" s="418" t="s">
        <v>1299</v>
      </c>
      <c r="B2146" s="413"/>
      <c r="C2146" s="417"/>
    </row>
    <row r="2147" spans="1:3">
      <c r="B2147" s="416"/>
      <c r="C2147" s="417"/>
    </row>
    <row r="2148" spans="1:3">
      <c r="B2148" s="416"/>
      <c r="C2148" s="417"/>
    </row>
    <row r="2149" spans="1:3">
      <c r="B2149" s="416"/>
      <c r="C2149" s="417"/>
    </row>
    <row r="2150" spans="1:3">
      <c r="B2150" s="419"/>
      <c r="C2150" s="414">
        <f>SUM(B2147:B2150)</f>
        <v>0</v>
      </c>
    </row>
    <row r="2151" spans="1:3">
      <c r="B2151" s="416"/>
      <c r="C2151" s="414"/>
    </row>
    <row r="2152" spans="1:3">
      <c r="A2152" s="418" t="s">
        <v>1300</v>
      </c>
      <c r="B2152" s="413"/>
      <c r="C2152" s="417"/>
    </row>
    <row r="2153" spans="1:3">
      <c r="A2153" s="420"/>
      <c r="B2153" s="413"/>
      <c r="C2153" s="417"/>
    </row>
    <row r="2154" spans="1:3">
      <c r="A2154" s="420"/>
      <c r="B2154" s="416"/>
      <c r="C2154" s="417"/>
    </row>
    <row r="2155" spans="1:3">
      <c r="B2155" s="416"/>
      <c r="C2155" s="417"/>
    </row>
    <row r="2156" spans="1:3">
      <c r="B2156" s="416"/>
      <c r="C2156" s="417"/>
    </row>
    <row r="2157" spans="1:3">
      <c r="B2157" s="419"/>
      <c r="C2157" s="414">
        <f>SUM(B2154:B2157)</f>
        <v>0</v>
      </c>
    </row>
    <row r="2158" spans="1:3">
      <c r="B2158" s="416"/>
      <c r="C2158" s="417"/>
    </row>
    <row r="2159" spans="1:3">
      <c r="A2159" s="418" t="s">
        <v>1301</v>
      </c>
      <c r="B2159" s="413"/>
      <c r="C2159" s="417"/>
    </row>
    <row r="2160" spans="1:3">
      <c r="A2160" s="420"/>
      <c r="B2160" s="413"/>
      <c r="C2160" s="417"/>
    </row>
    <row r="2161" spans="1:3">
      <c r="A2161" s="420"/>
      <c r="B2161" s="413"/>
      <c r="C2161" s="417"/>
    </row>
    <row r="2162" spans="1:3">
      <c r="A2162" s="420"/>
      <c r="B2162" s="413"/>
      <c r="C2162" s="417"/>
    </row>
    <row r="2163" spans="1:3">
      <c r="B2163" s="419"/>
      <c r="C2163" s="421">
        <f>SUM(B2160:B2163)</f>
        <v>0</v>
      </c>
    </row>
    <row r="2164" spans="1:3">
      <c r="B2164" s="416"/>
      <c r="C2164" s="417"/>
    </row>
    <row r="2165" spans="1:3" ht="13.5" thickBot="1">
      <c r="A2165" s="422" t="s">
        <v>1302</v>
      </c>
      <c r="B2165" s="413"/>
      <c r="C2165" s="750">
        <f>+C2138+C2144+C2150-C2157-C2163</f>
        <v>4012.96</v>
      </c>
    </row>
    <row r="2166" spans="1:3" ht="13.5" thickTop="1">
      <c r="A2166" s="422"/>
      <c r="B2166" s="413"/>
      <c r="C2166" s="417"/>
    </row>
    <row r="2167" spans="1:3">
      <c r="A2167" s="423"/>
      <c r="B2167" s="424"/>
      <c r="C2167" s="425"/>
    </row>
    <row r="2168" spans="1:3">
      <c r="A2168" s="408"/>
    </row>
    <row r="2169" spans="1:3">
      <c r="A2169" s="404"/>
      <c r="B2169" s="404"/>
      <c r="C2169" s="404"/>
    </row>
    <row r="2170" spans="1:3">
      <c r="A2170" s="230"/>
      <c r="B2170" s="230"/>
      <c r="C2170" s="230"/>
    </row>
    <row r="2171" spans="1:3">
      <c r="A2171" s="230"/>
      <c r="B2171" s="230"/>
      <c r="C2171" s="230"/>
    </row>
    <row r="2172" spans="1:3">
      <c r="A2172" s="230"/>
      <c r="B2172" s="230"/>
      <c r="C2172" s="230"/>
    </row>
    <row r="2173" spans="1:3">
      <c r="A2173" s="408"/>
    </row>
    <row r="2174" spans="1:3">
      <c r="A2174" s="408"/>
    </row>
    <row r="2175" spans="1:3">
      <c r="A2175" s="923"/>
      <c r="B2175" s="923"/>
      <c r="C2175" s="923"/>
    </row>
    <row r="2176" spans="1:3">
      <c r="A2176" s="923"/>
      <c r="B2176" s="923"/>
      <c r="C2176" s="923"/>
    </row>
    <row r="2177" spans="1:3">
      <c r="A2177" s="923"/>
      <c r="B2177" s="923"/>
      <c r="C2177" s="923"/>
    </row>
    <row r="2178" spans="1:3">
      <c r="A2178" s="923"/>
      <c r="B2178" s="923"/>
      <c r="C2178" s="923"/>
    </row>
    <row r="2179" spans="1:3">
      <c r="A2179" s="923"/>
      <c r="B2179" s="923"/>
      <c r="C2179" s="923"/>
    </row>
    <row r="2180" spans="1:3">
      <c r="A2180" s="923"/>
      <c r="B2180" s="923"/>
      <c r="C2180" s="923"/>
    </row>
    <row r="2181" spans="1:3" ht="15">
      <c r="A2181" s="1364"/>
      <c r="B2181" s="1364"/>
      <c r="C2181" s="1364"/>
    </row>
    <row r="2182" spans="1:3" ht="15">
      <c r="A2182" s="1364"/>
      <c r="B2182" s="1364"/>
      <c r="C2182" s="1364"/>
    </row>
    <row r="2183" spans="1:3" ht="15">
      <c r="A2183" s="1364"/>
      <c r="B2183" s="1364"/>
      <c r="C2183" s="1364"/>
    </row>
    <row r="2184" spans="1:3">
      <c r="A2184" s="1366"/>
      <c r="B2184" s="1366"/>
      <c r="C2184" s="1366"/>
    </row>
    <row r="2185" spans="1:3">
      <c r="A2185" s="1366"/>
      <c r="B2185" s="1366"/>
      <c r="C2185" s="1366"/>
    </row>
    <row r="2186" spans="1:3">
      <c r="A2186" s="1366"/>
      <c r="B2186" s="1366"/>
      <c r="C2186" s="1366"/>
    </row>
    <row r="2187" spans="1:3" ht="15">
      <c r="A2187" s="1363" t="s">
        <v>2087</v>
      </c>
      <c r="B2187" s="1363"/>
      <c r="C2187" s="1363"/>
    </row>
    <row r="2188" spans="1:3" ht="15">
      <c r="A2188" s="1363" t="s">
        <v>2088</v>
      </c>
      <c r="B2188" s="1363"/>
      <c r="C2188" s="1363"/>
    </row>
    <row r="2189" spans="1:3" ht="15">
      <c r="A2189" s="1363" t="s">
        <v>1296</v>
      </c>
      <c r="B2189" s="1363"/>
      <c r="C2189" s="1363"/>
    </row>
    <row r="2190" spans="1:3">
      <c r="A2190" s="1361" t="s">
        <v>2127</v>
      </c>
      <c r="B2190" s="1361"/>
      <c r="C2190" s="1361"/>
    </row>
    <row r="2191" spans="1:3">
      <c r="A2191" s="1361" t="s">
        <v>2462</v>
      </c>
      <c r="B2191" s="1361"/>
      <c r="C2191" s="1361"/>
    </row>
    <row r="2192" spans="1:3">
      <c r="A2192" s="1361" t="s">
        <v>2994</v>
      </c>
      <c r="B2192" s="1361"/>
      <c r="C2192" s="1361"/>
    </row>
    <row r="2193" spans="1:3">
      <c r="A2193" s="1362"/>
      <c r="B2193" s="1362"/>
      <c r="C2193" s="1362"/>
    </row>
    <row r="2194" spans="1:3">
      <c r="A2194" s="409"/>
      <c r="B2194" s="410"/>
      <c r="C2194" s="411"/>
    </row>
    <row r="2195" spans="1:3">
      <c r="A2195" s="412" t="s">
        <v>1297</v>
      </c>
      <c r="B2195" s="413"/>
      <c r="C2195" s="749">
        <v>4012.96</v>
      </c>
    </row>
    <row r="2196" spans="1:3">
      <c r="B2196" s="416"/>
      <c r="C2196" s="417"/>
    </row>
    <row r="2197" spans="1:3">
      <c r="A2197" s="418" t="s">
        <v>1298</v>
      </c>
      <c r="B2197" s="413"/>
      <c r="C2197" s="417"/>
    </row>
    <row r="2198" spans="1:3">
      <c r="B2198" s="416"/>
      <c r="C2198" s="417"/>
    </row>
    <row r="2199" spans="1:3">
      <c r="B2199" s="416"/>
      <c r="C2199" s="417"/>
    </row>
    <row r="2200" spans="1:3">
      <c r="B2200" s="416"/>
      <c r="C2200" s="417"/>
    </row>
    <row r="2201" spans="1:3">
      <c r="B2201" s="419"/>
      <c r="C2201" s="414">
        <v>0</v>
      </c>
    </row>
    <row r="2202" spans="1:3">
      <c r="B2202" s="416"/>
      <c r="C2202" s="417"/>
    </row>
    <row r="2203" spans="1:3">
      <c r="A2203" s="418" t="s">
        <v>1299</v>
      </c>
      <c r="B2203" s="413"/>
      <c r="C2203" s="417"/>
    </row>
    <row r="2204" spans="1:3">
      <c r="B2204" s="416"/>
      <c r="C2204" s="417"/>
    </row>
    <row r="2205" spans="1:3">
      <c r="B2205" s="416"/>
      <c r="C2205" s="417"/>
    </row>
    <row r="2206" spans="1:3">
      <c r="B2206" s="416"/>
      <c r="C2206" s="417"/>
    </row>
    <row r="2207" spans="1:3">
      <c r="B2207" s="419"/>
      <c r="C2207" s="414">
        <f>SUM(B2204:B2207)</f>
        <v>0</v>
      </c>
    </row>
    <row r="2208" spans="1:3">
      <c r="B2208" s="416"/>
      <c r="C2208" s="414"/>
    </row>
    <row r="2209" spans="1:3">
      <c r="A2209" s="418" t="s">
        <v>1300</v>
      </c>
      <c r="B2209" s="413"/>
      <c r="C2209" s="417"/>
    </row>
    <row r="2210" spans="1:3">
      <c r="A2210" s="420"/>
      <c r="B2210" s="413"/>
      <c r="C2210" s="417"/>
    </row>
    <row r="2211" spans="1:3">
      <c r="A2211" s="420"/>
      <c r="B2211" s="416"/>
      <c r="C2211" s="417"/>
    </row>
    <row r="2212" spans="1:3">
      <c r="B2212" s="416"/>
      <c r="C2212" s="417"/>
    </row>
    <row r="2213" spans="1:3">
      <c r="B2213" s="416"/>
      <c r="C2213" s="417"/>
    </row>
    <row r="2214" spans="1:3">
      <c r="B2214" s="419"/>
      <c r="C2214" s="414">
        <f>SUM(B2211:B2214)</f>
        <v>0</v>
      </c>
    </row>
    <row r="2215" spans="1:3">
      <c r="B2215" s="416"/>
      <c r="C2215" s="417"/>
    </row>
    <row r="2216" spans="1:3">
      <c r="A2216" s="418" t="s">
        <v>1301</v>
      </c>
      <c r="B2216" s="413"/>
      <c r="C2216" s="417"/>
    </row>
    <row r="2217" spans="1:3">
      <c r="A2217" s="420"/>
      <c r="B2217" s="413"/>
      <c r="C2217" s="417"/>
    </row>
    <row r="2218" spans="1:3">
      <c r="A2218" s="420"/>
      <c r="B2218" s="413"/>
      <c r="C2218" s="417"/>
    </row>
    <row r="2219" spans="1:3">
      <c r="A2219" s="420"/>
      <c r="B2219" s="413"/>
      <c r="C2219" s="417"/>
    </row>
    <row r="2220" spans="1:3">
      <c r="B2220" s="419"/>
      <c r="C2220" s="421">
        <f>SUM(B2217:B2220)</f>
        <v>0</v>
      </c>
    </row>
    <row r="2221" spans="1:3">
      <c r="B2221" s="416"/>
      <c r="C2221" s="417"/>
    </row>
    <row r="2222" spans="1:3" ht="13.5" thickBot="1">
      <c r="A2222" s="422" t="s">
        <v>1302</v>
      </c>
      <c r="B2222" s="413"/>
      <c r="C2222" s="750">
        <f>+C2195+C2201+C2207-C2214-C2220</f>
        <v>4012.96</v>
      </c>
    </row>
    <row r="2223" spans="1:3" ht="13.5" thickTop="1">
      <c r="A2223" s="422"/>
      <c r="B2223" s="413"/>
      <c r="C2223" s="417"/>
    </row>
    <row r="2224" spans="1:3">
      <c r="A2224" s="423"/>
      <c r="B2224" s="424"/>
      <c r="C2224" s="425"/>
    </row>
    <row r="2225" spans="1:3">
      <c r="A2225" s="408"/>
    </row>
    <row r="2226" spans="1:3">
      <c r="A2226" s="404"/>
      <c r="B2226" s="404"/>
      <c r="C2226" s="404"/>
    </row>
    <row r="2227" spans="1:3">
      <c r="A2227" s="230"/>
      <c r="B2227" s="230"/>
      <c r="C2227" s="230"/>
    </row>
    <row r="2228" spans="1:3">
      <c r="A2228" s="230"/>
      <c r="B2228" s="230"/>
      <c r="C2228" s="230"/>
    </row>
    <row r="2229" spans="1:3">
      <c r="A2229" s="230"/>
      <c r="B2229" s="230"/>
      <c r="C2229" s="230"/>
    </row>
    <row r="2230" spans="1:3">
      <c r="A2230" s="408"/>
    </row>
    <row r="2231" spans="1:3">
      <c r="A2231" s="408"/>
    </row>
    <row r="2232" spans="1:3">
      <c r="A2232" s="923"/>
      <c r="B2232" s="923"/>
      <c r="C2232" s="923"/>
    </row>
    <row r="2233" spans="1:3" ht="15">
      <c r="A2233" s="1364"/>
      <c r="B2233" s="1364"/>
      <c r="C2233" s="1364"/>
    </row>
    <row r="2234" spans="1:3" ht="15">
      <c r="A2234" s="1364"/>
      <c r="B2234" s="1364"/>
      <c r="C2234" s="1364"/>
    </row>
    <row r="2235" spans="1:3" ht="15">
      <c r="A2235" s="1364"/>
      <c r="B2235" s="1364"/>
      <c r="C2235" s="1364"/>
    </row>
    <row r="2236" spans="1:3">
      <c r="A2236" s="1366"/>
      <c r="B2236" s="1366"/>
      <c r="C2236" s="1366"/>
    </row>
    <row r="2237" spans="1:3">
      <c r="A2237" s="1366"/>
      <c r="B2237" s="1366"/>
      <c r="C2237" s="1366"/>
    </row>
    <row r="2238" spans="1:3">
      <c r="A2238" s="1366"/>
      <c r="B2238" s="1366"/>
      <c r="C2238" s="1366"/>
    </row>
    <row r="2239" spans="1:3" ht="15">
      <c r="A2239" s="1363" t="s">
        <v>2087</v>
      </c>
      <c r="B2239" s="1363"/>
      <c r="C2239" s="1363"/>
    </row>
    <row r="2240" spans="1:3" ht="15">
      <c r="A2240" s="1363" t="s">
        <v>2088</v>
      </c>
      <c r="B2240" s="1363"/>
      <c r="C2240" s="1363"/>
    </row>
    <row r="2241" spans="1:3" ht="15">
      <c r="A2241" s="1363" t="s">
        <v>1296</v>
      </c>
      <c r="B2241" s="1363"/>
      <c r="C2241" s="1363"/>
    </row>
    <row r="2242" spans="1:3">
      <c r="A2242" s="1361" t="s">
        <v>2593</v>
      </c>
      <c r="B2242" s="1361"/>
      <c r="C2242" s="1361"/>
    </row>
    <row r="2243" spans="1:3">
      <c r="A2243" s="1361" t="s">
        <v>2995</v>
      </c>
      <c r="B2243" s="1361"/>
      <c r="C2243" s="1361"/>
    </row>
    <row r="2244" spans="1:3">
      <c r="A2244" s="1361" t="s">
        <v>2992</v>
      </c>
      <c r="B2244" s="1361"/>
      <c r="C2244" s="1361"/>
    </row>
    <row r="2245" spans="1:3">
      <c r="A2245" s="1362"/>
      <c r="B2245" s="1362"/>
      <c r="C2245" s="1362"/>
    </row>
    <row r="2246" spans="1:3">
      <c r="A2246" s="409"/>
      <c r="B2246" s="410"/>
      <c r="C2246" s="411"/>
    </row>
    <row r="2247" spans="1:3">
      <c r="A2247" s="412" t="s">
        <v>1297</v>
      </c>
      <c r="B2247" s="413"/>
      <c r="C2247" s="749">
        <v>6756.93</v>
      </c>
    </row>
    <row r="2248" spans="1:3">
      <c r="B2248" s="416"/>
      <c r="C2248" s="417"/>
    </row>
    <row r="2249" spans="1:3">
      <c r="A2249" s="418" t="s">
        <v>1298</v>
      </c>
      <c r="B2249" s="413"/>
      <c r="C2249" s="417"/>
    </row>
    <row r="2250" spans="1:3">
      <c r="B2250" s="416"/>
      <c r="C2250" s="417"/>
    </row>
    <row r="2251" spans="1:3">
      <c r="B2251" s="416"/>
      <c r="C2251" s="417"/>
    </row>
    <row r="2252" spans="1:3">
      <c r="B2252" s="416"/>
      <c r="C2252" s="417"/>
    </row>
    <row r="2253" spans="1:3">
      <c r="B2253" s="419"/>
      <c r="C2253" s="414">
        <v>0</v>
      </c>
    </row>
    <row r="2254" spans="1:3">
      <c r="B2254" s="416"/>
      <c r="C2254" s="417"/>
    </row>
    <row r="2255" spans="1:3">
      <c r="A2255" s="418" t="s">
        <v>1299</v>
      </c>
      <c r="B2255" s="413"/>
      <c r="C2255" s="417"/>
    </row>
    <row r="2256" spans="1:3">
      <c r="B2256" s="416"/>
      <c r="C2256" s="417"/>
    </row>
    <row r="2257" spans="1:3">
      <c r="B2257" s="416"/>
      <c r="C2257" s="417"/>
    </row>
    <row r="2258" spans="1:3">
      <c r="B2258" s="416"/>
      <c r="C2258" s="417"/>
    </row>
    <row r="2259" spans="1:3">
      <c r="B2259" s="419"/>
      <c r="C2259" s="414">
        <f>SUM(B2256:B2259)</f>
        <v>0</v>
      </c>
    </row>
    <row r="2260" spans="1:3">
      <c r="B2260" s="416"/>
      <c r="C2260" s="414"/>
    </row>
    <row r="2261" spans="1:3">
      <c r="A2261" s="418" t="s">
        <v>1300</v>
      </c>
      <c r="B2261" s="413"/>
      <c r="C2261" s="417"/>
    </row>
    <row r="2262" spans="1:3">
      <c r="A2262" s="420"/>
      <c r="B2262" s="413"/>
      <c r="C2262" s="417"/>
    </row>
    <row r="2263" spans="1:3">
      <c r="A2263" s="420"/>
      <c r="B2263" s="416"/>
      <c r="C2263" s="417"/>
    </row>
    <row r="2264" spans="1:3">
      <c r="B2264" s="416"/>
      <c r="C2264" s="417"/>
    </row>
    <row r="2265" spans="1:3">
      <c r="B2265" s="416"/>
      <c r="C2265" s="417"/>
    </row>
    <row r="2266" spans="1:3">
      <c r="B2266" s="419"/>
      <c r="C2266" s="414">
        <f>SUM(B2263:B2266)</f>
        <v>0</v>
      </c>
    </row>
    <row r="2267" spans="1:3">
      <c r="B2267" s="416"/>
      <c r="C2267" s="417"/>
    </row>
    <row r="2268" spans="1:3">
      <c r="A2268" s="418" t="s">
        <v>1301</v>
      </c>
      <c r="B2268" s="413"/>
      <c r="C2268" s="417"/>
    </row>
    <row r="2269" spans="1:3">
      <c r="A2269" s="420" t="s">
        <v>2844</v>
      </c>
      <c r="B2269" s="1252">
        <v>965.71</v>
      </c>
      <c r="C2269" s="417"/>
    </row>
    <row r="2270" spans="1:3">
      <c r="A2270" s="420"/>
      <c r="B2270" s="413"/>
      <c r="C2270" s="417"/>
    </row>
    <row r="2271" spans="1:3">
      <c r="A2271" s="420"/>
      <c r="B2271" s="413"/>
      <c r="C2271" s="417"/>
    </row>
    <row r="2272" spans="1:3">
      <c r="B2272" s="419"/>
      <c r="C2272" s="1253">
        <f>SUM(B2269:B2272)</f>
        <v>965.71</v>
      </c>
    </row>
    <row r="2273" spans="1:3">
      <c r="B2273" s="416"/>
      <c r="C2273" s="417"/>
    </row>
    <row r="2274" spans="1:3" ht="13.5" thickBot="1">
      <c r="A2274" s="422" t="s">
        <v>1302</v>
      </c>
      <c r="B2274" s="413"/>
      <c r="C2274" s="750">
        <f>+C2247+C2253+C2259-C2266-C2272</f>
        <v>5791.22</v>
      </c>
    </row>
    <row r="2275" spans="1:3" ht="13.5" thickTop="1">
      <c r="A2275" s="422"/>
      <c r="B2275" s="413"/>
      <c r="C2275" s="417"/>
    </row>
    <row r="2276" spans="1:3">
      <c r="A2276" s="423"/>
      <c r="B2276" s="424"/>
      <c r="C2276" s="425"/>
    </row>
    <row r="2277" spans="1:3">
      <c r="A2277" s="408"/>
    </row>
    <row r="2278" spans="1:3">
      <c r="A2278" s="404"/>
      <c r="B2278" s="404"/>
      <c r="C2278" s="404"/>
    </row>
    <row r="2279" spans="1:3">
      <c r="A2279" s="230"/>
      <c r="B2279" s="230"/>
      <c r="C2279" s="230"/>
    </row>
    <row r="2280" spans="1:3">
      <c r="A2280" s="230"/>
      <c r="B2280" s="230"/>
      <c r="C2280" s="230"/>
    </row>
    <row r="2281" spans="1:3">
      <c r="A2281" s="230"/>
      <c r="B2281" s="230"/>
      <c r="C2281" s="230"/>
    </row>
    <row r="2282" spans="1:3">
      <c r="A2282" s="408"/>
    </row>
    <row r="2283" spans="1:3">
      <c r="A2283" s="408"/>
    </row>
    <row r="2290" spans="1:3">
      <c r="A2290" s="923"/>
      <c r="B2290" s="1201"/>
      <c r="C2290" s="1215"/>
    </row>
    <row r="2291" spans="1:3">
      <c r="A2291" s="1216"/>
      <c r="B2291" s="1200"/>
      <c r="C2291" s="1215"/>
    </row>
    <row r="2292" spans="1:3">
      <c r="A2292" s="923"/>
      <c r="B2292" s="1201"/>
      <c r="C2292" s="1215"/>
    </row>
    <row r="2293" spans="1:3">
      <c r="A2293" s="923"/>
      <c r="B2293" s="1201"/>
      <c r="C2293" s="1215"/>
    </row>
    <row r="2294" spans="1:3">
      <c r="A2294" s="923"/>
      <c r="B2294" s="1201"/>
      <c r="C2294" s="1215"/>
    </row>
    <row r="2295" spans="1:3">
      <c r="A2295" s="923"/>
      <c r="B2295" s="1201"/>
      <c r="C2295" s="1217"/>
    </row>
    <row r="2296" spans="1:3">
      <c r="A2296" s="923"/>
      <c r="B2296" s="1201"/>
      <c r="C2296" s="1215"/>
    </row>
    <row r="2297" spans="1:3">
      <c r="A2297" s="1216"/>
      <c r="B2297" s="1200"/>
      <c r="C2297" s="1215"/>
    </row>
    <row r="2298" spans="1:3">
      <c r="A2298" s="923"/>
      <c r="B2298" s="1201"/>
      <c r="C2298" s="1215"/>
    </row>
    <row r="2299" spans="1:3">
      <c r="A2299" s="923"/>
      <c r="B2299" s="1201"/>
      <c r="C2299" s="1215"/>
    </row>
    <row r="2300" spans="1:3">
      <c r="A2300" s="923"/>
      <c r="B2300" s="1201"/>
      <c r="C2300" s="1215"/>
    </row>
    <row r="2301" spans="1:3" ht="15">
      <c r="A2301" s="1363" t="s">
        <v>2087</v>
      </c>
      <c r="B2301" s="1363"/>
      <c r="C2301" s="1363"/>
    </row>
    <row r="2302" spans="1:3" ht="15">
      <c r="A2302" s="1363" t="s">
        <v>2088</v>
      </c>
      <c r="B2302" s="1363"/>
      <c r="C2302" s="1363"/>
    </row>
    <row r="2303" spans="1:3" ht="15">
      <c r="A2303" s="1363" t="s">
        <v>1296</v>
      </c>
      <c r="B2303" s="1363"/>
      <c r="C2303" s="1363"/>
    </row>
    <row r="2304" spans="1:3">
      <c r="A2304" s="1361" t="s">
        <v>2593</v>
      </c>
      <c r="B2304" s="1361"/>
      <c r="C2304" s="1361"/>
    </row>
    <row r="2305" spans="1:3">
      <c r="A2305" s="1361" t="s">
        <v>2995</v>
      </c>
      <c r="B2305" s="1361"/>
      <c r="C2305" s="1361"/>
    </row>
    <row r="2306" spans="1:3">
      <c r="A2306" s="1361" t="s">
        <v>2993</v>
      </c>
      <c r="B2306" s="1361"/>
      <c r="C2306" s="1361"/>
    </row>
    <row r="2307" spans="1:3">
      <c r="A2307" s="1362"/>
      <c r="B2307" s="1362"/>
      <c r="C2307" s="1362"/>
    </row>
    <row r="2308" spans="1:3">
      <c r="A2308" s="409"/>
      <c r="B2308" s="410"/>
      <c r="C2308" s="411"/>
    </row>
    <row r="2309" spans="1:3">
      <c r="A2309" s="412" t="s">
        <v>1297</v>
      </c>
      <c r="B2309" s="413"/>
      <c r="C2309" s="749">
        <v>12228.25</v>
      </c>
    </row>
    <row r="2310" spans="1:3">
      <c r="B2310" s="416"/>
      <c r="C2310" s="417"/>
    </row>
    <row r="2311" spans="1:3">
      <c r="A2311" s="418" t="s">
        <v>1298</v>
      </c>
      <c r="B2311" s="413"/>
      <c r="C2311" s="417"/>
    </row>
    <row r="2312" spans="1:3">
      <c r="B2312" s="416"/>
      <c r="C2312" s="417"/>
    </row>
    <row r="2313" spans="1:3">
      <c r="B2313" s="416"/>
      <c r="C2313" s="417"/>
    </row>
    <row r="2314" spans="1:3">
      <c r="B2314" s="416"/>
      <c r="C2314" s="417"/>
    </row>
    <row r="2315" spans="1:3">
      <c r="B2315" s="419"/>
      <c r="C2315" s="414">
        <v>0</v>
      </c>
    </row>
    <row r="2316" spans="1:3">
      <c r="B2316" s="416"/>
      <c r="C2316" s="417"/>
    </row>
    <row r="2317" spans="1:3">
      <c r="A2317" s="418" t="s">
        <v>1299</v>
      </c>
      <c r="B2317" s="413"/>
      <c r="C2317" s="417"/>
    </row>
    <row r="2318" spans="1:3">
      <c r="B2318" s="416"/>
      <c r="C2318" s="417"/>
    </row>
    <row r="2319" spans="1:3">
      <c r="B2319" s="416"/>
      <c r="C2319" s="417"/>
    </row>
    <row r="2320" spans="1:3">
      <c r="B2320" s="416"/>
      <c r="C2320" s="417"/>
    </row>
    <row r="2321" spans="1:3">
      <c r="B2321" s="419"/>
      <c r="C2321" s="414">
        <f>SUM(B2318:B2321)</f>
        <v>0</v>
      </c>
    </row>
    <row r="2322" spans="1:3">
      <c r="B2322" s="416"/>
      <c r="C2322" s="414"/>
    </row>
    <row r="2323" spans="1:3">
      <c r="A2323" s="418" t="s">
        <v>1300</v>
      </c>
      <c r="B2323" s="413"/>
      <c r="C2323" s="417"/>
    </row>
    <row r="2324" spans="1:3">
      <c r="A2324" s="420"/>
      <c r="B2324" s="413"/>
      <c r="C2324" s="417"/>
    </row>
    <row r="2325" spans="1:3">
      <c r="A2325" s="420"/>
      <c r="B2325" s="416"/>
      <c r="C2325" s="417"/>
    </row>
    <row r="2326" spans="1:3">
      <c r="B2326" s="416"/>
      <c r="C2326" s="417"/>
    </row>
    <row r="2327" spans="1:3">
      <c r="B2327" s="416"/>
      <c r="C2327" s="417"/>
    </row>
    <row r="2328" spans="1:3">
      <c r="B2328" s="419"/>
      <c r="C2328" s="414">
        <f>SUM(B2325:B2328)</f>
        <v>0</v>
      </c>
    </row>
    <row r="2329" spans="1:3">
      <c r="B2329" s="416"/>
      <c r="C2329" s="417"/>
    </row>
    <row r="2330" spans="1:3">
      <c r="A2330" s="418" t="s">
        <v>1301</v>
      </c>
      <c r="B2330" s="413"/>
      <c r="C2330" s="417"/>
    </row>
    <row r="2331" spans="1:3">
      <c r="A2331" s="420" t="s">
        <v>2844</v>
      </c>
      <c r="B2331" s="1252">
        <v>280.20999999999998</v>
      </c>
      <c r="C2331" s="417"/>
    </row>
    <row r="2332" spans="1:3">
      <c r="A2332" s="420"/>
      <c r="B2332" s="413"/>
      <c r="C2332" s="417"/>
    </row>
    <row r="2333" spans="1:3">
      <c r="A2333" s="420"/>
      <c r="B2333" s="413"/>
      <c r="C2333" s="417"/>
    </row>
    <row r="2334" spans="1:3">
      <c r="B2334" s="419"/>
      <c r="C2334" s="1253">
        <f>SUM(B2331:B2334)</f>
        <v>280.20999999999998</v>
      </c>
    </row>
    <row r="2335" spans="1:3">
      <c r="B2335" s="416"/>
      <c r="C2335" s="417"/>
    </row>
    <row r="2336" spans="1:3" ht="13.5" thickBot="1">
      <c r="A2336" s="422" t="s">
        <v>1302</v>
      </c>
      <c r="B2336" s="413"/>
      <c r="C2336" s="750">
        <f>+C2309+C2315+C2321-C2328-C2334</f>
        <v>11948.04</v>
      </c>
    </row>
    <row r="2337" spans="1:3" ht="13.5" thickTop="1">
      <c r="A2337" s="422"/>
      <c r="B2337" s="413"/>
      <c r="C2337" s="417"/>
    </row>
    <row r="2338" spans="1:3">
      <c r="A2338" s="423"/>
      <c r="B2338" s="424"/>
      <c r="C2338" s="425"/>
    </row>
    <row r="2339" spans="1:3">
      <c r="A2339" s="408"/>
    </row>
    <row r="2340" spans="1:3">
      <c r="A2340" s="404"/>
      <c r="B2340" s="404"/>
      <c r="C2340" s="404"/>
    </row>
    <row r="2341" spans="1:3">
      <c r="A2341" s="230"/>
      <c r="B2341" s="230"/>
      <c r="C2341" s="230"/>
    </row>
    <row r="2342" spans="1:3">
      <c r="A2342" s="230"/>
      <c r="B2342" s="230"/>
      <c r="C2342" s="230"/>
    </row>
    <row r="2343" spans="1:3">
      <c r="A2343" s="230"/>
      <c r="B2343" s="230"/>
      <c r="C2343" s="230"/>
    </row>
    <row r="2344" spans="1:3">
      <c r="A2344" s="408"/>
    </row>
    <row r="2345" spans="1:3">
      <c r="A2345" s="408"/>
    </row>
    <row r="2352" spans="1:3">
      <c r="A2352" s="923"/>
      <c r="B2352" s="1201"/>
      <c r="C2352" s="1215"/>
    </row>
    <row r="2353" spans="1:3">
      <c r="A2353" s="1216"/>
      <c r="B2353" s="1200"/>
      <c r="C2353" s="1215"/>
    </row>
    <row r="2354" spans="1:3">
      <c r="A2354" s="923"/>
      <c r="B2354" s="1201"/>
      <c r="C2354" s="1215"/>
    </row>
    <row r="2355" spans="1:3">
      <c r="A2355" s="923"/>
      <c r="B2355" s="1201"/>
      <c r="C2355" s="1215"/>
    </row>
    <row r="2356" spans="1:3">
      <c r="A2356" s="923"/>
      <c r="B2356" s="1201"/>
      <c r="C2356" s="1217"/>
    </row>
    <row r="2357" spans="1:3">
      <c r="A2357" s="923"/>
      <c r="B2357" s="1201"/>
      <c r="C2357" s="1215"/>
    </row>
    <row r="2358" spans="1:3">
      <c r="A2358" s="1216"/>
      <c r="B2358" s="1200"/>
      <c r="C2358" s="1215"/>
    </row>
    <row r="2359" spans="1:3">
      <c r="A2359" s="1218"/>
      <c r="B2359" s="1200"/>
      <c r="C2359" s="1215"/>
    </row>
    <row r="2360" spans="1:3" ht="15">
      <c r="A2360" s="1363" t="s">
        <v>2087</v>
      </c>
      <c r="B2360" s="1363"/>
      <c r="C2360" s="1363"/>
    </row>
    <row r="2361" spans="1:3" ht="15">
      <c r="A2361" s="1363" t="s">
        <v>2088</v>
      </c>
      <c r="B2361" s="1363"/>
      <c r="C2361" s="1363"/>
    </row>
    <row r="2362" spans="1:3" ht="15">
      <c r="A2362" s="1363" t="s">
        <v>1296</v>
      </c>
      <c r="B2362" s="1363"/>
      <c r="C2362" s="1363"/>
    </row>
    <row r="2363" spans="1:3">
      <c r="A2363" s="1361" t="s">
        <v>2593</v>
      </c>
      <c r="B2363" s="1361"/>
      <c r="C2363" s="1361"/>
    </row>
    <row r="2364" spans="1:3">
      <c r="A2364" s="1361" t="s">
        <v>2995</v>
      </c>
      <c r="B2364" s="1361"/>
      <c r="C2364" s="1361"/>
    </row>
    <row r="2365" spans="1:3">
      <c r="A2365" s="1361" t="s">
        <v>2993</v>
      </c>
      <c r="B2365" s="1361"/>
      <c r="C2365" s="1361"/>
    </row>
    <row r="2366" spans="1:3">
      <c r="A2366" s="1362"/>
      <c r="B2366" s="1362"/>
      <c r="C2366" s="1362"/>
    </row>
    <row r="2367" spans="1:3">
      <c r="A2367" s="409"/>
      <c r="B2367" s="410"/>
      <c r="C2367" s="411"/>
    </row>
    <row r="2368" spans="1:3">
      <c r="A2368" s="412" t="s">
        <v>1297</v>
      </c>
      <c r="B2368" s="413"/>
      <c r="C2368" s="749">
        <v>78590.929999999993</v>
      </c>
    </row>
    <row r="2369" spans="1:3">
      <c r="B2369" s="416"/>
      <c r="C2369" s="417"/>
    </row>
    <row r="2370" spans="1:3">
      <c r="A2370" s="418" t="s">
        <v>1298</v>
      </c>
      <c r="B2370" s="413"/>
      <c r="C2370" s="417"/>
    </row>
    <row r="2371" spans="1:3">
      <c r="B2371" s="416"/>
      <c r="C2371" s="417"/>
    </row>
    <row r="2372" spans="1:3">
      <c r="B2372" s="416"/>
      <c r="C2372" s="417"/>
    </row>
    <row r="2373" spans="1:3">
      <c r="B2373" s="416"/>
      <c r="C2373" s="417"/>
    </row>
    <row r="2374" spans="1:3">
      <c r="B2374" s="419"/>
      <c r="C2374" s="414">
        <v>0</v>
      </c>
    </row>
    <row r="2375" spans="1:3">
      <c r="B2375" s="416"/>
      <c r="C2375" s="417"/>
    </row>
    <row r="2376" spans="1:3">
      <c r="A2376" s="418" t="s">
        <v>1299</v>
      </c>
      <c r="B2376" s="413"/>
      <c r="C2376" s="417"/>
    </row>
    <row r="2377" spans="1:3">
      <c r="B2377" s="416"/>
      <c r="C2377" s="417"/>
    </row>
    <row r="2378" spans="1:3">
      <c r="B2378" s="416"/>
      <c r="C2378" s="417"/>
    </row>
    <row r="2379" spans="1:3">
      <c r="B2379" s="416"/>
      <c r="C2379" s="417"/>
    </row>
    <row r="2380" spans="1:3">
      <c r="B2380" s="419"/>
      <c r="C2380" s="414">
        <f>SUM(B2377:B2380)</f>
        <v>0</v>
      </c>
    </row>
    <row r="2381" spans="1:3">
      <c r="B2381" s="416"/>
      <c r="C2381" s="414"/>
    </row>
    <row r="2382" spans="1:3">
      <c r="A2382" s="418" t="s">
        <v>1300</v>
      </c>
      <c r="B2382" s="413"/>
      <c r="C2382" s="417"/>
    </row>
    <row r="2383" spans="1:3">
      <c r="A2383" s="420"/>
      <c r="B2383" s="413"/>
      <c r="C2383" s="417"/>
    </row>
    <row r="2384" spans="1:3">
      <c r="A2384" s="420"/>
      <c r="B2384" s="416"/>
      <c r="C2384" s="417"/>
    </row>
    <row r="2385" spans="1:3">
      <c r="B2385" s="416"/>
      <c r="C2385" s="417"/>
    </row>
    <row r="2386" spans="1:3">
      <c r="B2386" s="416"/>
      <c r="C2386" s="417"/>
    </row>
    <row r="2387" spans="1:3">
      <c r="B2387" s="419"/>
      <c r="C2387" s="414">
        <f>SUM(B2384:B2387)</f>
        <v>0</v>
      </c>
    </row>
    <row r="2388" spans="1:3">
      <c r="B2388" s="416"/>
      <c r="C2388" s="417"/>
    </row>
    <row r="2389" spans="1:3">
      <c r="A2389" s="418" t="s">
        <v>1301</v>
      </c>
      <c r="B2389" s="413"/>
      <c r="C2389" s="417"/>
    </row>
    <row r="2390" spans="1:3">
      <c r="A2390" s="420" t="s">
        <v>2844</v>
      </c>
      <c r="B2390" s="1252">
        <v>2891.84</v>
      </c>
      <c r="C2390" s="417"/>
    </row>
    <row r="2391" spans="1:3">
      <c r="A2391" s="420"/>
      <c r="B2391" s="413"/>
      <c r="C2391" s="417"/>
    </row>
    <row r="2392" spans="1:3">
      <c r="A2392" s="420"/>
      <c r="B2392" s="413"/>
      <c r="C2392" s="417"/>
    </row>
    <row r="2393" spans="1:3">
      <c r="B2393" s="419"/>
      <c r="C2393" s="1253">
        <f>SUM(B2390:B2393)</f>
        <v>2891.84</v>
      </c>
    </row>
    <row r="2394" spans="1:3">
      <c r="B2394" s="416"/>
      <c r="C2394" s="417"/>
    </row>
    <row r="2395" spans="1:3" ht="13.5" thickBot="1">
      <c r="A2395" s="422" t="s">
        <v>1302</v>
      </c>
      <c r="B2395" s="413"/>
      <c r="C2395" s="750">
        <f>+C2368+C2374+C2380-C2387-C2393</f>
        <v>75699.09</v>
      </c>
    </row>
    <row r="2396" spans="1:3" ht="13.5" thickTop="1">
      <c r="A2396" s="422"/>
      <c r="B2396" s="413"/>
      <c r="C2396" s="417"/>
    </row>
    <row r="2397" spans="1:3">
      <c r="A2397" s="423"/>
      <c r="B2397" s="424"/>
      <c r="C2397" s="425"/>
    </row>
    <row r="2398" spans="1:3">
      <c r="A2398" s="408"/>
    </row>
    <row r="2399" spans="1:3">
      <c r="A2399" s="404"/>
      <c r="B2399" s="404"/>
      <c r="C2399" s="404"/>
    </row>
    <row r="2400" spans="1:3">
      <c r="A2400" s="230"/>
      <c r="B2400" s="230"/>
      <c r="C2400" s="230"/>
    </row>
    <row r="2401" spans="1:3">
      <c r="A2401" s="230"/>
      <c r="B2401" s="230"/>
      <c r="C2401" s="230"/>
    </row>
    <row r="2402" spans="1:3">
      <c r="A2402" s="230"/>
      <c r="B2402" s="230"/>
      <c r="C2402" s="230"/>
    </row>
    <row r="2403" spans="1:3">
      <c r="A2403" s="408"/>
    </row>
    <row r="2404" spans="1:3">
      <c r="A2404" s="408"/>
    </row>
    <row r="2411" spans="1:3">
      <c r="A2411" s="923"/>
      <c r="B2411" s="1201"/>
      <c r="C2411" s="1215"/>
    </row>
    <row r="2412" spans="1:3">
      <c r="A2412" s="1219"/>
      <c r="B2412" s="1200"/>
      <c r="C2412" s="1215"/>
    </row>
    <row r="2413" spans="1:3">
      <c r="A2413" s="923"/>
      <c r="B2413" s="1201"/>
      <c r="C2413" s="923"/>
    </row>
    <row r="2414" spans="1:3">
      <c r="A2414" s="923"/>
      <c r="B2414" s="923"/>
      <c r="C2414" s="923"/>
    </row>
    <row r="2415" spans="1:3">
      <c r="A2415" s="1221"/>
      <c r="B2415" s="1221"/>
      <c r="C2415" s="1221"/>
    </row>
    <row r="2416" spans="1:3">
      <c r="A2416" s="1222"/>
      <c r="B2416" s="1222"/>
      <c r="C2416" s="1222"/>
    </row>
    <row r="2417" spans="1:3">
      <c r="A2417" s="1222"/>
      <c r="B2417" s="1222"/>
      <c r="C2417" s="1222"/>
    </row>
    <row r="2418" spans="1:3">
      <c r="A2418" s="1222"/>
      <c r="B2418" s="1222"/>
      <c r="C2418" s="1222"/>
    </row>
    <row r="2419" spans="1:3">
      <c r="A2419" s="923"/>
      <c r="B2419" s="923"/>
      <c r="C2419" s="923"/>
    </row>
    <row r="2420" spans="1:3">
      <c r="A2420" s="923"/>
      <c r="B2420" s="923"/>
      <c r="C2420" s="923"/>
    </row>
    <row r="2421" spans="1:3">
      <c r="A2421" s="923"/>
      <c r="B2421" s="923"/>
      <c r="C2421" s="923"/>
    </row>
    <row r="2422" spans="1:3">
      <c r="A2422" s="923"/>
      <c r="B2422" s="923"/>
      <c r="C2422" s="923"/>
    </row>
    <row r="2423" spans="1:3">
      <c r="A2423" s="923"/>
      <c r="B2423" s="923"/>
      <c r="C2423" s="923"/>
    </row>
    <row r="2424" spans="1:3">
      <c r="A2424" s="923"/>
      <c r="B2424" s="923"/>
      <c r="C2424" s="923"/>
    </row>
    <row r="2425" spans="1:3">
      <c r="A2425" s="923"/>
      <c r="B2425" s="923"/>
      <c r="C2425" s="923"/>
    </row>
    <row r="2426" spans="1:3">
      <c r="A2426" s="923"/>
      <c r="B2426" s="923"/>
      <c r="C2426" s="923"/>
    </row>
    <row r="2427" spans="1:3">
      <c r="A2427" s="923"/>
      <c r="B2427" s="923"/>
      <c r="C2427" s="923"/>
    </row>
    <row r="2428" spans="1:3">
      <c r="A2428" s="923"/>
      <c r="B2428" s="923"/>
      <c r="C2428" s="923"/>
    </row>
    <row r="2429" spans="1:3">
      <c r="A2429" s="923"/>
      <c r="B2429" s="923"/>
      <c r="C2429" s="923"/>
    </row>
    <row r="2430" spans="1:3" ht="15">
      <c r="A2430" s="1364"/>
      <c r="B2430" s="1364"/>
      <c r="C2430" s="1364"/>
    </row>
    <row r="2431" spans="1:3" ht="15">
      <c r="A2431" s="1364"/>
      <c r="B2431" s="1364"/>
      <c r="C2431" s="1364"/>
    </row>
    <row r="2432" spans="1:3" ht="15">
      <c r="A2432" s="1364"/>
      <c r="B2432" s="1364"/>
      <c r="C2432" s="1364"/>
    </row>
    <row r="2433" spans="1:3">
      <c r="A2433" s="1366"/>
      <c r="B2433" s="1366"/>
      <c r="C2433" s="1366"/>
    </row>
    <row r="2434" spans="1:3">
      <c r="A2434" s="1366"/>
      <c r="B2434" s="1366"/>
      <c r="C2434" s="1366"/>
    </row>
    <row r="2435" spans="1:3">
      <c r="A2435" s="1366"/>
      <c r="B2435" s="1366"/>
      <c r="C2435" s="1366"/>
    </row>
    <row r="2436" spans="1:3">
      <c r="A2436" s="1365"/>
      <c r="B2436" s="1365"/>
      <c r="C2436" s="1365"/>
    </row>
    <row r="2437" spans="1:3">
      <c r="A2437" s="1211"/>
      <c r="B2437" s="1212"/>
      <c r="C2437" s="1211"/>
    </row>
    <row r="2438" spans="1:3">
      <c r="A2438" s="1213"/>
      <c r="B2438" s="1200"/>
      <c r="C2438" s="1214"/>
    </row>
    <row r="2439" spans="1:3">
      <c r="A2439" s="923"/>
      <c r="B2439" s="1201"/>
      <c r="C2439" s="1215"/>
    </row>
    <row r="2440" spans="1:3">
      <c r="A2440" s="1216"/>
      <c r="B2440" s="1200"/>
      <c r="C2440" s="1215"/>
    </row>
    <row r="2441" spans="1:3">
      <c r="A2441" s="923"/>
      <c r="B2441" s="1201"/>
      <c r="C2441" s="1215"/>
    </row>
    <row r="2442" spans="1:3">
      <c r="A2442" s="923"/>
      <c r="B2442" s="1201"/>
      <c r="C2442" s="1215"/>
    </row>
    <row r="2443" spans="1:3">
      <c r="A2443" s="923"/>
      <c r="B2443" s="1201"/>
      <c r="C2443" s="1215"/>
    </row>
    <row r="2444" spans="1:3">
      <c r="A2444" s="923"/>
      <c r="B2444" s="1201"/>
      <c r="C2444" s="1217"/>
    </row>
    <row r="2445" spans="1:3">
      <c r="A2445" s="923"/>
      <c r="B2445" s="1201"/>
      <c r="C2445" s="1215"/>
    </row>
    <row r="2446" spans="1:3">
      <c r="A2446" s="1216"/>
      <c r="B2446" s="1200"/>
      <c r="C2446" s="1215"/>
    </row>
    <row r="2447" spans="1:3">
      <c r="A2447" s="923"/>
      <c r="B2447" s="1201"/>
      <c r="C2447" s="1215"/>
    </row>
    <row r="2448" spans="1:3">
      <c r="A2448" s="923"/>
      <c r="B2448" s="1201"/>
      <c r="C2448" s="1215"/>
    </row>
    <row r="2449" spans="1:3">
      <c r="A2449" s="923"/>
      <c r="B2449" s="1201"/>
      <c r="C2449" s="1215"/>
    </row>
    <row r="2450" spans="1:3">
      <c r="A2450" s="923"/>
      <c r="B2450" s="1201"/>
      <c r="C2450" s="1217"/>
    </row>
    <row r="2451" spans="1:3">
      <c r="A2451" s="923"/>
      <c r="B2451" s="1201"/>
      <c r="C2451" s="1217"/>
    </row>
    <row r="2452" spans="1:3">
      <c r="A2452" s="1216"/>
      <c r="B2452" s="1200"/>
      <c r="C2452" s="1215"/>
    </row>
    <row r="2453" spans="1:3">
      <c r="A2453" s="1218"/>
      <c r="B2453" s="1200"/>
      <c r="C2453" s="1215"/>
    </row>
    <row r="2454" spans="1:3">
      <c r="A2454" s="1218"/>
      <c r="B2454" s="1201"/>
      <c r="C2454" s="1215"/>
    </row>
    <row r="2455" spans="1:3">
      <c r="A2455" s="923"/>
      <c r="B2455" s="1201"/>
      <c r="C2455" s="1215"/>
    </row>
    <row r="2456" spans="1:3">
      <c r="A2456" s="923"/>
      <c r="B2456" s="1201"/>
      <c r="C2456" s="1215"/>
    </row>
    <row r="2457" spans="1:3">
      <c r="A2457" s="923"/>
      <c r="B2457" s="1201"/>
      <c r="C2457" s="1217"/>
    </row>
    <row r="2458" spans="1:3">
      <c r="A2458" s="923"/>
      <c r="B2458" s="1201"/>
      <c r="C2458" s="1215"/>
    </row>
    <row r="2459" spans="1:3">
      <c r="A2459" s="1216"/>
      <c r="B2459" s="1200"/>
      <c r="C2459" s="1215"/>
    </row>
    <row r="2460" spans="1:3">
      <c r="A2460" s="1218"/>
      <c r="B2460" s="1200"/>
      <c r="C2460" s="1215"/>
    </row>
    <row r="2461" spans="1:3">
      <c r="A2461" s="1218"/>
      <c r="B2461" s="1200"/>
      <c r="C2461" s="1215"/>
    </row>
    <row r="2462" spans="1:3">
      <c r="A2462" s="1218"/>
      <c r="B2462" s="1200"/>
      <c r="C2462" s="1215"/>
    </row>
    <row r="2463" spans="1:3">
      <c r="A2463" s="923"/>
      <c r="B2463" s="1201"/>
      <c r="C2463" s="1217"/>
    </row>
    <row r="2464" spans="1:3">
      <c r="A2464" s="923"/>
      <c r="B2464" s="1201"/>
      <c r="C2464" s="1215"/>
    </row>
    <row r="2465" spans="1:3">
      <c r="A2465" s="1219"/>
      <c r="B2465" s="1200"/>
      <c r="C2465" s="1220"/>
    </row>
    <row r="2466" spans="1:3">
      <c r="A2466" s="1219"/>
      <c r="B2466" s="1200"/>
      <c r="C2466" s="1215"/>
    </row>
    <row r="2467" spans="1:3">
      <c r="A2467" s="923"/>
      <c r="B2467" s="1201"/>
      <c r="C2467" s="923"/>
    </row>
    <row r="2468" spans="1:3">
      <c r="A2468" s="923"/>
      <c r="B2468" s="923"/>
      <c r="C2468" s="923"/>
    </row>
    <row r="2469" spans="1:3">
      <c r="A2469" s="1221"/>
      <c r="B2469" s="1221"/>
      <c r="C2469" s="1221"/>
    </row>
    <row r="2470" spans="1:3">
      <c r="A2470" s="1222"/>
      <c r="B2470" s="1222"/>
      <c r="C2470" s="1222"/>
    </row>
    <row r="2471" spans="1:3">
      <c r="A2471" s="1222"/>
      <c r="B2471" s="1222"/>
      <c r="C2471" s="1222"/>
    </row>
    <row r="2472" spans="1:3">
      <c r="A2472" s="1222"/>
      <c r="B2472" s="1222"/>
      <c r="C2472" s="1222"/>
    </row>
    <row r="2473" spans="1:3">
      <c r="A2473" s="923"/>
      <c r="B2473" s="923"/>
      <c r="C2473" s="923"/>
    </row>
    <row r="2474" spans="1:3">
      <c r="A2474" s="923"/>
      <c r="B2474" s="923"/>
      <c r="C2474" s="923"/>
    </row>
    <row r="2475" spans="1:3">
      <c r="A2475" s="923"/>
      <c r="B2475" s="923"/>
      <c r="C2475" s="923"/>
    </row>
    <row r="2476" spans="1:3">
      <c r="A2476" s="923"/>
      <c r="B2476" s="923"/>
      <c r="C2476" s="923"/>
    </row>
    <row r="2477" spans="1:3">
      <c r="A2477" s="923"/>
      <c r="B2477" s="923"/>
      <c r="C2477" s="923"/>
    </row>
    <row r="2478" spans="1:3">
      <c r="A2478" s="923"/>
      <c r="B2478" s="923"/>
      <c r="C2478" s="923"/>
    </row>
    <row r="2479" spans="1:3">
      <c r="A2479" s="923"/>
      <c r="B2479" s="923"/>
      <c r="C2479" s="923"/>
    </row>
    <row r="2480" spans="1:3">
      <c r="A2480" s="923"/>
      <c r="B2480" s="923"/>
      <c r="C2480" s="923"/>
    </row>
    <row r="2481" spans="1:3">
      <c r="A2481" s="923"/>
      <c r="B2481" s="923"/>
      <c r="C2481" s="923"/>
    </row>
    <row r="2482" spans="1:3">
      <c r="A2482" s="923"/>
      <c r="B2482" s="923"/>
      <c r="C2482" s="923"/>
    </row>
    <row r="2483" spans="1:3" ht="15">
      <c r="A2483" s="1364"/>
      <c r="B2483" s="1364"/>
      <c r="C2483" s="1364"/>
    </row>
    <row r="2484" spans="1:3" ht="15">
      <c r="A2484" s="1364"/>
      <c r="B2484" s="1364"/>
      <c r="C2484" s="1364"/>
    </row>
    <row r="2485" spans="1:3" ht="15">
      <c r="A2485" s="1364"/>
      <c r="B2485" s="1364"/>
      <c r="C2485" s="1364"/>
    </row>
    <row r="2486" spans="1:3">
      <c r="A2486" s="1366"/>
      <c r="B2486" s="1366"/>
      <c r="C2486" s="1366"/>
    </row>
    <row r="2487" spans="1:3">
      <c r="A2487" s="1366"/>
      <c r="B2487" s="1366"/>
      <c r="C2487" s="1366"/>
    </row>
    <row r="2488" spans="1:3">
      <c r="A2488" s="1366"/>
      <c r="B2488" s="1366"/>
      <c r="C2488" s="1366"/>
    </row>
    <row r="2489" spans="1:3">
      <c r="A2489" s="1365"/>
      <c r="B2489" s="1365"/>
      <c r="C2489" s="1365"/>
    </row>
    <row r="2490" spans="1:3">
      <c r="A2490" s="1211"/>
      <c r="B2490" s="1212"/>
      <c r="C2490" s="1211"/>
    </row>
    <row r="2491" spans="1:3">
      <c r="A2491" s="1213"/>
      <c r="B2491" s="1200"/>
      <c r="C2491" s="1214"/>
    </row>
    <row r="2492" spans="1:3">
      <c r="A2492" s="923"/>
      <c r="B2492" s="1201"/>
      <c r="C2492" s="1215"/>
    </row>
    <row r="2493" spans="1:3">
      <c r="A2493" s="1216"/>
      <c r="B2493" s="1200"/>
      <c r="C2493" s="1215"/>
    </row>
    <row r="2494" spans="1:3">
      <c r="A2494" s="923"/>
      <c r="B2494" s="1201"/>
      <c r="C2494" s="1215"/>
    </row>
    <row r="2495" spans="1:3">
      <c r="A2495" s="923"/>
      <c r="B2495" s="1201"/>
      <c r="C2495" s="1215"/>
    </row>
    <row r="2496" spans="1:3">
      <c r="A2496" s="923"/>
      <c r="B2496" s="1201"/>
      <c r="C2496" s="1215"/>
    </row>
    <row r="2497" spans="1:3">
      <c r="A2497" s="923"/>
      <c r="B2497" s="1201"/>
      <c r="C2497" s="1217"/>
    </row>
    <row r="2498" spans="1:3">
      <c r="A2498" s="923"/>
      <c r="B2498" s="1201"/>
      <c r="C2498" s="1215"/>
    </row>
    <row r="2499" spans="1:3">
      <c r="A2499" s="1216"/>
      <c r="B2499" s="1200"/>
      <c r="C2499" s="1215"/>
    </row>
    <row r="2500" spans="1:3">
      <c r="A2500" s="923"/>
      <c r="B2500" s="1201"/>
      <c r="C2500" s="1215"/>
    </row>
    <row r="2501" spans="1:3">
      <c r="A2501" s="923"/>
      <c r="B2501" s="1201"/>
      <c r="C2501" s="1215"/>
    </row>
    <row r="2502" spans="1:3">
      <c r="A2502" s="923"/>
      <c r="B2502" s="1201"/>
      <c r="C2502" s="1215"/>
    </row>
    <row r="2503" spans="1:3">
      <c r="A2503" s="923"/>
      <c r="B2503" s="1201"/>
      <c r="C2503" s="1217"/>
    </row>
    <row r="2504" spans="1:3">
      <c r="A2504" s="923"/>
      <c r="B2504" s="1201"/>
      <c r="C2504" s="1217"/>
    </row>
    <row r="2505" spans="1:3">
      <c r="A2505" s="1216"/>
      <c r="B2505" s="1200"/>
      <c r="C2505" s="1215"/>
    </row>
    <row r="2506" spans="1:3">
      <c r="A2506" s="1218"/>
      <c r="B2506" s="1200"/>
      <c r="C2506" s="1215"/>
    </row>
    <row r="2507" spans="1:3">
      <c r="A2507" s="1218"/>
      <c r="B2507" s="1201"/>
      <c r="C2507" s="1215"/>
    </row>
    <row r="2508" spans="1:3">
      <c r="A2508" s="923"/>
      <c r="B2508" s="1201"/>
      <c r="C2508" s="1215"/>
    </row>
    <row r="2509" spans="1:3">
      <c r="A2509" s="923"/>
      <c r="B2509" s="1201"/>
      <c r="C2509" s="1215"/>
    </row>
    <row r="2510" spans="1:3">
      <c r="A2510" s="923"/>
      <c r="B2510" s="1201"/>
      <c r="C2510" s="1217"/>
    </row>
    <row r="2511" spans="1:3">
      <c r="A2511" s="923"/>
      <c r="B2511" s="1201"/>
      <c r="C2511" s="1215"/>
    </row>
    <row r="2512" spans="1:3">
      <c r="A2512" s="1216"/>
      <c r="B2512" s="1200"/>
      <c r="C2512" s="1215"/>
    </row>
    <row r="2513" spans="1:3">
      <c r="A2513" s="1218"/>
      <c r="B2513" s="1200"/>
      <c r="C2513" s="1215"/>
    </row>
    <row r="2514" spans="1:3">
      <c r="A2514" s="1218"/>
      <c r="B2514" s="1200"/>
      <c r="C2514" s="1215"/>
    </row>
    <row r="2515" spans="1:3">
      <c r="A2515" s="1218"/>
      <c r="B2515" s="1200"/>
      <c r="C2515" s="1215"/>
    </row>
    <row r="2516" spans="1:3">
      <c r="A2516" s="923"/>
      <c r="B2516" s="1201"/>
      <c r="C2516" s="1217"/>
    </row>
    <row r="2517" spans="1:3">
      <c r="A2517" s="923"/>
      <c r="B2517" s="1201"/>
      <c r="C2517" s="1215"/>
    </row>
    <row r="2518" spans="1:3">
      <c r="A2518" s="1219"/>
      <c r="B2518" s="1200"/>
      <c r="C2518" s="1220"/>
    </row>
    <row r="2519" spans="1:3">
      <c r="A2519" s="1219"/>
      <c r="B2519" s="1200"/>
      <c r="C2519" s="1215"/>
    </row>
    <row r="2520" spans="1:3">
      <c r="A2520" s="923"/>
      <c r="B2520" s="1201"/>
      <c r="C2520" s="923"/>
    </row>
    <row r="2521" spans="1:3">
      <c r="A2521" s="923"/>
      <c r="B2521" s="923"/>
      <c r="C2521" s="923"/>
    </row>
    <row r="2522" spans="1:3">
      <c r="A2522" s="1221"/>
      <c r="B2522" s="1221"/>
      <c r="C2522" s="1221"/>
    </row>
    <row r="2523" spans="1:3">
      <c r="A2523" s="1222"/>
      <c r="B2523" s="1222"/>
      <c r="C2523" s="1222"/>
    </row>
    <row r="2524" spans="1:3">
      <c r="A2524" s="1222"/>
      <c r="B2524" s="1222"/>
      <c r="C2524" s="1222"/>
    </row>
    <row r="2525" spans="1:3">
      <c r="A2525" s="1222"/>
      <c r="B2525" s="1222"/>
      <c r="C2525" s="1222"/>
    </row>
    <row r="2526" spans="1:3">
      <c r="A2526" s="923"/>
      <c r="B2526" s="923"/>
      <c r="C2526" s="923"/>
    </row>
    <row r="2527" spans="1:3">
      <c r="A2527" s="923"/>
      <c r="B2527" s="923"/>
      <c r="C2527" s="923"/>
    </row>
    <row r="2528" spans="1:3">
      <c r="A2528" s="923"/>
      <c r="B2528" s="923"/>
      <c r="C2528" s="923"/>
    </row>
    <row r="2529" spans="1:3">
      <c r="A2529" s="923"/>
      <c r="B2529" s="923"/>
      <c r="C2529" s="923"/>
    </row>
    <row r="2530" spans="1:3">
      <c r="A2530" s="923"/>
      <c r="B2530" s="923"/>
      <c r="C2530" s="923"/>
    </row>
    <row r="2531" spans="1:3">
      <c r="A2531" s="923"/>
      <c r="B2531" s="923"/>
      <c r="C2531" s="923"/>
    </row>
    <row r="2532" spans="1:3">
      <c r="A2532" s="923"/>
      <c r="B2532" s="923"/>
      <c r="C2532" s="923"/>
    </row>
    <row r="2533" spans="1:3">
      <c r="A2533" s="923"/>
      <c r="B2533" s="923"/>
      <c r="C2533" s="923"/>
    </row>
    <row r="2534" spans="1:3">
      <c r="A2534" s="923"/>
      <c r="B2534" s="923"/>
      <c r="C2534" s="923"/>
    </row>
    <row r="2535" spans="1:3">
      <c r="A2535" s="923"/>
      <c r="B2535" s="923"/>
      <c r="C2535" s="923"/>
    </row>
    <row r="2536" spans="1:3">
      <c r="A2536" s="923"/>
      <c r="B2536" s="923"/>
      <c r="C2536" s="923"/>
    </row>
    <row r="2537" spans="1:3" ht="15">
      <c r="A2537" s="1364"/>
      <c r="B2537" s="1364"/>
      <c r="C2537" s="1364"/>
    </row>
    <row r="2538" spans="1:3" ht="15">
      <c r="A2538" s="1364"/>
      <c r="B2538" s="1364"/>
      <c r="C2538" s="1364"/>
    </row>
    <row r="2539" spans="1:3" ht="15">
      <c r="A2539" s="1364"/>
      <c r="B2539" s="1364"/>
      <c r="C2539" s="1364"/>
    </row>
    <row r="2540" spans="1:3">
      <c r="A2540" s="1366"/>
      <c r="B2540" s="1366"/>
      <c r="C2540" s="1366"/>
    </row>
    <row r="2541" spans="1:3">
      <c r="A2541" s="1366"/>
      <c r="B2541" s="1366"/>
      <c r="C2541" s="1366"/>
    </row>
    <row r="2542" spans="1:3">
      <c r="A2542" s="1366"/>
      <c r="B2542" s="1366"/>
      <c r="C2542" s="1366"/>
    </row>
    <row r="2543" spans="1:3">
      <c r="A2543" s="1365"/>
      <c r="B2543" s="1365"/>
      <c r="C2543" s="1365"/>
    </row>
    <row r="2544" spans="1:3">
      <c r="A2544" s="1211"/>
      <c r="B2544" s="1212"/>
      <c r="C2544" s="1211"/>
    </row>
    <row r="2545" spans="1:3">
      <c r="A2545" s="1213"/>
      <c r="B2545" s="1200"/>
      <c r="C2545" s="1214"/>
    </row>
    <row r="2546" spans="1:3">
      <c r="A2546" s="923"/>
      <c r="B2546" s="1201"/>
      <c r="C2546" s="1215"/>
    </row>
    <row r="2547" spans="1:3">
      <c r="A2547" s="1216"/>
      <c r="B2547" s="1200"/>
      <c r="C2547" s="1215"/>
    </row>
    <row r="2548" spans="1:3">
      <c r="A2548" s="923"/>
      <c r="B2548" s="1202"/>
      <c r="C2548" s="1215"/>
    </row>
    <row r="2549" spans="1:3">
      <c r="A2549" s="923"/>
      <c r="B2549" s="1202"/>
      <c r="C2549" s="1215"/>
    </row>
    <row r="2550" spans="1:3">
      <c r="A2550" s="923"/>
      <c r="B2550" s="1202"/>
      <c r="C2550" s="1215"/>
    </row>
    <row r="2551" spans="1:3">
      <c r="A2551" s="923"/>
      <c r="B2551" s="1202"/>
      <c r="C2551" s="1214"/>
    </row>
    <row r="2552" spans="1:3">
      <c r="A2552" s="923"/>
      <c r="B2552" s="1201"/>
      <c r="C2552" s="1215"/>
    </row>
    <row r="2553" spans="1:3">
      <c r="A2553" s="1216"/>
      <c r="B2553" s="1200"/>
      <c r="C2553" s="1215"/>
    </row>
    <row r="2554" spans="1:3">
      <c r="A2554" s="923"/>
      <c r="B2554" s="1201"/>
      <c r="C2554" s="1215"/>
    </row>
    <row r="2555" spans="1:3">
      <c r="A2555" s="923"/>
      <c r="B2555" s="1201"/>
      <c r="C2555" s="1215"/>
    </row>
    <row r="2556" spans="1:3">
      <c r="A2556" s="923"/>
      <c r="B2556" s="1201"/>
      <c r="C2556" s="1215"/>
    </row>
    <row r="2557" spans="1:3">
      <c r="A2557" s="923"/>
      <c r="B2557" s="1201"/>
      <c r="C2557" s="1217"/>
    </row>
    <row r="2558" spans="1:3">
      <c r="A2558" s="923"/>
      <c r="B2558" s="1201"/>
      <c r="C2558" s="1217"/>
    </row>
    <row r="2559" spans="1:3">
      <c r="A2559" s="1216"/>
      <c r="B2559" s="1200"/>
      <c r="C2559" s="1215"/>
    </row>
    <row r="2560" spans="1:3">
      <c r="A2560" s="1218"/>
      <c r="B2560" s="1200"/>
      <c r="C2560" s="1215"/>
    </row>
    <row r="2561" spans="1:3">
      <c r="A2561" s="1218"/>
      <c r="B2561" s="1201"/>
      <c r="C2561" s="1215"/>
    </row>
    <row r="2562" spans="1:3">
      <c r="A2562" s="923"/>
      <c r="B2562" s="1201"/>
      <c r="C2562" s="1215"/>
    </row>
    <row r="2563" spans="1:3">
      <c r="A2563" s="923"/>
      <c r="B2563" s="1201"/>
      <c r="C2563" s="1215"/>
    </row>
    <row r="2564" spans="1:3">
      <c r="A2564" s="923"/>
      <c r="B2564" s="1201"/>
      <c r="C2564" s="1217"/>
    </row>
    <row r="2565" spans="1:3">
      <c r="A2565" s="923"/>
      <c r="B2565" s="1201"/>
      <c r="C2565" s="1215"/>
    </row>
    <row r="2566" spans="1:3">
      <c r="A2566" s="1216"/>
      <c r="B2566" s="1200"/>
      <c r="C2566" s="1215"/>
    </row>
    <row r="2567" spans="1:3">
      <c r="A2567" s="1218"/>
      <c r="B2567" s="1200"/>
      <c r="C2567" s="1215"/>
    </row>
    <row r="2568" spans="1:3">
      <c r="A2568" s="1218"/>
      <c r="B2568" s="1200"/>
      <c r="C2568" s="1215"/>
    </row>
    <row r="2569" spans="1:3">
      <c r="A2569" s="1218"/>
      <c r="B2569" s="1200"/>
      <c r="C2569" s="1215"/>
    </row>
    <row r="2570" spans="1:3">
      <c r="A2570" s="923"/>
      <c r="B2570" s="1201"/>
      <c r="C2570" s="1217"/>
    </row>
    <row r="2571" spans="1:3">
      <c r="A2571" s="923"/>
      <c r="B2571" s="1201"/>
      <c r="C2571" s="1215"/>
    </row>
    <row r="2572" spans="1:3">
      <c r="A2572" s="1219"/>
      <c r="B2572" s="1200"/>
      <c r="C2572" s="1220"/>
    </row>
    <row r="2573" spans="1:3">
      <c r="A2573" s="1219"/>
      <c r="B2573" s="1200"/>
      <c r="C2573" s="1215"/>
    </row>
    <row r="2574" spans="1:3">
      <c r="A2574" s="923"/>
      <c r="B2574" s="1201"/>
      <c r="C2574" s="923"/>
    </row>
    <row r="2575" spans="1:3">
      <c r="A2575" s="923"/>
      <c r="B2575" s="923"/>
      <c r="C2575" s="923"/>
    </row>
    <row r="2576" spans="1:3">
      <c r="A2576" s="1221"/>
      <c r="B2576" s="1221"/>
      <c r="C2576" s="1221"/>
    </row>
    <row r="2577" spans="1:3">
      <c r="A2577" s="1222"/>
      <c r="B2577" s="1222"/>
      <c r="C2577" s="1222"/>
    </row>
    <row r="2578" spans="1:3">
      <c r="A2578" s="1222"/>
      <c r="B2578" s="1222"/>
      <c r="C2578" s="1222"/>
    </row>
    <row r="2579" spans="1:3">
      <c r="A2579" s="1222"/>
      <c r="B2579" s="1222"/>
      <c r="C2579" s="1222"/>
    </row>
    <row r="2580" spans="1:3">
      <c r="A2580" s="923"/>
      <c r="B2580" s="923"/>
      <c r="C2580" s="923"/>
    </row>
    <row r="2581" spans="1:3">
      <c r="A2581" s="923"/>
      <c r="B2581" s="923"/>
      <c r="C2581" s="923"/>
    </row>
    <row r="2582" spans="1:3">
      <c r="A2582" s="923"/>
      <c r="B2582" s="923"/>
      <c r="C2582" s="923"/>
    </row>
    <row r="2583" spans="1:3">
      <c r="A2583" s="923"/>
      <c r="B2583" s="923"/>
      <c r="C2583" s="923"/>
    </row>
    <row r="2584" spans="1:3">
      <c r="A2584" s="923"/>
      <c r="B2584" s="923"/>
      <c r="C2584" s="923"/>
    </row>
    <row r="2585" spans="1:3">
      <c r="A2585" s="923"/>
      <c r="B2585" s="923"/>
      <c r="C2585" s="923"/>
    </row>
    <row r="2586" spans="1:3">
      <c r="A2586" s="923"/>
      <c r="B2586" s="923"/>
      <c r="C2586" s="923"/>
    </row>
    <row r="2587" spans="1:3">
      <c r="A2587" s="923"/>
      <c r="B2587" s="923"/>
      <c r="C2587" s="923"/>
    </row>
    <row r="2588" spans="1:3">
      <c r="A2588" s="923"/>
      <c r="B2588" s="923"/>
      <c r="C2588" s="923"/>
    </row>
    <row r="2589" spans="1:3">
      <c r="A2589" s="923"/>
      <c r="B2589" s="923"/>
      <c r="C2589" s="923"/>
    </row>
    <row r="2590" spans="1:3">
      <c r="A2590" s="923"/>
      <c r="B2590" s="923"/>
      <c r="C2590" s="923"/>
    </row>
    <row r="2591" spans="1:3">
      <c r="A2591" s="923"/>
      <c r="B2591" s="923"/>
      <c r="C2591" s="923"/>
    </row>
    <row r="2592" spans="1:3" ht="15">
      <c r="A2592" s="1364"/>
      <c r="B2592" s="1364"/>
      <c r="C2592" s="1364"/>
    </row>
    <row r="2593" spans="1:3" ht="15">
      <c r="A2593" s="1364"/>
      <c r="B2593" s="1364"/>
      <c r="C2593" s="1364"/>
    </row>
    <row r="2594" spans="1:3" ht="15">
      <c r="A2594" s="1364"/>
      <c r="B2594" s="1364"/>
      <c r="C2594" s="1364"/>
    </row>
    <row r="2595" spans="1:3">
      <c r="A2595" s="1366"/>
      <c r="B2595" s="1366"/>
      <c r="C2595" s="1366"/>
    </row>
    <row r="2596" spans="1:3">
      <c r="A2596" s="1366"/>
      <c r="B2596" s="1366"/>
      <c r="C2596" s="1366"/>
    </row>
    <row r="2597" spans="1:3">
      <c r="A2597" s="1366"/>
      <c r="B2597" s="1366"/>
      <c r="C2597" s="1366"/>
    </row>
    <row r="2598" spans="1:3">
      <c r="A2598" s="1365"/>
      <c r="B2598" s="1365"/>
      <c r="C2598" s="1365"/>
    </row>
    <row r="2599" spans="1:3">
      <c r="A2599" s="1211"/>
      <c r="B2599" s="1212"/>
      <c r="C2599" s="1211"/>
    </row>
    <row r="2600" spans="1:3">
      <c r="A2600" s="1213"/>
      <c r="B2600" s="1200"/>
      <c r="C2600" s="1214"/>
    </row>
    <row r="2601" spans="1:3">
      <c r="A2601" s="923"/>
      <c r="B2601" s="1201"/>
      <c r="C2601" s="1215"/>
    </row>
    <row r="2602" spans="1:3">
      <c r="A2602" s="1216"/>
      <c r="B2602" s="1200"/>
      <c r="C2602" s="1215"/>
    </row>
    <row r="2603" spans="1:3">
      <c r="A2603" s="923"/>
      <c r="B2603" s="1202"/>
      <c r="C2603" s="1215"/>
    </row>
    <row r="2604" spans="1:3">
      <c r="A2604" s="923"/>
      <c r="B2604" s="1202"/>
      <c r="C2604" s="1215"/>
    </row>
    <row r="2605" spans="1:3">
      <c r="A2605" s="923"/>
      <c r="B2605" s="1202"/>
      <c r="C2605" s="1215"/>
    </row>
    <row r="2606" spans="1:3">
      <c r="A2606" s="923"/>
      <c r="B2606" s="1202"/>
      <c r="C2606" s="1214"/>
    </row>
    <row r="2607" spans="1:3">
      <c r="A2607" s="923"/>
      <c r="B2607" s="1201"/>
      <c r="C2607" s="1215"/>
    </row>
    <row r="2608" spans="1:3">
      <c r="A2608" s="1216"/>
      <c r="B2608" s="1200"/>
      <c r="C2608" s="1215"/>
    </row>
    <row r="2609" spans="1:3">
      <c r="A2609" s="923"/>
      <c r="B2609" s="1201"/>
      <c r="C2609" s="1215"/>
    </row>
    <row r="2610" spans="1:3">
      <c r="A2610" s="923"/>
      <c r="B2610" s="1201"/>
      <c r="C2610" s="1215"/>
    </row>
    <row r="2611" spans="1:3">
      <c r="A2611" s="923"/>
      <c r="B2611" s="1201"/>
      <c r="C2611" s="1215"/>
    </row>
    <row r="2612" spans="1:3">
      <c r="A2612" s="923"/>
      <c r="B2612" s="1201"/>
      <c r="C2612" s="1217"/>
    </row>
    <row r="2613" spans="1:3">
      <c r="A2613" s="923"/>
      <c r="B2613" s="1201"/>
      <c r="C2613" s="1217"/>
    </row>
    <row r="2614" spans="1:3">
      <c r="A2614" s="1216"/>
      <c r="B2614" s="1200"/>
      <c r="C2614" s="1215"/>
    </row>
    <row r="2615" spans="1:3">
      <c r="A2615" s="1218"/>
      <c r="B2615" s="1200"/>
      <c r="C2615" s="1215"/>
    </row>
    <row r="2616" spans="1:3">
      <c r="A2616" s="1218"/>
      <c r="B2616" s="1201"/>
      <c r="C2616" s="1215"/>
    </row>
    <row r="2617" spans="1:3">
      <c r="A2617" s="923"/>
      <c r="B2617" s="1201"/>
      <c r="C2617" s="1215"/>
    </row>
    <row r="2618" spans="1:3">
      <c r="A2618" s="923"/>
      <c r="B2618" s="1201"/>
      <c r="C2618" s="1215"/>
    </row>
    <row r="2619" spans="1:3">
      <c r="A2619" s="923"/>
      <c r="B2619" s="1201"/>
      <c r="C2619" s="1217"/>
    </row>
    <row r="2620" spans="1:3">
      <c r="A2620" s="923"/>
      <c r="B2620" s="1201"/>
      <c r="C2620" s="1215"/>
    </row>
    <row r="2621" spans="1:3">
      <c r="A2621" s="1216"/>
      <c r="B2621" s="1200"/>
      <c r="C2621" s="1215"/>
    </row>
    <row r="2622" spans="1:3">
      <c r="A2622" s="1218"/>
      <c r="B2622" s="1200"/>
      <c r="C2622" s="1215"/>
    </row>
    <row r="2623" spans="1:3">
      <c r="A2623" s="1218"/>
      <c r="B2623" s="1200"/>
      <c r="C2623" s="1215"/>
    </row>
    <row r="2624" spans="1:3">
      <c r="A2624" s="1218"/>
      <c r="B2624" s="1200"/>
      <c r="C2624" s="1215"/>
    </row>
    <row r="2625" spans="1:3">
      <c r="A2625" s="923"/>
      <c r="B2625" s="1201"/>
      <c r="C2625" s="1217"/>
    </row>
    <row r="2626" spans="1:3">
      <c r="A2626" s="923"/>
      <c r="B2626" s="1201"/>
      <c r="C2626" s="1215"/>
    </row>
    <row r="2627" spans="1:3">
      <c r="A2627" s="1219"/>
      <c r="B2627" s="1200"/>
      <c r="C2627" s="1220"/>
    </row>
    <row r="2628" spans="1:3">
      <c r="A2628" s="1219"/>
      <c r="B2628" s="1200"/>
      <c r="C2628" s="1215"/>
    </row>
    <row r="2629" spans="1:3">
      <c r="A2629" s="923"/>
      <c r="B2629" s="1201"/>
      <c r="C2629" s="923"/>
    </row>
    <row r="2630" spans="1:3">
      <c r="A2630" s="923"/>
      <c r="B2630" s="923"/>
      <c r="C2630" s="923"/>
    </row>
    <row r="2631" spans="1:3">
      <c r="A2631" s="1221"/>
      <c r="B2631" s="1221"/>
      <c r="C2631" s="1221"/>
    </row>
    <row r="2632" spans="1:3">
      <c r="A2632" s="1222"/>
      <c r="B2632" s="1222"/>
      <c r="C2632" s="1222"/>
    </row>
    <row r="2633" spans="1:3">
      <c r="A2633" s="1222"/>
      <c r="B2633" s="1222"/>
      <c r="C2633" s="1222"/>
    </row>
    <row r="2634" spans="1:3">
      <c r="A2634" s="1222"/>
      <c r="B2634" s="1222"/>
      <c r="C2634" s="1222"/>
    </row>
    <row r="2635" spans="1:3">
      <c r="A2635" s="923"/>
      <c r="B2635" s="923"/>
      <c r="C2635" s="923"/>
    </row>
    <row r="2636" spans="1:3">
      <c r="A2636" s="923"/>
      <c r="B2636" s="923"/>
      <c r="C2636" s="923"/>
    </row>
    <row r="2637" spans="1:3">
      <c r="A2637" s="923"/>
      <c r="B2637" s="923"/>
      <c r="C2637" s="923"/>
    </row>
    <row r="2638" spans="1:3">
      <c r="A2638" s="923"/>
      <c r="B2638" s="923"/>
      <c r="C2638" s="923"/>
    </row>
    <row r="2639" spans="1:3">
      <c r="A2639" s="923"/>
      <c r="B2639" s="923"/>
      <c r="C2639" s="923"/>
    </row>
    <row r="2640" spans="1:3">
      <c r="A2640" s="923"/>
      <c r="B2640" s="923"/>
      <c r="C2640" s="923"/>
    </row>
    <row r="2641" spans="1:3">
      <c r="A2641" s="923"/>
      <c r="B2641" s="923"/>
      <c r="C2641" s="923"/>
    </row>
    <row r="2642" spans="1:3">
      <c r="A2642" s="923"/>
      <c r="B2642" s="923"/>
      <c r="C2642" s="923"/>
    </row>
    <row r="2643" spans="1:3">
      <c r="A2643" s="923"/>
      <c r="B2643" s="923"/>
      <c r="C2643" s="923"/>
    </row>
    <row r="2644" spans="1:3">
      <c r="A2644" s="923"/>
      <c r="B2644" s="923"/>
      <c r="C2644" s="923"/>
    </row>
    <row r="2645" spans="1:3">
      <c r="A2645" s="923"/>
      <c r="B2645" s="923"/>
      <c r="C2645" s="923"/>
    </row>
    <row r="2646" spans="1:3">
      <c r="A2646" s="923"/>
      <c r="B2646" s="923"/>
      <c r="C2646" s="923"/>
    </row>
    <row r="2647" spans="1:3" ht="15">
      <c r="A2647" s="1364"/>
      <c r="B2647" s="1364"/>
      <c r="C2647" s="1364"/>
    </row>
    <row r="2648" spans="1:3" ht="15">
      <c r="A2648" s="1364"/>
      <c r="B2648" s="1364"/>
      <c r="C2648" s="1364"/>
    </row>
    <row r="2649" spans="1:3" ht="15">
      <c r="A2649" s="1364"/>
      <c r="B2649" s="1364"/>
      <c r="C2649" s="1364"/>
    </row>
    <row r="2650" spans="1:3">
      <c r="A2650" s="1366"/>
      <c r="B2650" s="1366"/>
      <c r="C2650" s="1366"/>
    </row>
    <row r="2651" spans="1:3">
      <c r="A2651" s="1366"/>
      <c r="B2651" s="1366"/>
      <c r="C2651" s="1366"/>
    </row>
    <row r="2652" spans="1:3">
      <c r="A2652" s="1366"/>
      <c r="B2652" s="1366"/>
      <c r="C2652" s="1366"/>
    </row>
    <row r="2653" spans="1:3">
      <c r="A2653" s="1365"/>
      <c r="B2653" s="1365"/>
      <c r="C2653" s="1365"/>
    </row>
    <row r="2654" spans="1:3">
      <c r="A2654" s="1211"/>
      <c r="B2654" s="1212"/>
      <c r="C2654" s="1211"/>
    </row>
    <row r="2655" spans="1:3">
      <c r="A2655" s="1213"/>
      <c r="B2655" s="1200"/>
      <c r="C2655" s="1214"/>
    </row>
    <row r="2656" spans="1:3">
      <c r="A2656" s="923"/>
      <c r="B2656" s="1201"/>
      <c r="C2656" s="1215"/>
    </row>
    <row r="2657" spans="1:3">
      <c r="A2657" s="1216"/>
      <c r="B2657" s="1200"/>
      <c r="C2657" s="1215"/>
    </row>
    <row r="2658" spans="1:3">
      <c r="A2658" s="923"/>
      <c r="B2658" s="1202"/>
      <c r="C2658" s="1215"/>
    </row>
    <row r="2659" spans="1:3">
      <c r="A2659" s="923"/>
      <c r="B2659" s="1202"/>
      <c r="C2659" s="1215"/>
    </row>
    <row r="2660" spans="1:3">
      <c r="A2660" s="923"/>
      <c r="B2660" s="1202"/>
      <c r="C2660" s="1215"/>
    </row>
    <row r="2661" spans="1:3">
      <c r="A2661" s="923"/>
      <c r="B2661" s="1202"/>
      <c r="C2661" s="1214"/>
    </row>
    <row r="2662" spans="1:3">
      <c r="A2662" s="923"/>
      <c r="B2662" s="1201"/>
      <c r="C2662" s="1215"/>
    </row>
    <row r="2663" spans="1:3">
      <c r="A2663" s="1216"/>
      <c r="B2663" s="1200"/>
      <c r="C2663" s="1215"/>
    </row>
    <row r="2664" spans="1:3">
      <c r="A2664" s="923"/>
      <c r="B2664" s="1201"/>
      <c r="C2664" s="1215"/>
    </row>
    <row r="2665" spans="1:3">
      <c r="A2665" s="923"/>
      <c r="B2665" s="1201"/>
      <c r="C2665" s="1215"/>
    </row>
    <row r="2666" spans="1:3">
      <c r="A2666" s="923"/>
      <c r="B2666" s="1201"/>
      <c r="C2666" s="1215"/>
    </row>
    <row r="2667" spans="1:3">
      <c r="A2667" s="923"/>
      <c r="B2667" s="1201"/>
      <c r="C2667" s="1217"/>
    </row>
    <row r="2668" spans="1:3">
      <c r="A2668" s="923"/>
      <c r="B2668" s="1201"/>
      <c r="C2668" s="1217"/>
    </row>
    <row r="2669" spans="1:3">
      <c r="A2669" s="1216"/>
      <c r="B2669" s="1200"/>
      <c r="C2669" s="1215"/>
    </row>
    <row r="2670" spans="1:3">
      <c r="A2670" s="1218"/>
      <c r="B2670" s="1200"/>
      <c r="C2670" s="1215"/>
    </row>
    <row r="2671" spans="1:3">
      <c r="A2671" s="1218"/>
      <c r="B2671" s="1201"/>
      <c r="C2671" s="1215"/>
    </row>
    <row r="2672" spans="1:3">
      <c r="A2672" s="923"/>
      <c r="B2672" s="1201"/>
      <c r="C2672" s="1215"/>
    </row>
    <row r="2673" spans="1:3">
      <c r="A2673" s="923"/>
      <c r="B2673" s="1201"/>
      <c r="C2673" s="1215"/>
    </row>
    <row r="2674" spans="1:3">
      <c r="A2674" s="923"/>
      <c r="B2674" s="1201"/>
      <c r="C2674" s="1217"/>
    </row>
    <row r="2675" spans="1:3">
      <c r="A2675" s="923"/>
      <c r="B2675" s="1201"/>
      <c r="C2675" s="1215"/>
    </row>
    <row r="2676" spans="1:3">
      <c r="A2676" s="1216"/>
      <c r="B2676" s="1200"/>
      <c r="C2676" s="1215"/>
    </row>
    <row r="2677" spans="1:3">
      <c r="A2677" s="1218"/>
      <c r="B2677" s="1200"/>
      <c r="C2677" s="1215"/>
    </row>
    <row r="2678" spans="1:3">
      <c r="A2678" s="1218"/>
      <c r="B2678" s="1200"/>
      <c r="C2678" s="1215"/>
    </row>
    <row r="2679" spans="1:3">
      <c r="A2679" s="1218"/>
      <c r="B2679" s="1200"/>
      <c r="C2679" s="1215"/>
    </row>
    <row r="2680" spans="1:3">
      <c r="A2680" s="923"/>
      <c r="B2680" s="1201"/>
      <c r="C2680" s="1217"/>
    </row>
    <row r="2681" spans="1:3">
      <c r="A2681" s="923"/>
      <c r="B2681" s="1201"/>
      <c r="C2681" s="1215"/>
    </row>
    <row r="2682" spans="1:3">
      <c r="A2682" s="1219"/>
      <c r="B2682" s="1200"/>
      <c r="C2682" s="1220"/>
    </row>
    <row r="2683" spans="1:3">
      <c r="A2683" s="1219"/>
      <c r="B2683" s="1200"/>
      <c r="C2683" s="1215"/>
    </row>
    <row r="2684" spans="1:3">
      <c r="A2684" s="923"/>
      <c r="B2684" s="1201"/>
      <c r="C2684" s="923"/>
    </row>
    <row r="2685" spans="1:3">
      <c r="A2685" s="923"/>
      <c r="B2685" s="923"/>
      <c r="C2685" s="923"/>
    </row>
    <row r="2686" spans="1:3">
      <c r="A2686" s="1221"/>
      <c r="B2686" s="1221"/>
      <c r="C2686" s="1221"/>
    </row>
    <row r="2687" spans="1:3">
      <c r="A2687" s="1222"/>
      <c r="B2687" s="1222"/>
      <c r="C2687" s="1222"/>
    </row>
    <row r="2688" spans="1:3">
      <c r="A2688" s="1222"/>
      <c r="B2688" s="1222"/>
      <c r="C2688" s="1222"/>
    </row>
    <row r="2689" spans="1:3">
      <c r="A2689" s="1222"/>
      <c r="B2689" s="1222"/>
      <c r="C2689" s="1222"/>
    </row>
    <row r="2690" spans="1:3">
      <c r="A2690" s="923"/>
      <c r="B2690" s="923"/>
      <c r="C2690" s="923"/>
    </row>
    <row r="2691" spans="1:3">
      <c r="A2691" s="923"/>
      <c r="B2691" s="923"/>
      <c r="C2691" s="923"/>
    </row>
    <row r="2692" spans="1:3">
      <c r="A2692" s="923"/>
      <c r="B2692" s="923"/>
      <c r="C2692" s="923"/>
    </row>
    <row r="2693" spans="1:3">
      <c r="A2693" s="923"/>
      <c r="B2693" s="923"/>
      <c r="C2693" s="923"/>
    </row>
    <row r="2694" spans="1:3">
      <c r="A2694" s="923"/>
      <c r="B2694" s="923"/>
      <c r="C2694" s="923"/>
    </row>
    <row r="2695" spans="1:3">
      <c r="A2695" s="923"/>
      <c r="B2695" s="923"/>
      <c r="C2695" s="923"/>
    </row>
    <row r="2696" spans="1:3">
      <c r="A2696" s="923"/>
      <c r="B2696" s="923"/>
      <c r="C2696" s="923"/>
    </row>
    <row r="2697" spans="1:3">
      <c r="A2697" s="923"/>
      <c r="B2697" s="923"/>
      <c r="C2697" s="923"/>
    </row>
    <row r="2698" spans="1:3">
      <c r="A2698" s="923"/>
      <c r="B2698" s="923"/>
      <c r="C2698" s="923"/>
    </row>
    <row r="2699" spans="1:3">
      <c r="A2699" s="923"/>
      <c r="B2699" s="923"/>
      <c r="C2699" s="923"/>
    </row>
    <row r="2700" spans="1:3">
      <c r="A2700" s="923"/>
      <c r="B2700" s="923"/>
      <c r="C2700" s="923"/>
    </row>
    <row r="2701" spans="1:3" ht="15">
      <c r="A2701" s="1364"/>
      <c r="B2701" s="1364"/>
      <c r="C2701" s="1364"/>
    </row>
    <row r="2702" spans="1:3" ht="15">
      <c r="A2702" s="1364"/>
      <c r="B2702" s="1364"/>
      <c r="C2702" s="1364"/>
    </row>
    <row r="2703" spans="1:3" ht="15">
      <c r="A2703" s="1364"/>
      <c r="B2703" s="1364"/>
      <c r="C2703" s="1364"/>
    </row>
    <row r="2704" spans="1:3">
      <c r="A2704" s="1366"/>
      <c r="B2704" s="1366"/>
      <c r="C2704" s="1366"/>
    </row>
    <row r="2705" spans="1:3">
      <c r="A2705" s="1366"/>
      <c r="B2705" s="1366"/>
      <c r="C2705" s="1366"/>
    </row>
    <row r="2706" spans="1:3">
      <c r="A2706" s="1366"/>
      <c r="B2706" s="1366"/>
      <c r="C2706" s="1366"/>
    </row>
    <row r="2707" spans="1:3">
      <c r="A2707" s="1365"/>
      <c r="B2707" s="1365"/>
      <c r="C2707" s="1365"/>
    </row>
    <row r="2708" spans="1:3">
      <c r="A2708" s="1211"/>
      <c r="B2708" s="1212"/>
      <c r="C2708" s="1211"/>
    </row>
    <row r="2709" spans="1:3">
      <c r="A2709" s="1213"/>
      <c r="B2709" s="1200"/>
      <c r="C2709" s="1214"/>
    </row>
    <row r="2710" spans="1:3">
      <c r="A2710" s="923"/>
      <c r="B2710" s="1201"/>
      <c r="C2710" s="1215"/>
    </row>
    <row r="2711" spans="1:3">
      <c r="A2711" s="1216"/>
      <c r="B2711" s="1200"/>
      <c r="C2711" s="1215"/>
    </row>
    <row r="2712" spans="1:3">
      <c r="A2712" s="923"/>
      <c r="B2712" s="1201"/>
      <c r="C2712" s="1215"/>
    </row>
    <row r="2713" spans="1:3">
      <c r="A2713" s="923"/>
      <c r="B2713" s="1201"/>
      <c r="C2713" s="1215"/>
    </row>
    <row r="2714" spans="1:3">
      <c r="A2714" s="923"/>
      <c r="B2714" s="1201"/>
      <c r="C2714" s="1215"/>
    </row>
    <row r="2715" spans="1:3">
      <c r="A2715" s="923"/>
      <c r="B2715" s="1201"/>
      <c r="C2715" s="1217"/>
    </row>
    <row r="2716" spans="1:3">
      <c r="A2716" s="923"/>
      <c r="B2716" s="1201"/>
      <c r="C2716" s="1215"/>
    </row>
    <row r="2717" spans="1:3">
      <c r="A2717" s="1216"/>
      <c r="B2717" s="1200"/>
      <c r="C2717" s="1215"/>
    </row>
    <row r="2718" spans="1:3">
      <c r="A2718" s="923"/>
      <c r="B2718" s="1201"/>
      <c r="C2718" s="1215"/>
    </row>
    <row r="2719" spans="1:3">
      <c r="A2719" s="923"/>
      <c r="B2719" s="1201"/>
      <c r="C2719" s="1215"/>
    </row>
    <row r="2720" spans="1:3">
      <c r="A2720" s="923"/>
      <c r="B2720" s="1201"/>
      <c r="C2720" s="1215"/>
    </row>
    <row r="2721" spans="1:3">
      <c r="A2721" s="923"/>
      <c r="B2721" s="1201"/>
      <c r="C2721" s="1217"/>
    </row>
    <row r="2722" spans="1:3">
      <c r="A2722" s="923"/>
      <c r="B2722" s="1201"/>
      <c r="C2722" s="1217"/>
    </row>
    <row r="2723" spans="1:3">
      <c r="A2723" s="1216"/>
      <c r="B2723" s="1200"/>
      <c r="C2723" s="1215"/>
    </row>
    <row r="2724" spans="1:3">
      <c r="A2724" s="1218"/>
      <c r="B2724" s="1200"/>
      <c r="C2724" s="1215"/>
    </row>
    <row r="2725" spans="1:3">
      <c r="A2725" s="1218"/>
      <c r="B2725" s="1201"/>
      <c r="C2725" s="1215"/>
    </row>
    <row r="2726" spans="1:3">
      <c r="A2726" s="923"/>
      <c r="B2726" s="1201"/>
      <c r="C2726" s="1215"/>
    </row>
    <row r="2727" spans="1:3">
      <c r="A2727" s="923"/>
      <c r="B2727" s="1201"/>
      <c r="C2727" s="1215"/>
    </row>
    <row r="2728" spans="1:3">
      <c r="A2728" s="923"/>
      <c r="B2728" s="1201"/>
      <c r="C2728" s="1217"/>
    </row>
    <row r="2729" spans="1:3">
      <c r="A2729" s="923"/>
      <c r="B2729" s="1201"/>
      <c r="C2729" s="1215"/>
    </row>
    <row r="2730" spans="1:3">
      <c r="A2730" s="1216"/>
      <c r="B2730" s="1200"/>
      <c r="C2730" s="1215"/>
    </row>
    <row r="2731" spans="1:3">
      <c r="A2731" s="1218"/>
      <c r="B2731" s="1200"/>
      <c r="C2731" s="1215"/>
    </row>
    <row r="2732" spans="1:3">
      <c r="A2732" s="1218"/>
      <c r="B2732" s="1200"/>
      <c r="C2732" s="1215"/>
    </row>
    <row r="2733" spans="1:3">
      <c r="A2733" s="1218"/>
      <c r="B2733" s="1200"/>
      <c r="C2733" s="1215"/>
    </row>
    <row r="2734" spans="1:3">
      <c r="A2734" s="923"/>
      <c r="B2734" s="1201"/>
      <c r="C2734" s="1217"/>
    </row>
    <row r="2735" spans="1:3">
      <c r="A2735" s="923"/>
      <c r="B2735" s="1201"/>
      <c r="C2735" s="1215"/>
    </row>
    <row r="2736" spans="1:3">
      <c r="A2736" s="1219"/>
      <c r="B2736" s="1200"/>
      <c r="C2736" s="1220"/>
    </row>
    <row r="2737" spans="1:3">
      <c r="A2737" s="1219"/>
      <c r="B2737" s="1200"/>
      <c r="C2737" s="1215"/>
    </row>
    <row r="2738" spans="1:3">
      <c r="A2738" s="923"/>
      <c r="B2738" s="1201"/>
      <c r="C2738" s="923"/>
    </row>
    <row r="2739" spans="1:3">
      <c r="A2739" s="923"/>
      <c r="B2739" s="923"/>
      <c r="C2739" s="923"/>
    </row>
    <row r="2740" spans="1:3">
      <c r="A2740" s="1221"/>
      <c r="B2740" s="1221"/>
      <c r="C2740" s="1221"/>
    </row>
    <row r="2741" spans="1:3">
      <c r="A2741" s="1222"/>
      <c r="B2741" s="1222"/>
      <c r="C2741" s="1222"/>
    </row>
    <row r="2742" spans="1:3">
      <c r="A2742" s="1222"/>
      <c r="B2742" s="1222"/>
      <c r="C2742" s="1222"/>
    </row>
    <row r="2743" spans="1:3">
      <c r="A2743" s="1222"/>
      <c r="B2743" s="1222"/>
      <c r="C2743" s="1222"/>
    </row>
    <row r="2744" spans="1:3">
      <c r="A2744" s="923"/>
      <c r="B2744" s="923"/>
      <c r="C2744" s="923"/>
    </row>
    <row r="2745" spans="1:3">
      <c r="A2745" s="923"/>
      <c r="B2745" s="923"/>
      <c r="C2745" s="923"/>
    </row>
    <row r="2746" spans="1:3">
      <c r="A2746" s="923"/>
      <c r="B2746" s="923"/>
      <c r="C2746" s="923"/>
    </row>
    <row r="2747" spans="1:3">
      <c r="A2747" s="923"/>
      <c r="B2747" s="923"/>
      <c r="C2747" s="923"/>
    </row>
    <row r="2748" spans="1:3">
      <c r="A2748" s="923"/>
      <c r="B2748" s="923"/>
      <c r="C2748" s="923"/>
    </row>
    <row r="2749" spans="1:3">
      <c r="A2749" s="923"/>
      <c r="B2749" s="923"/>
      <c r="C2749" s="923"/>
    </row>
    <row r="2750" spans="1:3">
      <c r="A2750" s="923"/>
      <c r="B2750" s="923"/>
      <c r="C2750" s="923"/>
    </row>
    <row r="2751" spans="1:3">
      <c r="A2751" s="923"/>
      <c r="B2751" s="923"/>
      <c r="C2751" s="923"/>
    </row>
    <row r="2752" spans="1:3">
      <c r="A2752" s="923"/>
      <c r="B2752" s="923"/>
      <c r="C2752" s="923"/>
    </row>
    <row r="2753" spans="1:3">
      <c r="A2753" s="923"/>
      <c r="B2753" s="923"/>
      <c r="C2753" s="923"/>
    </row>
    <row r="2754" spans="1:3">
      <c r="A2754" s="923"/>
      <c r="B2754" s="923"/>
      <c r="C2754" s="923"/>
    </row>
    <row r="2755" spans="1:3">
      <c r="A2755" s="923"/>
      <c r="B2755" s="923"/>
      <c r="C2755" s="923"/>
    </row>
    <row r="2756" spans="1:3" ht="15">
      <c r="A2756" s="1364"/>
      <c r="B2756" s="1364"/>
      <c r="C2756" s="1364"/>
    </row>
    <row r="2757" spans="1:3" ht="15">
      <c r="A2757" s="1364"/>
      <c r="B2757" s="1364"/>
      <c r="C2757" s="1364"/>
    </row>
    <row r="2758" spans="1:3" ht="15">
      <c r="A2758" s="1364"/>
      <c r="B2758" s="1364"/>
      <c r="C2758" s="1364"/>
    </row>
    <row r="2759" spans="1:3">
      <c r="A2759" s="1366"/>
      <c r="B2759" s="1366"/>
      <c r="C2759" s="1366"/>
    </row>
    <row r="2760" spans="1:3">
      <c r="A2760" s="1366"/>
      <c r="B2760" s="1366"/>
      <c r="C2760" s="1366"/>
    </row>
    <row r="2761" spans="1:3">
      <c r="A2761" s="1366"/>
      <c r="B2761" s="1366"/>
      <c r="C2761" s="1366"/>
    </row>
    <row r="2762" spans="1:3">
      <c r="A2762" s="1365"/>
      <c r="B2762" s="1365"/>
      <c r="C2762" s="1365"/>
    </row>
    <row r="2763" spans="1:3">
      <c r="A2763" s="1211"/>
      <c r="B2763" s="1212"/>
      <c r="C2763" s="1211"/>
    </row>
    <row r="2764" spans="1:3">
      <c r="A2764" s="1213"/>
      <c r="B2764" s="1200"/>
      <c r="C2764" s="1214"/>
    </row>
    <row r="2765" spans="1:3">
      <c r="A2765" s="923"/>
      <c r="B2765" s="1201"/>
      <c r="C2765" s="1215"/>
    </row>
    <row r="2766" spans="1:3">
      <c r="A2766" s="1216"/>
      <c r="B2766" s="1200"/>
      <c r="C2766" s="1215"/>
    </row>
    <row r="2767" spans="1:3">
      <c r="A2767" s="923"/>
      <c r="B2767" s="1201"/>
      <c r="C2767" s="1215"/>
    </row>
    <row r="2768" spans="1:3">
      <c r="A2768" s="923"/>
      <c r="B2768" s="1201"/>
      <c r="C2768" s="1215"/>
    </row>
    <row r="2769" spans="1:3">
      <c r="A2769" s="923"/>
      <c r="B2769" s="1201"/>
      <c r="C2769" s="1215"/>
    </row>
    <row r="2770" spans="1:3">
      <c r="A2770" s="923"/>
      <c r="B2770" s="1201"/>
      <c r="C2770" s="1217"/>
    </row>
    <row r="2771" spans="1:3">
      <c r="A2771" s="923"/>
      <c r="B2771" s="1201"/>
      <c r="C2771" s="1215"/>
    </row>
    <row r="2772" spans="1:3">
      <c r="A2772" s="1216"/>
      <c r="B2772" s="1200"/>
      <c r="C2772" s="1215"/>
    </row>
    <row r="2773" spans="1:3">
      <c r="A2773" s="923"/>
      <c r="B2773" s="1201"/>
      <c r="C2773" s="1215"/>
    </row>
    <row r="2774" spans="1:3">
      <c r="A2774" s="923"/>
      <c r="B2774" s="1201"/>
      <c r="C2774" s="1215"/>
    </row>
    <row r="2775" spans="1:3">
      <c r="A2775" s="923"/>
      <c r="B2775" s="1201"/>
      <c r="C2775" s="1215"/>
    </row>
    <row r="2776" spans="1:3">
      <c r="A2776" s="923"/>
      <c r="B2776" s="1201"/>
      <c r="C2776" s="1217"/>
    </row>
    <row r="2777" spans="1:3">
      <c r="A2777" s="923"/>
      <c r="B2777" s="1201"/>
      <c r="C2777" s="1217"/>
    </row>
    <row r="2778" spans="1:3">
      <c r="A2778" s="1216"/>
      <c r="B2778" s="1200"/>
      <c r="C2778" s="1215"/>
    </row>
    <row r="2779" spans="1:3">
      <c r="A2779" s="1218"/>
      <c r="B2779" s="1200"/>
      <c r="C2779" s="1215"/>
    </row>
    <row r="2780" spans="1:3">
      <c r="A2780" s="1218"/>
      <c r="B2780" s="1201"/>
      <c r="C2780" s="1215"/>
    </row>
    <row r="2781" spans="1:3">
      <c r="A2781" s="923"/>
      <c r="B2781" s="1201"/>
      <c r="C2781" s="1215"/>
    </row>
    <row r="2782" spans="1:3">
      <c r="A2782" s="923"/>
      <c r="B2782" s="1201"/>
      <c r="C2782" s="1215"/>
    </row>
    <row r="2783" spans="1:3">
      <c r="A2783" s="923"/>
      <c r="B2783" s="1201"/>
      <c r="C2783" s="1217"/>
    </row>
    <row r="2784" spans="1:3">
      <c r="A2784" s="923"/>
      <c r="B2784" s="1201"/>
      <c r="C2784" s="1215"/>
    </row>
    <row r="2785" spans="1:3">
      <c r="A2785" s="1216"/>
      <c r="B2785" s="1200"/>
      <c r="C2785" s="1215"/>
    </row>
    <row r="2786" spans="1:3">
      <c r="A2786" s="1218"/>
      <c r="B2786" s="1200"/>
      <c r="C2786" s="1215"/>
    </row>
    <row r="2787" spans="1:3">
      <c r="A2787" s="1218"/>
      <c r="B2787" s="1200"/>
      <c r="C2787" s="1215"/>
    </row>
    <row r="2788" spans="1:3">
      <c r="A2788" s="1218"/>
      <c r="B2788" s="1200"/>
      <c r="C2788" s="1215"/>
    </row>
    <row r="2789" spans="1:3">
      <c r="A2789" s="923"/>
      <c r="B2789" s="1201"/>
      <c r="C2789" s="1217"/>
    </row>
    <row r="2790" spans="1:3">
      <c r="A2790" s="923"/>
      <c r="B2790" s="1201"/>
      <c r="C2790" s="1215"/>
    </row>
    <row r="2791" spans="1:3">
      <c r="A2791" s="1219"/>
      <c r="B2791" s="1200"/>
      <c r="C2791" s="1220"/>
    </row>
    <row r="2792" spans="1:3">
      <c r="A2792" s="1219"/>
      <c r="B2792" s="1200"/>
      <c r="C2792" s="1215"/>
    </row>
    <row r="2793" spans="1:3">
      <c r="A2793" s="923"/>
      <c r="B2793" s="1201"/>
      <c r="C2793" s="923"/>
    </row>
    <row r="2794" spans="1:3">
      <c r="A2794" s="923"/>
      <c r="B2794" s="923"/>
      <c r="C2794" s="923"/>
    </row>
    <row r="2795" spans="1:3">
      <c r="A2795" s="1221"/>
      <c r="B2795" s="1221"/>
      <c r="C2795" s="1221"/>
    </row>
    <row r="2796" spans="1:3">
      <c r="A2796" s="1222"/>
      <c r="B2796" s="1222"/>
      <c r="C2796" s="1222"/>
    </row>
    <row r="2797" spans="1:3">
      <c r="A2797" s="1222"/>
      <c r="B2797" s="1222"/>
      <c r="C2797" s="1222"/>
    </row>
    <row r="2798" spans="1:3">
      <c r="A2798" s="1222"/>
      <c r="B2798" s="1222"/>
      <c r="C2798" s="1222"/>
    </row>
    <row r="2799" spans="1:3">
      <c r="A2799" s="923"/>
      <c r="B2799" s="923"/>
      <c r="C2799" s="923"/>
    </row>
    <row r="2800" spans="1:3">
      <c r="A2800" s="923"/>
      <c r="B2800" s="923"/>
      <c r="C2800" s="923"/>
    </row>
    <row r="2801" spans="1:3">
      <c r="A2801" s="923"/>
      <c r="B2801" s="923"/>
      <c r="C2801" s="923"/>
    </row>
    <row r="2802" spans="1:3">
      <c r="A2802" s="923"/>
      <c r="B2802" s="923"/>
      <c r="C2802" s="923"/>
    </row>
    <row r="2803" spans="1:3">
      <c r="A2803" s="923"/>
      <c r="B2803" s="923"/>
      <c r="C2803" s="923"/>
    </row>
    <row r="2804" spans="1:3">
      <c r="A2804" s="923"/>
      <c r="B2804" s="923"/>
      <c r="C2804" s="923"/>
    </row>
    <row r="2805" spans="1:3">
      <c r="A2805" s="923"/>
      <c r="B2805" s="923"/>
      <c r="C2805" s="923"/>
    </row>
    <row r="2806" spans="1:3">
      <c r="A2806" s="923"/>
      <c r="B2806" s="923"/>
      <c r="C2806" s="923"/>
    </row>
    <row r="2807" spans="1:3">
      <c r="A2807" s="923"/>
      <c r="B2807" s="923"/>
      <c r="C2807" s="923"/>
    </row>
    <row r="2808" spans="1:3">
      <c r="A2808" s="923"/>
      <c r="B2808" s="923"/>
      <c r="C2808" s="923"/>
    </row>
    <row r="2809" spans="1:3">
      <c r="A2809" s="923"/>
      <c r="B2809" s="923"/>
      <c r="C2809" s="923"/>
    </row>
    <row r="2810" spans="1:3" ht="15">
      <c r="A2810" s="1364"/>
      <c r="B2810" s="1364"/>
      <c r="C2810" s="1364"/>
    </row>
    <row r="2811" spans="1:3" ht="15">
      <c r="A2811" s="1364"/>
      <c r="B2811" s="1364"/>
      <c r="C2811" s="1364"/>
    </row>
    <row r="2812" spans="1:3" ht="15">
      <c r="A2812" s="1364"/>
      <c r="B2812" s="1364"/>
      <c r="C2812" s="1364"/>
    </row>
    <row r="2813" spans="1:3">
      <c r="A2813" s="1366"/>
      <c r="B2813" s="1366"/>
      <c r="C2813" s="1366"/>
    </row>
    <row r="2814" spans="1:3">
      <c r="A2814" s="1366"/>
      <c r="B2814" s="1366"/>
      <c r="C2814" s="1366"/>
    </row>
    <row r="2815" spans="1:3">
      <c r="A2815" s="1366"/>
      <c r="B2815" s="1366"/>
      <c r="C2815" s="1366"/>
    </row>
    <row r="2816" spans="1:3">
      <c r="A2816" s="1365"/>
      <c r="B2816" s="1365"/>
      <c r="C2816" s="1365"/>
    </row>
    <row r="2817" spans="1:3">
      <c r="A2817" s="1211"/>
      <c r="B2817" s="1212"/>
      <c r="C2817" s="1211"/>
    </row>
    <row r="2818" spans="1:3">
      <c r="A2818" s="1213"/>
      <c r="B2818" s="1200"/>
      <c r="C2818" s="1214"/>
    </row>
    <row r="2819" spans="1:3">
      <c r="A2819" s="923"/>
      <c r="B2819" s="1201"/>
      <c r="C2819" s="1215"/>
    </row>
    <row r="2820" spans="1:3">
      <c r="A2820" s="1216"/>
      <c r="B2820" s="1200"/>
      <c r="C2820" s="1215"/>
    </row>
    <row r="2821" spans="1:3">
      <c r="A2821" s="1219"/>
      <c r="B2821" s="1223"/>
      <c r="C2821" s="1215"/>
    </row>
    <row r="2822" spans="1:3">
      <c r="A2822" s="923"/>
      <c r="B2822" s="1223"/>
      <c r="C2822" s="1215"/>
    </row>
    <row r="2823" spans="1:3">
      <c r="A2823" s="923"/>
      <c r="B2823" s="1223"/>
      <c r="C2823" s="1215"/>
    </row>
    <row r="2824" spans="1:3">
      <c r="A2824" s="923"/>
      <c r="B2824" s="1223"/>
      <c r="C2824" s="1214"/>
    </row>
    <row r="2825" spans="1:3">
      <c r="A2825" s="923"/>
      <c r="B2825" s="1201"/>
      <c r="C2825" s="1215"/>
    </row>
    <row r="2826" spans="1:3">
      <c r="A2826" s="1216"/>
      <c r="B2826" s="1200"/>
      <c r="C2826" s="1215"/>
    </row>
    <row r="2827" spans="1:3">
      <c r="A2827" s="923"/>
      <c r="B2827" s="1201"/>
      <c r="C2827" s="1215"/>
    </row>
    <row r="2828" spans="1:3">
      <c r="A2828" s="923"/>
      <c r="B2828" s="1201"/>
      <c r="C2828" s="1215"/>
    </row>
    <row r="2829" spans="1:3">
      <c r="A2829" s="923"/>
      <c r="B2829" s="1201"/>
      <c r="C2829" s="1215"/>
    </row>
    <row r="2830" spans="1:3">
      <c r="A2830" s="923"/>
      <c r="B2830" s="1201"/>
      <c r="C2830" s="1217"/>
    </row>
    <row r="2831" spans="1:3">
      <c r="A2831" s="923"/>
      <c r="B2831" s="1201"/>
      <c r="C2831" s="1217"/>
    </row>
    <row r="2832" spans="1:3">
      <c r="A2832" s="1216"/>
      <c r="B2832" s="1200"/>
      <c r="C2832" s="1215"/>
    </row>
    <row r="2833" spans="1:3">
      <c r="A2833" s="1218"/>
      <c r="B2833" s="1200"/>
      <c r="C2833" s="1215"/>
    </row>
    <row r="2834" spans="1:3">
      <c r="A2834" s="1218"/>
      <c r="B2834" s="1201"/>
      <c r="C2834" s="1215"/>
    </row>
    <row r="2835" spans="1:3">
      <c r="A2835" s="923"/>
      <c r="B2835" s="1201"/>
      <c r="C2835" s="1215"/>
    </row>
    <row r="2836" spans="1:3">
      <c r="A2836" s="923"/>
      <c r="B2836" s="1201"/>
      <c r="C2836" s="1215"/>
    </row>
    <row r="2837" spans="1:3">
      <c r="A2837" s="923"/>
      <c r="B2837" s="1201"/>
      <c r="C2837" s="1217"/>
    </row>
    <row r="2838" spans="1:3">
      <c r="A2838" s="923"/>
      <c r="B2838" s="1201"/>
      <c r="C2838" s="1215"/>
    </row>
    <row r="2839" spans="1:3">
      <c r="A2839" s="1216"/>
      <c r="B2839" s="1200"/>
      <c r="C2839" s="1215"/>
    </row>
    <row r="2840" spans="1:3">
      <c r="A2840" s="1218"/>
      <c r="B2840" s="1200"/>
      <c r="C2840" s="1215"/>
    </row>
    <row r="2841" spans="1:3">
      <c r="A2841" s="1218"/>
      <c r="B2841" s="1200"/>
      <c r="C2841" s="1215"/>
    </row>
    <row r="2842" spans="1:3">
      <c r="A2842" s="1218"/>
      <c r="B2842" s="1200"/>
      <c r="C2842" s="1215"/>
    </row>
    <row r="2843" spans="1:3">
      <c r="A2843" s="923"/>
      <c r="B2843" s="1201"/>
      <c r="C2843" s="1217"/>
    </row>
    <row r="2844" spans="1:3">
      <c r="A2844" s="923"/>
      <c r="B2844" s="1201"/>
      <c r="C2844" s="1215"/>
    </row>
    <row r="2845" spans="1:3">
      <c r="A2845" s="1219"/>
      <c r="B2845" s="1200"/>
      <c r="C2845" s="1220"/>
    </row>
    <row r="2846" spans="1:3">
      <c r="A2846" s="1219"/>
      <c r="B2846" s="1200"/>
      <c r="C2846" s="1215"/>
    </row>
    <row r="2847" spans="1:3">
      <c r="A2847" s="923"/>
      <c r="B2847" s="1201"/>
      <c r="C2847" s="923"/>
    </row>
    <row r="2848" spans="1:3">
      <c r="A2848" s="923"/>
      <c r="B2848" s="923"/>
      <c r="C2848" s="923"/>
    </row>
    <row r="2849" spans="1:3">
      <c r="A2849" s="1221"/>
      <c r="B2849" s="1221"/>
      <c r="C2849" s="1221"/>
    </row>
    <row r="2850" spans="1:3">
      <c r="A2850" s="1222"/>
      <c r="B2850" s="1222"/>
      <c r="C2850" s="1222"/>
    </row>
    <row r="2851" spans="1:3">
      <c r="A2851" s="1222"/>
      <c r="B2851" s="1222"/>
      <c r="C2851" s="1222"/>
    </row>
    <row r="2852" spans="1:3">
      <c r="A2852" s="1222"/>
      <c r="B2852" s="1222"/>
      <c r="C2852" s="1222"/>
    </row>
    <row r="2853" spans="1:3">
      <c r="A2853" s="923"/>
      <c r="B2853" s="923"/>
      <c r="C2853" s="923"/>
    </row>
    <row r="2854" spans="1:3">
      <c r="A2854" s="923"/>
      <c r="B2854" s="923"/>
      <c r="C2854" s="923"/>
    </row>
    <row r="2855" spans="1:3">
      <c r="A2855" s="923"/>
      <c r="B2855" s="923"/>
      <c r="C2855" s="923"/>
    </row>
    <row r="2856" spans="1:3">
      <c r="A2856" s="923"/>
      <c r="B2856" s="923"/>
      <c r="C2856" s="923"/>
    </row>
    <row r="2857" spans="1:3">
      <c r="A2857" s="923"/>
      <c r="B2857" s="923"/>
      <c r="C2857" s="923"/>
    </row>
    <row r="2858" spans="1:3">
      <c r="A2858" s="923"/>
      <c r="B2858" s="923"/>
      <c r="C2858" s="923"/>
    </row>
    <row r="2859" spans="1:3">
      <c r="A2859" s="923"/>
      <c r="B2859" s="923"/>
      <c r="C2859" s="923"/>
    </row>
    <row r="2860" spans="1:3">
      <c r="A2860" s="923"/>
      <c r="B2860" s="923"/>
      <c r="C2860" s="923"/>
    </row>
    <row r="2861" spans="1:3">
      <c r="A2861" s="923"/>
      <c r="B2861" s="923"/>
      <c r="C2861" s="923"/>
    </row>
    <row r="2862" spans="1:3">
      <c r="A2862" s="923"/>
      <c r="B2862" s="923"/>
      <c r="C2862" s="923"/>
    </row>
    <row r="2863" spans="1:3">
      <c r="A2863" s="923"/>
      <c r="B2863" s="923"/>
      <c r="C2863" s="923"/>
    </row>
    <row r="2864" spans="1:3">
      <c r="A2864" s="923"/>
      <c r="B2864" s="923"/>
      <c r="C2864" s="923"/>
    </row>
    <row r="2865" spans="1:3">
      <c r="A2865" s="923"/>
      <c r="B2865" s="923"/>
      <c r="C2865" s="923"/>
    </row>
    <row r="2866" spans="1:3">
      <c r="A2866" s="923"/>
      <c r="B2866" s="923"/>
      <c r="C2866" s="923"/>
    </row>
    <row r="2867" spans="1:3">
      <c r="A2867" s="923"/>
      <c r="B2867" s="923"/>
      <c r="C2867" s="923"/>
    </row>
    <row r="2868" spans="1:3">
      <c r="A2868" s="923"/>
      <c r="B2868" s="923"/>
      <c r="C2868" s="923"/>
    </row>
  </sheetData>
  <mergeCells count="430">
    <mergeCell ref="A2814:C2814"/>
    <mergeCell ref="A2815:C2815"/>
    <mergeCell ref="A2816:C2816"/>
    <mergeCell ref="A2707:C2707"/>
    <mergeCell ref="A2756:C2756"/>
    <mergeCell ref="A2757:C2757"/>
    <mergeCell ref="A2758:C2758"/>
    <mergeCell ref="A2759:C2759"/>
    <mergeCell ref="A2760:C2760"/>
    <mergeCell ref="A2761:C2761"/>
    <mergeCell ref="A2762:C2762"/>
    <mergeCell ref="A2810:C2810"/>
    <mergeCell ref="A2701:C2701"/>
    <mergeCell ref="A2702:C2702"/>
    <mergeCell ref="A2703:C2703"/>
    <mergeCell ref="A2704:C2704"/>
    <mergeCell ref="A2705:C2705"/>
    <mergeCell ref="A2706:C2706"/>
    <mergeCell ref="A2811:C2811"/>
    <mergeCell ref="A2812:C2812"/>
    <mergeCell ref="A2813:C2813"/>
    <mergeCell ref="A2597:C2597"/>
    <mergeCell ref="A2598:C2598"/>
    <mergeCell ref="A2647:C2647"/>
    <mergeCell ref="A2648:C2648"/>
    <mergeCell ref="A2649:C2649"/>
    <mergeCell ref="A2650:C2650"/>
    <mergeCell ref="A2651:C2651"/>
    <mergeCell ref="A2652:C2652"/>
    <mergeCell ref="A2653:C2653"/>
    <mergeCell ref="A2540:C2540"/>
    <mergeCell ref="A2541:C2541"/>
    <mergeCell ref="A2542:C2542"/>
    <mergeCell ref="A2543:C2543"/>
    <mergeCell ref="A2592:C2592"/>
    <mergeCell ref="A2593:C2593"/>
    <mergeCell ref="A2594:C2594"/>
    <mergeCell ref="A2595:C2595"/>
    <mergeCell ref="A2596:C2596"/>
    <mergeCell ref="A2484:C2484"/>
    <mergeCell ref="A2485:C2485"/>
    <mergeCell ref="A2486:C2486"/>
    <mergeCell ref="A2487:C2487"/>
    <mergeCell ref="A2488:C2488"/>
    <mergeCell ref="A2489:C2489"/>
    <mergeCell ref="A2537:C2537"/>
    <mergeCell ref="A2538:C2538"/>
    <mergeCell ref="A2539:C2539"/>
    <mergeCell ref="A2366:C2366"/>
    <mergeCell ref="A2430:C2430"/>
    <mergeCell ref="A2431:C2431"/>
    <mergeCell ref="A2432:C2432"/>
    <mergeCell ref="A2433:C2433"/>
    <mergeCell ref="A2434:C2434"/>
    <mergeCell ref="A2435:C2435"/>
    <mergeCell ref="A2436:C2436"/>
    <mergeCell ref="A2483:C2483"/>
    <mergeCell ref="A2305:C2305"/>
    <mergeCell ref="A2306:C2306"/>
    <mergeCell ref="A2307:C2307"/>
    <mergeCell ref="A2360:C2360"/>
    <mergeCell ref="A2361:C2361"/>
    <mergeCell ref="A2362:C2362"/>
    <mergeCell ref="A2363:C2363"/>
    <mergeCell ref="A2364:C2364"/>
    <mergeCell ref="A2365:C2365"/>
    <mergeCell ref="A2241:C2241"/>
    <mergeCell ref="A2242:C2242"/>
    <mergeCell ref="A2243:C2243"/>
    <mergeCell ref="A2244:C2244"/>
    <mergeCell ref="A2245:C2245"/>
    <mergeCell ref="A2301:C2301"/>
    <mergeCell ref="A2302:C2302"/>
    <mergeCell ref="A2303:C2303"/>
    <mergeCell ref="A2304:C2304"/>
    <mergeCell ref="A2236:C2236"/>
    <mergeCell ref="A2237:C2237"/>
    <mergeCell ref="A2238:C2238"/>
    <mergeCell ref="A2190:C2190"/>
    <mergeCell ref="A2191:C2191"/>
    <mergeCell ref="A2192:C2192"/>
    <mergeCell ref="A2193:C2193"/>
    <mergeCell ref="A2239:C2239"/>
    <mergeCell ref="A2240:C2240"/>
    <mergeCell ref="A2182:C2182"/>
    <mergeCell ref="A2183:C2183"/>
    <mergeCell ref="A2184:C2184"/>
    <mergeCell ref="A2185:C2185"/>
    <mergeCell ref="A2186:C2186"/>
    <mergeCell ref="A2187:C2187"/>
    <mergeCell ref="A2233:C2233"/>
    <mergeCell ref="A2234:C2234"/>
    <mergeCell ref="A2235:C2235"/>
    <mergeCell ref="A2025:C2025"/>
    <mergeCell ref="A1913:C1913"/>
    <mergeCell ref="A1963:C1963"/>
    <mergeCell ref="A1964:C1964"/>
    <mergeCell ref="A1965:C1965"/>
    <mergeCell ref="A1966:C1966"/>
    <mergeCell ref="A1967:C1967"/>
    <mergeCell ref="A1968:C1968"/>
    <mergeCell ref="A1969:C1969"/>
    <mergeCell ref="A2019:C2019"/>
    <mergeCell ref="A2020:C2020"/>
    <mergeCell ref="A2021:C2021"/>
    <mergeCell ref="A2022:C2022"/>
    <mergeCell ref="A2023:C2023"/>
    <mergeCell ref="A2024:C2024"/>
    <mergeCell ref="A1914:C1914"/>
    <mergeCell ref="A1915:C1915"/>
    <mergeCell ref="A1916:C1916"/>
    <mergeCell ref="A1917:C1917"/>
    <mergeCell ref="A1970:C1970"/>
    <mergeCell ref="A1971:C1971"/>
    <mergeCell ref="A1972:C1972"/>
    <mergeCell ref="A1973:C1973"/>
    <mergeCell ref="A1907:C1907"/>
    <mergeCell ref="A1908:C1908"/>
    <mergeCell ref="A1862:C1862"/>
    <mergeCell ref="A1863:C1863"/>
    <mergeCell ref="A1864:C1864"/>
    <mergeCell ref="A1909:C1909"/>
    <mergeCell ref="A1910:C1910"/>
    <mergeCell ref="A1911:C1911"/>
    <mergeCell ref="A1912:C1912"/>
    <mergeCell ref="A1706:C1706"/>
    <mergeCell ref="A1707:C1707"/>
    <mergeCell ref="A1798:C1798"/>
    <mergeCell ref="A1799:C1799"/>
    <mergeCell ref="A1800:C1800"/>
    <mergeCell ref="A1801:C1801"/>
    <mergeCell ref="A1802:C1802"/>
    <mergeCell ref="A1803:C1803"/>
    <mergeCell ref="A1752:C1752"/>
    <mergeCell ref="A1753:C1753"/>
    <mergeCell ref="A1754:C1754"/>
    <mergeCell ref="A1755:C1755"/>
    <mergeCell ref="A1756:C1756"/>
    <mergeCell ref="A1757:C1757"/>
    <mergeCell ref="A1758:C1758"/>
    <mergeCell ref="A1649:C1649"/>
    <mergeCell ref="A1650:C1650"/>
    <mergeCell ref="A1651:C1651"/>
    <mergeCell ref="A1652:C1652"/>
    <mergeCell ref="A1701:C1701"/>
    <mergeCell ref="A1702:C1702"/>
    <mergeCell ref="A1703:C1703"/>
    <mergeCell ref="A1704:C1704"/>
    <mergeCell ref="A1705:C1705"/>
    <mergeCell ref="A1595:C1595"/>
    <mergeCell ref="A1596:C1596"/>
    <mergeCell ref="A1597:C1597"/>
    <mergeCell ref="A1598:C1598"/>
    <mergeCell ref="A1599:C1599"/>
    <mergeCell ref="A1600:C1600"/>
    <mergeCell ref="A1646:C1646"/>
    <mergeCell ref="A1647:C1647"/>
    <mergeCell ref="A1648:C1648"/>
    <mergeCell ref="A1494:C1494"/>
    <mergeCell ref="A1541:C1541"/>
    <mergeCell ref="A1542:C1542"/>
    <mergeCell ref="A1543:C1543"/>
    <mergeCell ref="A1544:C1544"/>
    <mergeCell ref="A1545:C1545"/>
    <mergeCell ref="A1546:C1546"/>
    <mergeCell ref="A1547:C1547"/>
    <mergeCell ref="A1594:C1594"/>
    <mergeCell ref="A1439:C1439"/>
    <mergeCell ref="A1486:C1486"/>
    <mergeCell ref="A1440:C1440"/>
    <mergeCell ref="A1488:C1488"/>
    <mergeCell ref="A1489:C1489"/>
    <mergeCell ref="A1490:C1490"/>
    <mergeCell ref="A1491:C1491"/>
    <mergeCell ref="A1492:C1492"/>
    <mergeCell ref="A1493:C1493"/>
    <mergeCell ref="A1385:C1385"/>
    <mergeCell ref="A1386:C1386"/>
    <mergeCell ref="A1387:C1387"/>
    <mergeCell ref="A1433:C1433"/>
    <mergeCell ref="A1434:C1434"/>
    <mergeCell ref="A1435:C1435"/>
    <mergeCell ref="A1436:C1436"/>
    <mergeCell ref="A1437:C1437"/>
    <mergeCell ref="A1438:C1438"/>
    <mergeCell ref="A1388:C1388"/>
    <mergeCell ref="A1389:C1389"/>
    <mergeCell ref="A1390:C1390"/>
    <mergeCell ref="A1391:C1391"/>
    <mergeCell ref="A1392:C1392"/>
    <mergeCell ref="A1393:C1393"/>
    <mergeCell ref="A1383:C1383"/>
    <mergeCell ref="A1384:C1384"/>
    <mergeCell ref="A1339:C1339"/>
    <mergeCell ref="A1340:C1340"/>
    <mergeCell ref="A1341:C1341"/>
    <mergeCell ref="A1342:C1342"/>
    <mergeCell ref="A1343:C1343"/>
    <mergeCell ref="A1344:C1344"/>
    <mergeCell ref="A1345:C1345"/>
    <mergeCell ref="A1196:C1196"/>
    <mergeCell ref="A1197:C1197"/>
    <mergeCell ref="A1198:C1198"/>
    <mergeCell ref="A1199:C1199"/>
    <mergeCell ref="A1200:C1200"/>
    <mergeCell ref="A1294:C1294"/>
    <mergeCell ref="A1295:C1295"/>
    <mergeCell ref="A1296:C1296"/>
    <mergeCell ref="A1297:C1297"/>
    <mergeCell ref="A1244:C1244"/>
    <mergeCell ref="A1245:C1245"/>
    <mergeCell ref="A1246:C1246"/>
    <mergeCell ref="A1247:C1247"/>
    <mergeCell ref="A1248:C1248"/>
    <mergeCell ref="A1249:C1249"/>
    <mergeCell ref="A1250:C1250"/>
    <mergeCell ref="A1292:C1292"/>
    <mergeCell ref="A1293:C1293"/>
    <mergeCell ref="A1291:C1291"/>
    <mergeCell ref="A1099:C1099"/>
    <mergeCell ref="A1100:C1100"/>
    <mergeCell ref="A1146:C1146"/>
    <mergeCell ref="A1147:C1147"/>
    <mergeCell ref="A1148:C1148"/>
    <mergeCell ref="A1149:C1149"/>
    <mergeCell ref="A1150:C1150"/>
    <mergeCell ref="A1194:C1194"/>
    <mergeCell ref="A1195:C1195"/>
    <mergeCell ref="A1095:C1095"/>
    <mergeCell ref="A994:C994"/>
    <mergeCell ref="A1041:C1041"/>
    <mergeCell ref="A1042:C1042"/>
    <mergeCell ref="A1043:C1043"/>
    <mergeCell ref="A1044:C1044"/>
    <mergeCell ref="A1096:C1096"/>
    <mergeCell ref="A1097:C1097"/>
    <mergeCell ref="A1098:C1098"/>
    <mergeCell ref="A938:C938"/>
    <mergeCell ref="A939:C939"/>
    <mergeCell ref="A940:C940"/>
    <mergeCell ref="A941:C941"/>
    <mergeCell ref="A988:C988"/>
    <mergeCell ref="A1045:C1045"/>
    <mergeCell ref="A1046:C1046"/>
    <mergeCell ref="A1047:C1047"/>
    <mergeCell ref="A1094:C1094"/>
    <mergeCell ref="A832:C832"/>
    <mergeCell ref="A833:C833"/>
    <mergeCell ref="A834:C834"/>
    <mergeCell ref="A835:C835"/>
    <mergeCell ref="A836:C836"/>
    <mergeCell ref="A781:C781"/>
    <mergeCell ref="A782:C782"/>
    <mergeCell ref="A783:C783"/>
    <mergeCell ref="A830:C830"/>
    <mergeCell ref="A831:C831"/>
    <mergeCell ref="A738:C738"/>
    <mergeCell ref="A777:C777"/>
    <mergeCell ref="A778:C778"/>
    <mergeCell ref="A779:C779"/>
    <mergeCell ref="A780:C780"/>
    <mergeCell ref="A733:C733"/>
    <mergeCell ref="A734:C734"/>
    <mergeCell ref="A735:C735"/>
    <mergeCell ref="A736:C736"/>
    <mergeCell ref="A737:C737"/>
    <mergeCell ref="A687:C687"/>
    <mergeCell ref="A688:C688"/>
    <mergeCell ref="A689:C689"/>
    <mergeCell ref="A690:C690"/>
    <mergeCell ref="A732:C732"/>
    <mergeCell ref="A642:C642"/>
    <mergeCell ref="A643:C643"/>
    <mergeCell ref="A684:C684"/>
    <mergeCell ref="A685:C685"/>
    <mergeCell ref="A686:C686"/>
    <mergeCell ref="A637:C637"/>
    <mergeCell ref="A638:C638"/>
    <mergeCell ref="A639:C639"/>
    <mergeCell ref="A640:C640"/>
    <mergeCell ref="A641:C641"/>
    <mergeCell ref="A353:C353"/>
    <mergeCell ref="A132:C132"/>
    <mergeCell ref="A133:C133"/>
    <mergeCell ref="A187:C187"/>
    <mergeCell ref="A188:C188"/>
    <mergeCell ref="A189:C189"/>
    <mergeCell ref="A252:C252"/>
    <mergeCell ref="A253:C253"/>
    <mergeCell ref="A304:C304"/>
    <mergeCell ref="A249:C249"/>
    <mergeCell ref="A250:C250"/>
    <mergeCell ref="A251:C251"/>
    <mergeCell ref="A193:C193"/>
    <mergeCell ref="A247:C247"/>
    <mergeCell ref="A248:C248"/>
    <mergeCell ref="A358:C358"/>
    <mergeCell ref="A359:C359"/>
    <mergeCell ref="A402:C402"/>
    <mergeCell ref="A403:C403"/>
    <mergeCell ref="A2:C2"/>
    <mergeCell ref="A66:C66"/>
    <mergeCell ref="A67:C67"/>
    <mergeCell ref="A68:C68"/>
    <mergeCell ref="A69:C69"/>
    <mergeCell ref="A7:C7"/>
    <mergeCell ref="A3:C3"/>
    <mergeCell ref="A4:C4"/>
    <mergeCell ref="A5:C5"/>
    <mergeCell ref="A6:C6"/>
    <mergeCell ref="A70:C70"/>
    <mergeCell ref="A71:C71"/>
    <mergeCell ref="A72:C72"/>
    <mergeCell ref="A127:C127"/>
    <mergeCell ref="A128:C128"/>
    <mergeCell ref="A360:C360"/>
    <mergeCell ref="A361:C361"/>
    <mergeCell ref="A401:C401"/>
    <mergeCell ref="A129:C129"/>
    <mergeCell ref="A130:C130"/>
    <mergeCell ref="A131:C131"/>
    <mergeCell ref="A352:C352"/>
    <mergeCell ref="A190:C190"/>
    <mergeCell ref="A191:C191"/>
    <mergeCell ref="A192:C192"/>
    <mergeCell ref="A305:C305"/>
    <mergeCell ref="A306:C306"/>
    <mergeCell ref="A307:C307"/>
    <mergeCell ref="A308:C308"/>
    <mergeCell ref="A309:C309"/>
    <mergeCell ref="A310:C310"/>
    <mergeCell ref="A355:C355"/>
    <mergeCell ref="A356:C356"/>
    <mergeCell ref="A357:C357"/>
    <mergeCell ref="A404:C404"/>
    <mergeCell ref="A405:C405"/>
    <mergeCell ref="A450:C450"/>
    <mergeCell ref="A406:C406"/>
    <mergeCell ref="A407:C407"/>
    <mergeCell ref="A447:C447"/>
    <mergeCell ref="A448:C448"/>
    <mergeCell ref="A449:C449"/>
    <mergeCell ref="A498:C498"/>
    <mergeCell ref="A499:C499"/>
    <mergeCell ref="A591:C591"/>
    <mergeCell ref="A540:C540"/>
    <mergeCell ref="A541:C541"/>
    <mergeCell ref="A494:C494"/>
    <mergeCell ref="A495:C495"/>
    <mergeCell ref="A496:C496"/>
    <mergeCell ref="A497:C497"/>
    <mergeCell ref="A451:C451"/>
    <mergeCell ref="A452:C452"/>
    <mergeCell ref="A453:C453"/>
    <mergeCell ref="A493:C493"/>
    <mergeCell ref="A592:C592"/>
    <mergeCell ref="A593:C593"/>
    <mergeCell ref="A542:C542"/>
    <mergeCell ref="A543:C543"/>
    <mergeCell ref="A544:C544"/>
    <mergeCell ref="A545:C545"/>
    <mergeCell ref="A546:C546"/>
    <mergeCell ref="A587:C587"/>
    <mergeCell ref="A588:C588"/>
    <mergeCell ref="A589:C589"/>
    <mergeCell ref="A590:C590"/>
    <mergeCell ref="A837:C837"/>
    <mergeCell ref="A838:C838"/>
    <mergeCell ref="A839:C839"/>
    <mergeCell ref="A890:C890"/>
    <mergeCell ref="A891:C891"/>
    <mergeCell ref="A942:C942"/>
    <mergeCell ref="A943:C943"/>
    <mergeCell ref="A1144:C1144"/>
    <mergeCell ref="A1145:C1145"/>
    <mergeCell ref="A888:C888"/>
    <mergeCell ref="A889:C889"/>
    <mergeCell ref="A935:C935"/>
    <mergeCell ref="A936:C936"/>
    <mergeCell ref="A937:C937"/>
    <mergeCell ref="A883:C883"/>
    <mergeCell ref="A884:C884"/>
    <mergeCell ref="A885:C885"/>
    <mergeCell ref="A886:C886"/>
    <mergeCell ref="A887:C887"/>
    <mergeCell ref="A989:C989"/>
    <mergeCell ref="A990:C990"/>
    <mergeCell ref="A991:C991"/>
    <mergeCell ref="A992:C992"/>
    <mergeCell ref="A993:C993"/>
    <mergeCell ref="A1804:C1804"/>
    <mergeCell ref="A1805:C1805"/>
    <mergeCell ref="A1806:C1806"/>
    <mergeCell ref="A1807:C1807"/>
    <mergeCell ref="A1808:C1808"/>
    <mergeCell ref="A1809:C1809"/>
    <mergeCell ref="A1810:C1810"/>
    <mergeCell ref="A1860:C1860"/>
    <mergeCell ref="A1861:C1861"/>
    <mergeCell ref="A1853:C1853"/>
    <mergeCell ref="A1854:C1854"/>
    <mergeCell ref="A1855:C1855"/>
    <mergeCell ref="A1856:C1856"/>
    <mergeCell ref="A1857:C1857"/>
    <mergeCell ref="A1858:C1858"/>
    <mergeCell ref="A1859:C1859"/>
    <mergeCell ref="A2026:C2026"/>
    <mergeCell ref="A2027:C2027"/>
    <mergeCell ref="A2028:C2028"/>
    <mergeCell ref="A2080:C2080"/>
    <mergeCell ref="A2134:C2134"/>
    <mergeCell ref="A2135:C2135"/>
    <mergeCell ref="A2136:C2136"/>
    <mergeCell ref="A2188:C2188"/>
    <mergeCell ref="A2189:C2189"/>
    <mergeCell ref="A2073:C2073"/>
    <mergeCell ref="A2074:C2074"/>
    <mergeCell ref="A2075:C2075"/>
    <mergeCell ref="A2076:C2076"/>
    <mergeCell ref="A2077:C2077"/>
    <mergeCell ref="A2078:C2078"/>
    <mergeCell ref="A2079:C2079"/>
    <mergeCell ref="A2127:C2127"/>
    <mergeCell ref="A2128:C2128"/>
    <mergeCell ref="A2129:C2129"/>
    <mergeCell ref="A2130:C2130"/>
    <mergeCell ref="A2131:C2131"/>
    <mergeCell ref="A2132:C2132"/>
    <mergeCell ref="A2133:C2133"/>
    <mergeCell ref="A2181:C2181"/>
  </mergeCells>
  <printOptions horizontalCentered="1"/>
  <pageMargins left="0.59055118110236227" right="0.47244094488188981" top="0.74803149606299213" bottom="0.74803149606299213" header="0.31496062992125984" footer="0.31496062992125984"/>
  <pageSetup scale="75" orientation="portrait" horizontalDpi="360" verticalDpi="360" r:id="rId1"/>
  <headerFooter>
    <oddHeader>&amp;L&amp;"Arial,Normal"&amp;8ANEXOS&amp;R&amp;"Arial,Normal"&amp;8A7</oddHeader>
    <oddFooter>&amp;R&amp;"Arial,Normal"&amp;8&amp;P/&amp;N</oddFooter>
  </headerFooter>
  <rowBreaks count="50" manualBreakCount="50">
    <brk id="61" max="2" man="1"/>
    <brk id="185" max="2" man="1"/>
    <brk id="245" max="2" man="1"/>
    <brk id="299" max="2" man="1"/>
    <brk id="353" max="2" man="1"/>
    <brk id="399" max="2" man="1"/>
    <brk id="445" max="2" man="1"/>
    <brk id="491" max="2" man="1"/>
    <brk id="538" max="2" man="1"/>
    <brk id="585" max="2" man="1"/>
    <brk id="634" max="2" man="1"/>
    <brk id="682" max="2" man="1"/>
    <brk id="729" max="2" man="1"/>
    <brk id="775" max="2" man="1"/>
    <brk id="828" max="2" man="1"/>
    <brk id="881" max="2" man="1"/>
    <brk id="933" max="2" man="1"/>
    <brk id="986" max="2" man="1"/>
    <brk id="1039" max="2" man="1"/>
    <brk id="1092" max="2" man="1"/>
    <brk id="1271" max="2" man="1"/>
    <brk id="1324" max="2" man="1"/>
    <brk id="1378" max="2" man="1"/>
    <brk id="1431" max="2" man="1"/>
    <brk id="1478" max="2" man="1"/>
    <brk id="1525" max="2" man="1"/>
    <brk id="1573" max="2" man="1"/>
    <brk id="1626" max="2" man="1"/>
    <brk id="1682" max="2" man="1"/>
    <brk id="1737" max="2" man="1"/>
    <brk id="1793" max="2" man="1"/>
    <brk id="1849" max="2" man="1"/>
    <brk id="1904" max="2" man="1"/>
    <brk id="1959" max="2" man="1"/>
    <brk id="2015" max="2" man="1"/>
    <brk id="2071" max="2" man="1"/>
    <brk id="2124" max="2" man="1"/>
    <brk id="2178" max="2" man="1"/>
    <brk id="2231" max="2" man="1"/>
    <brk id="2278" max="2" man="1"/>
    <brk id="2327" max="2" man="1"/>
    <brk id="2374" max="2" man="1"/>
    <brk id="2426" max="2" man="1"/>
    <brk id="2480" max="2" man="1"/>
    <brk id="2534" max="2" man="1"/>
    <brk id="2588" max="2" man="1"/>
    <brk id="2644" max="2" man="1"/>
    <brk id="2698" max="2" man="1"/>
    <brk id="2752" max="2" man="1"/>
    <brk id="2808" max="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XFC43"/>
  <sheetViews>
    <sheetView zoomScaleNormal="100" workbookViewId="0">
      <selection activeCell="G23" sqref="G23"/>
    </sheetView>
  </sheetViews>
  <sheetFormatPr baseColWidth="10" defaultRowHeight="12.75"/>
  <cols>
    <col min="1" max="1" width="8.140625" style="408" customWidth="1"/>
    <col min="2" max="2" width="11" style="408" customWidth="1"/>
    <col min="3" max="3" width="11.7109375" style="408" customWidth="1"/>
    <col min="4" max="4" width="26.7109375" style="408" customWidth="1"/>
    <col min="5" max="5" width="21" style="408" customWidth="1"/>
    <col min="6" max="6" width="15.28515625" style="408" bestFit="1" customWidth="1"/>
    <col min="7" max="7" width="14" style="408" bestFit="1" customWidth="1"/>
    <col min="8" max="8" width="12.85546875" style="408" customWidth="1"/>
    <col min="9" max="9" width="13.5703125" style="408" customWidth="1"/>
    <col min="10" max="256" width="11.42578125" style="408"/>
    <col min="257" max="258" width="6.7109375" style="408" customWidth="1"/>
    <col min="259" max="259" width="8.85546875" style="408" customWidth="1"/>
    <col min="260" max="260" width="11.7109375" style="408" customWidth="1"/>
    <col min="261" max="261" width="28.140625" style="408" customWidth="1"/>
    <col min="262" max="265" width="16" style="408" customWidth="1"/>
    <col min="266" max="512" width="11.42578125" style="408"/>
    <col min="513" max="514" width="6.7109375" style="408" customWidth="1"/>
    <col min="515" max="515" width="8.85546875" style="408" customWidth="1"/>
    <col min="516" max="516" width="11.7109375" style="408" customWidth="1"/>
    <col min="517" max="517" width="28.140625" style="408" customWidth="1"/>
    <col min="518" max="521" width="16" style="408" customWidth="1"/>
    <col min="522" max="768" width="11.42578125" style="408"/>
    <col min="769" max="770" width="6.7109375" style="408" customWidth="1"/>
    <col min="771" max="771" width="8.85546875" style="408" customWidth="1"/>
    <col min="772" max="772" width="11.7109375" style="408" customWidth="1"/>
    <col min="773" max="773" width="28.140625" style="408" customWidth="1"/>
    <col min="774" max="777" width="16" style="408" customWidth="1"/>
    <col min="778" max="1024" width="11.42578125" style="408"/>
    <col min="1025" max="1026" width="6.7109375" style="408" customWidth="1"/>
    <col min="1027" max="1027" width="8.85546875" style="408" customWidth="1"/>
    <col min="1028" max="1028" width="11.7109375" style="408" customWidth="1"/>
    <col min="1029" max="1029" width="28.140625" style="408" customWidth="1"/>
    <col min="1030" max="1033" width="16" style="408" customWidth="1"/>
    <col min="1034" max="1280" width="11.42578125" style="408"/>
    <col min="1281" max="1282" width="6.7109375" style="408" customWidth="1"/>
    <col min="1283" max="1283" width="8.85546875" style="408" customWidth="1"/>
    <col min="1284" max="1284" width="11.7109375" style="408" customWidth="1"/>
    <col min="1285" max="1285" width="28.140625" style="408" customWidth="1"/>
    <col min="1286" max="1289" width="16" style="408" customWidth="1"/>
    <col min="1290" max="1536" width="11.42578125" style="408"/>
    <col min="1537" max="1538" width="6.7109375" style="408" customWidth="1"/>
    <col min="1539" max="1539" width="8.85546875" style="408" customWidth="1"/>
    <col min="1540" max="1540" width="11.7109375" style="408" customWidth="1"/>
    <col min="1541" max="1541" width="28.140625" style="408" customWidth="1"/>
    <col min="1542" max="1545" width="16" style="408" customWidth="1"/>
    <col min="1546" max="1792" width="11.42578125" style="408"/>
    <col min="1793" max="1794" width="6.7109375" style="408" customWidth="1"/>
    <col min="1795" max="1795" width="8.85546875" style="408" customWidth="1"/>
    <col min="1796" max="1796" width="11.7109375" style="408" customWidth="1"/>
    <col min="1797" max="1797" width="28.140625" style="408" customWidth="1"/>
    <col min="1798" max="1801" width="16" style="408" customWidth="1"/>
    <col min="1802" max="2048" width="11.42578125" style="408"/>
    <col min="2049" max="2050" width="6.7109375" style="408" customWidth="1"/>
    <col min="2051" max="2051" width="8.85546875" style="408" customWidth="1"/>
    <col min="2052" max="2052" width="11.7109375" style="408" customWidth="1"/>
    <col min="2053" max="2053" width="28.140625" style="408" customWidth="1"/>
    <col min="2054" max="2057" width="16" style="408" customWidth="1"/>
    <col min="2058" max="2304" width="11.42578125" style="408"/>
    <col min="2305" max="2306" width="6.7109375" style="408" customWidth="1"/>
    <col min="2307" max="2307" width="8.85546875" style="408" customWidth="1"/>
    <col min="2308" max="2308" width="11.7109375" style="408" customWidth="1"/>
    <col min="2309" max="2309" width="28.140625" style="408" customWidth="1"/>
    <col min="2310" max="2313" width="16" style="408" customWidth="1"/>
    <col min="2314" max="2560" width="11.42578125" style="408"/>
    <col min="2561" max="2562" width="6.7109375" style="408" customWidth="1"/>
    <col min="2563" max="2563" width="8.85546875" style="408" customWidth="1"/>
    <col min="2564" max="2564" width="11.7109375" style="408" customWidth="1"/>
    <col min="2565" max="2565" width="28.140625" style="408" customWidth="1"/>
    <col min="2566" max="2569" width="16" style="408" customWidth="1"/>
    <col min="2570" max="2816" width="11.42578125" style="408"/>
    <col min="2817" max="2818" width="6.7109375" style="408" customWidth="1"/>
    <col min="2819" max="2819" width="8.85546875" style="408" customWidth="1"/>
    <col min="2820" max="2820" width="11.7109375" style="408" customWidth="1"/>
    <col min="2821" max="2821" width="28.140625" style="408" customWidth="1"/>
    <col min="2822" max="2825" width="16" style="408" customWidth="1"/>
    <col min="2826" max="3072" width="11.42578125" style="408"/>
    <col min="3073" max="3074" width="6.7109375" style="408" customWidth="1"/>
    <col min="3075" max="3075" width="8.85546875" style="408" customWidth="1"/>
    <col min="3076" max="3076" width="11.7109375" style="408" customWidth="1"/>
    <col min="3077" max="3077" width="28.140625" style="408" customWidth="1"/>
    <col min="3078" max="3081" width="16" style="408" customWidth="1"/>
    <col min="3082" max="3328" width="11.42578125" style="408"/>
    <col min="3329" max="3330" width="6.7109375" style="408" customWidth="1"/>
    <col min="3331" max="3331" width="8.85546875" style="408" customWidth="1"/>
    <col min="3332" max="3332" width="11.7109375" style="408" customWidth="1"/>
    <col min="3333" max="3333" width="28.140625" style="408" customWidth="1"/>
    <col min="3334" max="3337" width="16" style="408" customWidth="1"/>
    <col min="3338" max="3584" width="11.42578125" style="408"/>
    <col min="3585" max="3586" width="6.7109375" style="408" customWidth="1"/>
    <col min="3587" max="3587" width="8.85546875" style="408" customWidth="1"/>
    <col min="3588" max="3588" width="11.7109375" style="408" customWidth="1"/>
    <col min="3589" max="3589" width="28.140625" style="408" customWidth="1"/>
    <col min="3590" max="3593" width="16" style="408" customWidth="1"/>
    <col min="3594" max="3840" width="11.42578125" style="408"/>
    <col min="3841" max="3842" width="6.7109375" style="408" customWidth="1"/>
    <col min="3843" max="3843" width="8.85546875" style="408" customWidth="1"/>
    <col min="3844" max="3844" width="11.7109375" style="408" customWidth="1"/>
    <col min="3845" max="3845" width="28.140625" style="408" customWidth="1"/>
    <col min="3846" max="3849" width="16" style="408" customWidth="1"/>
    <col min="3850" max="4096" width="11.42578125" style="408"/>
    <col min="4097" max="4098" width="6.7109375" style="408" customWidth="1"/>
    <col min="4099" max="4099" width="8.85546875" style="408" customWidth="1"/>
    <col min="4100" max="4100" width="11.7109375" style="408" customWidth="1"/>
    <col min="4101" max="4101" width="28.140625" style="408" customWidth="1"/>
    <col min="4102" max="4105" width="16" style="408" customWidth="1"/>
    <col min="4106" max="4352" width="11.42578125" style="408"/>
    <col min="4353" max="4354" width="6.7109375" style="408" customWidth="1"/>
    <col min="4355" max="4355" width="8.85546875" style="408" customWidth="1"/>
    <col min="4356" max="4356" width="11.7109375" style="408" customWidth="1"/>
    <col min="4357" max="4357" width="28.140625" style="408" customWidth="1"/>
    <col min="4358" max="4361" width="16" style="408" customWidth="1"/>
    <col min="4362" max="4608" width="11.42578125" style="408"/>
    <col min="4609" max="4610" width="6.7109375" style="408" customWidth="1"/>
    <col min="4611" max="4611" width="8.85546875" style="408" customWidth="1"/>
    <col min="4612" max="4612" width="11.7109375" style="408" customWidth="1"/>
    <col min="4613" max="4613" width="28.140625" style="408" customWidth="1"/>
    <col min="4614" max="4617" width="16" style="408" customWidth="1"/>
    <col min="4618" max="4864" width="11.42578125" style="408"/>
    <col min="4865" max="4866" width="6.7109375" style="408" customWidth="1"/>
    <col min="4867" max="4867" width="8.85546875" style="408" customWidth="1"/>
    <col min="4868" max="4868" width="11.7109375" style="408" customWidth="1"/>
    <col min="4869" max="4869" width="28.140625" style="408" customWidth="1"/>
    <col min="4870" max="4873" width="16" style="408" customWidth="1"/>
    <col min="4874" max="5120" width="11.42578125" style="408"/>
    <col min="5121" max="5122" width="6.7109375" style="408" customWidth="1"/>
    <col min="5123" max="5123" width="8.85546875" style="408" customWidth="1"/>
    <col min="5124" max="5124" width="11.7109375" style="408" customWidth="1"/>
    <col min="5125" max="5125" width="28.140625" style="408" customWidth="1"/>
    <col min="5126" max="5129" width="16" style="408" customWidth="1"/>
    <col min="5130" max="5376" width="11.42578125" style="408"/>
    <col min="5377" max="5378" width="6.7109375" style="408" customWidth="1"/>
    <col min="5379" max="5379" width="8.85546875" style="408" customWidth="1"/>
    <col min="5380" max="5380" width="11.7109375" style="408" customWidth="1"/>
    <col min="5381" max="5381" width="28.140625" style="408" customWidth="1"/>
    <col min="5382" max="5385" width="16" style="408" customWidth="1"/>
    <col min="5386" max="5632" width="11.42578125" style="408"/>
    <col min="5633" max="5634" width="6.7109375" style="408" customWidth="1"/>
    <col min="5635" max="5635" width="8.85546875" style="408" customWidth="1"/>
    <col min="5636" max="5636" width="11.7109375" style="408" customWidth="1"/>
    <col min="5637" max="5637" width="28.140625" style="408" customWidth="1"/>
    <col min="5638" max="5641" width="16" style="408" customWidth="1"/>
    <col min="5642" max="5888" width="11.42578125" style="408"/>
    <col min="5889" max="5890" width="6.7109375" style="408" customWidth="1"/>
    <col min="5891" max="5891" width="8.85546875" style="408" customWidth="1"/>
    <col min="5892" max="5892" width="11.7109375" style="408" customWidth="1"/>
    <col min="5893" max="5893" width="28.140625" style="408" customWidth="1"/>
    <col min="5894" max="5897" width="16" style="408" customWidth="1"/>
    <col min="5898" max="6144" width="11.42578125" style="408"/>
    <col min="6145" max="6146" width="6.7109375" style="408" customWidth="1"/>
    <col min="6147" max="6147" width="8.85546875" style="408" customWidth="1"/>
    <col min="6148" max="6148" width="11.7109375" style="408" customWidth="1"/>
    <col min="6149" max="6149" width="28.140625" style="408" customWidth="1"/>
    <col min="6150" max="6153" width="16" style="408" customWidth="1"/>
    <col min="6154" max="6400" width="11.42578125" style="408"/>
    <col min="6401" max="6402" width="6.7109375" style="408" customWidth="1"/>
    <col min="6403" max="6403" width="8.85546875" style="408" customWidth="1"/>
    <col min="6404" max="6404" width="11.7109375" style="408" customWidth="1"/>
    <col min="6405" max="6405" width="28.140625" style="408" customWidth="1"/>
    <col min="6406" max="6409" width="16" style="408" customWidth="1"/>
    <col min="6410" max="6656" width="11.42578125" style="408"/>
    <col min="6657" max="6658" width="6.7109375" style="408" customWidth="1"/>
    <col min="6659" max="6659" width="8.85546875" style="408" customWidth="1"/>
    <col min="6660" max="6660" width="11.7109375" style="408" customWidth="1"/>
    <col min="6661" max="6661" width="28.140625" style="408" customWidth="1"/>
    <col min="6662" max="6665" width="16" style="408" customWidth="1"/>
    <col min="6666" max="6912" width="11.42578125" style="408"/>
    <col min="6913" max="6914" width="6.7109375" style="408" customWidth="1"/>
    <col min="6915" max="6915" width="8.85546875" style="408" customWidth="1"/>
    <col min="6916" max="6916" width="11.7109375" style="408" customWidth="1"/>
    <col min="6917" max="6917" width="28.140625" style="408" customWidth="1"/>
    <col min="6918" max="6921" width="16" style="408" customWidth="1"/>
    <col min="6922" max="7168" width="11.42578125" style="408"/>
    <col min="7169" max="7170" width="6.7109375" style="408" customWidth="1"/>
    <col min="7171" max="7171" width="8.85546875" style="408" customWidth="1"/>
    <col min="7172" max="7172" width="11.7109375" style="408" customWidth="1"/>
    <col min="7173" max="7173" width="28.140625" style="408" customWidth="1"/>
    <col min="7174" max="7177" width="16" style="408" customWidth="1"/>
    <col min="7178" max="7424" width="11.42578125" style="408"/>
    <col min="7425" max="7426" width="6.7109375" style="408" customWidth="1"/>
    <col min="7427" max="7427" width="8.85546875" style="408" customWidth="1"/>
    <col min="7428" max="7428" width="11.7109375" style="408" customWidth="1"/>
    <col min="7429" max="7429" width="28.140625" style="408" customWidth="1"/>
    <col min="7430" max="7433" width="16" style="408" customWidth="1"/>
    <col min="7434" max="7680" width="11.42578125" style="408"/>
    <col min="7681" max="7682" width="6.7109375" style="408" customWidth="1"/>
    <col min="7683" max="7683" width="8.85546875" style="408" customWidth="1"/>
    <col min="7684" max="7684" width="11.7109375" style="408" customWidth="1"/>
    <col min="7685" max="7685" width="28.140625" style="408" customWidth="1"/>
    <col min="7686" max="7689" width="16" style="408" customWidth="1"/>
    <col min="7690" max="7936" width="11.42578125" style="408"/>
    <col min="7937" max="7938" width="6.7109375" style="408" customWidth="1"/>
    <col min="7939" max="7939" width="8.85546875" style="408" customWidth="1"/>
    <col min="7940" max="7940" width="11.7109375" style="408" customWidth="1"/>
    <col min="7941" max="7941" width="28.140625" style="408" customWidth="1"/>
    <col min="7942" max="7945" width="16" style="408" customWidth="1"/>
    <col min="7946" max="8192" width="11.42578125" style="408"/>
    <col min="8193" max="8194" width="6.7109375" style="408" customWidth="1"/>
    <col min="8195" max="8195" width="8.85546875" style="408" customWidth="1"/>
    <col min="8196" max="8196" width="11.7109375" style="408" customWidth="1"/>
    <col min="8197" max="8197" width="28.140625" style="408" customWidth="1"/>
    <col min="8198" max="8201" width="16" style="408" customWidth="1"/>
    <col min="8202" max="8448" width="11.42578125" style="408"/>
    <col min="8449" max="8450" width="6.7109375" style="408" customWidth="1"/>
    <col min="8451" max="8451" width="8.85546875" style="408" customWidth="1"/>
    <col min="8452" max="8452" width="11.7109375" style="408" customWidth="1"/>
    <col min="8453" max="8453" width="28.140625" style="408" customWidth="1"/>
    <col min="8454" max="8457" width="16" style="408" customWidth="1"/>
    <col min="8458" max="8704" width="11.42578125" style="408"/>
    <col min="8705" max="8706" width="6.7109375" style="408" customWidth="1"/>
    <col min="8707" max="8707" width="8.85546875" style="408" customWidth="1"/>
    <col min="8708" max="8708" width="11.7109375" style="408" customWidth="1"/>
    <col min="8709" max="8709" width="28.140625" style="408" customWidth="1"/>
    <col min="8710" max="8713" width="16" style="408" customWidth="1"/>
    <col min="8714" max="8960" width="11.42578125" style="408"/>
    <col min="8961" max="8962" width="6.7109375" style="408" customWidth="1"/>
    <col min="8963" max="8963" width="8.85546875" style="408" customWidth="1"/>
    <col min="8964" max="8964" width="11.7109375" style="408" customWidth="1"/>
    <col min="8965" max="8965" width="28.140625" style="408" customWidth="1"/>
    <col min="8966" max="8969" width="16" style="408" customWidth="1"/>
    <col min="8970" max="9216" width="11.42578125" style="408"/>
    <col min="9217" max="9218" width="6.7109375" style="408" customWidth="1"/>
    <col min="9219" max="9219" width="8.85546875" style="408" customWidth="1"/>
    <col min="9220" max="9220" width="11.7109375" style="408" customWidth="1"/>
    <col min="9221" max="9221" width="28.140625" style="408" customWidth="1"/>
    <col min="9222" max="9225" width="16" style="408" customWidth="1"/>
    <col min="9226" max="9472" width="11.42578125" style="408"/>
    <col min="9473" max="9474" width="6.7109375" style="408" customWidth="1"/>
    <col min="9475" max="9475" width="8.85546875" style="408" customWidth="1"/>
    <col min="9476" max="9476" width="11.7109375" style="408" customWidth="1"/>
    <col min="9477" max="9477" width="28.140625" style="408" customWidth="1"/>
    <col min="9478" max="9481" width="16" style="408" customWidth="1"/>
    <col min="9482" max="9728" width="11.42578125" style="408"/>
    <col min="9729" max="9730" width="6.7109375" style="408" customWidth="1"/>
    <col min="9731" max="9731" width="8.85546875" style="408" customWidth="1"/>
    <col min="9732" max="9732" width="11.7109375" style="408" customWidth="1"/>
    <col min="9733" max="9733" width="28.140625" style="408" customWidth="1"/>
    <col min="9734" max="9737" width="16" style="408" customWidth="1"/>
    <col min="9738" max="9984" width="11.42578125" style="408"/>
    <col min="9985" max="9986" width="6.7109375" style="408" customWidth="1"/>
    <col min="9987" max="9987" width="8.85546875" style="408" customWidth="1"/>
    <col min="9988" max="9988" width="11.7109375" style="408" customWidth="1"/>
    <col min="9989" max="9989" width="28.140625" style="408" customWidth="1"/>
    <col min="9990" max="9993" width="16" style="408" customWidth="1"/>
    <col min="9994" max="10240" width="11.42578125" style="408"/>
    <col min="10241" max="10242" width="6.7109375" style="408" customWidth="1"/>
    <col min="10243" max="10243" width="8.85546875" style="408" customWidth="1"/>
    <col min="10244" max="10244" width="11.7109375" style="408" customWidth="1"/>
    <col min="10245" max="10245" width="28.140625" style="408" customWidth="1"/>
    <col min="10246" max="10249" width="16" style="408" customWidth="1"/>
    <col min="10250" max="10496" width="11.42578125" style="408"/>
    <col min="10497" max="10498" width="6.7109375" style="408" customWidth="1"/>
    <col min="10499" max="10499" width="8.85546875" style="408" customWidth="1"/>
    <col min="10500" max="10500" width="11.7109375" style="408" customWidth="1"/>
    <col min="10501" max="10501" width="28.140625" style="408" customWidth="1"/>
    <col min="10502" max="10505" width="16" style="408" customWidth="1"/>
    <col min="10506" max="10752" width="11.42578125" style="408"/>
    <col min="10753" max="10754" width="6.7109375" style="408" customWidth="1"/>
    <col min="10755" max="10755" width="8.85546875" style="408" customWidth="1"/>
    <col min="10756" max="10756" width="11.7109375" style="408" customWidth="1"/>
    <col min="10757" max="10757" width="28.140625" style="408" customWidth="1"/>
    <col min="10758" max="10761" width="16" style="408" customWidth="1"/>
    <col min="10762" max="11008" width="11.42578125" style="408"/>
    <col min="11009" max="11010" width="6.7109375" style="408" customWidth="1"/>
    <col min="11011" max="11011" width="8.85546875" style="408" customWidth="1"/>
    <col min="11012" max="11012" width="11.7109375" style="408" customWidth="1"/>
    <col min="11013" max="11013" width="28.140625" style="408" customWidth="1"/>
    <col min="11014" max="11017" width="16" style="408" customWidth="1"/>
    <col min="11018" max="11264" width="11.42578125" style="408"/>
    <col min="11265" max="11266" width="6.7109375" style="408" customWidth="1"/>
    <col min="11267" max="11267" width="8.85546875" style="408" customWidth="1"/>
    <col min="11268" max="11268" width="11.7109375" style="408" customWidth="1"/>
    <col min="11269" max="11269" width="28.140625" style="408" customWidth="1"/>
    <col min="11270" max="11273" width="16" style="408" customWidth="1"/>
    <col min="11274" max="11520" width="11.42578125" style="408"/>
    <col min="11521" max="11522" width="6.7109375" style="408" customWidth="1"/>
    <col min="11523" max="11523" width="8.85546875" style="408" customWidth="1"/>
    <col min="11524" max="11524" width="11.7109375" style="408" customWidth="1"/>
    <col min="11525" max="11525" width="28.140625" style="408" customWidth="1"/>
    <col min="11526" max="11529" width="16" style="408" customWidth="1"/>
    <col min="11530" max="11776" width="11.42578125" style="408"/>
    <col min="11777" max="11778" width="6.7109375" style="408" customWidth="1"/>
    <col min="11779" max="11779" width="8.85546875" style="408" customWidth="1"/>
    <col min="11780" max="11780" width="11.7109375" style="408" customWidth="1"/>
    <col min="11781" max="11781" width="28.140625" style="408" customWidth="1"/>
    <col min="11782" max="11785" width="16" style="408" customWidth="1"/>
    <col min="11786" max="12032" width="11.42578125" style="408"/>
    <col min="12033" max="12034" width="6.7109375" style="408" customWidth="1"/>
    <col min="12035" max="12035" width="8.85546875" style="408" customWidth="1"/>
    <col min="12036" max="12036" width="11.7109375" style="408" customWidth="1"/>
    <col min="12037" max="12037" width="28.140625" style="408" customWidth="1"/>
    <col min="12038" max="12041" width="16" style="408" customWidth="1"/>
    <col min="12042" max="12288" width="11.42578125" style="408"/>
    <col min="12289" max="12290" width="6.7109375" style="408" customWidth="1"/>
    <col min="12291" max="12291" width="8.85546875" style="408" customWidth="1"/>
    <col min="12292" max="12292" width="11.7109375" style="408" customWidth="1"/>
    <col min="12293" max="12293" width="28.140625" style="408" customWidth="1"/>
    <col min="12294" max="12297" width="16" style="408" customWidth="1"/>
    <col min="12298" max="12544" width="11.42578125" style="408"/>
    <col min="12545" max="12546" width="6.7109375" style="408" customWidth="1"/>
    <col min="12547" max="12547" width="8.85546875" style="408" customWidth="1"/>
    <col min="12548" max="12548" width="11.7109375" style="408" customWidth="1"/>
    <col min="12549" max="12549" width="28.140625" style="408" customWidth="1"/>
    <col min="12550" max="12553" width="16" style="408" customWidth="1"/>
    <col min="12554" max="12800" width="11.42578125" style="408"/>
    <col min="12801" max="12802" width="6.7109375" style="408" customWidth="1"/>
    <col min="12803" max="12803" width="8.85546875" style="408" customWidth="1"/>
    <col min="12804" max="12804" width="11.7109375" style="408" customWidth="1"/>
    <col min="12805" max="12805" width="28.140625" style="408" customWidth="1"/>
    <col min="12806" max="12809" width="16" style="408" customWidth="1"/>
    <col min="12810" max="13056" width="11.42578125" style="408"/>
    <col min="13057" max="13058" width="6.7109375" style="408" customWidth="1"/>
    <col min="13059" max="13059" width="8.85546875" style="408" customWidth="1"/>
    <col min="13060" max="13060" width="11.7109375" style="408" customWidth="1"/>
    <col min="13061" max="13061" width="28.140625" style="408" customWidth="1"/>
    <col min="13062" max="13065" width="16" style="408" customWidth="1"/>
    <col min="13066" max="13312" width="11.42578125" style="408"/>
    <col min="13313" max="13314" width="6.7109375" style="408" customWidth="1"/>
    <col min="13315" max="13315" width="8.85546875" style="408" customWidth="1"/>
    <col min="13316" max="13316" width="11.7109375" style="408" customWidth="1"/>
    <col min="13317" max="13317" width="28.140625" style="408" customWidth="1"/>
    <col min="13318" max="13321" width="16" style="408" customWidth="1"/>
    <col min="13322" max="13568" width="11.42578125" style="408"/>
    <col min="13569" max="13570" width="6.7109375" style="408" customWidth="1"/>
    <col min="13571" max="13571" width="8.85546875" style="408" customWidth="1"/>
    <col min="13572" max="13572" width="11.7109375" style="408" customWidth="1"/>
    <col min="13573" max="13573" width="28.140625" style="408" customWidth="1"/>
    <col min="13574" max="13577" width="16" style="408" customWidth="1"/>
    <col min="13578" max="13824" width="11.42578125" style="408"/>
    <col min="13825" max="13826" width="6.7109375" style="408" customWidth="1"/>
    <col min="13827" max="13827" width="8.85546875" style="408" customWidth="1"/>
    <col min="13828" max="13828" width="11.7109375" style="408" customWidth="1"/>
    <col min="13829" max="13829" width="28.140625" style="408" customWidth="1"/>
    <col min="13830" max="13833" width="16" style="408" customWidth="1"/>
    <col min="13834" max="14080" width="11.42578125" style="408"/>
    <col min="14081" max="14082" width="6.7109375" style="408" customWidth="1"/>
    <col min="14083" max="14083" width="8.85546875" style="408" customWidth="1"/>
    <col min="14084" max="14084" width="11.7109375" style="408" customWidth="1"/>
    <col min="14085" max="14085" width="28.140625" style="408" customWidth="1"/>
    <col min="14086" max="14089" width="16" style="408" customWidth="1"/>
    <col min="14090" max="14336" width="11.42578125" style="408"/>
    <col min="14337" max="14338" width="6.7109375" style="408" customWidth="1"/>
    <col min="14339" max="14339" width="8.85546875" style="408" customWidth="1"/>
    <col min="14340" max="14340" width="11.7109375" style="408" customWidth="1"/>
    <col min="14341" max="14341" width="28.140625" style="408" customWidth="1"/>
    <col min="14342" max="14345" width="16" style="408" customWidth="1"/>
    <col min="14346" max="14592" width="11.42578125" style="408"/>
    <col min="14593" max="14594" width="6.7109375" style="408" customWidth="1"/>
    <col min="14595" max="14595" width="8.85546875" style="408" customWidth="1"/>
    <col min="14596" max="14596" width="11.7109375" style="408" customWidth="1"/>
    <col min="14597" max="14597" width="28.140625" style="408" customWidth="1"/>
    <col min="14598" max="14601" width="16" style="408" customWidth="1"/>
    <col min="14602" max="14848" width="11.42578125" style="408"/>
    <col min="14849" max="14850" width="6.7109375" style="408" customWidth="1"/>
    <col min="14851" max="14851" width="8.85546875" style="408" customWidth="1"/>
    <col min="14852" max="14852" width="11.7109375" style="408" customWidth="1"/>
    <col min="14853" max="14853" width="28.140625" style="408" customWidth="1"/>
    <col min="14854" max="14857" width="16" style="408" customWidth="1"/>
    <col min="14858" max="15104" width="11.42578125" style="408"/>
    <col min="15105" max="15106" width="6.7109375" style="408" customWidth="1"/>
    <col min="15107" max="15107" width="8.85546875" style="408" customWidth="1"/>
    <col min="15108" max="15108" width="11.7109375" style="408" customWidth="1"/>
    <col min="15109" max="15109" width="28.140625" style="408" customWidth="1"/>
    <col min="15110" max="15113" width="16" style="408" customWidth="1"/>
    <col min="15114" max="15360" width="11.42578125" style="408"/>
    <col min="15361" max="15362" width="6.7109375" style="408" customWidth="1"/>
    <col min="15363" max="15363" width="8.85546875" style="408" customWidth="1"/>
    <col min="15364" max="15364" width="11.7109375" style="408" customWidth="1"/>
    <col min="15365" max="15365" width="28.140625" style="408" customWidth="1"/>
    <col min="15366" max="15369" width="16" style="408" customWidth="1"/>
    <col min="15370" max="15616" width="11.42578125" style="408"/>
    <col min="15617" max="15618" width="6.7109375" style="408" customWidth="1"/>
    <col min="15619" max="15619" width="8.85546875" style="408" customWidth="1"/>
    <col min="15620" max="15620" width="11.7109375" style="408" customWidth="1"/>
    <col min="15621" max="15621" width="28.140625" style="408" customWidth="1"/>
    <col min="15622" max="15625" width="16" style="408" customWidth="1"/>
    <col min="15626" max="15872" width="11.42578125" style="408"/>
    <col min="15873" max="15874" width="6.7109375" style="408" customWidth="1"/>
    <col min="15875" max="15875" width="8.85546875" style="408" customWidth="1"/>
    <col min="15876" max="15876" width="11.7109375" style="408" customWidth="1"/>
    <col min="15877" max="15877" width="28.140625" style="408" customWidth="1"/>
    <col min="15878" max="15881" width="16" style="408" customWidth="1"/>
    <col min="15882" max="16128" width="11.42578125" style="408"/>
    <col min="16129" max="16130" width="6.7109375" style="408" customWidth="1"/>
    <col min="16131" max="16131" width="8.85546875" style="408" customWidth="1"/>
    <col min="16132" max="16132" width="11.7109375" style="408" customWidth="1"/>
    <col min="16133" max="16133" width="28.140625" style="408" customWidth="1"/>
    <col min="16134" max="16137" width="16" style="408" customWidth="1"/>
    <col min="16138" max="16384" width="11.42578125" style="408"/>
  </cols>
  <sheetData>
    <row r="1" spans="1:16383" s="230" customFormat="1" ht="18" customHeight="1">
      <c r="A1" s="1367" t="s">
        <v>2097</v>
      </c>
      <c r="B1" s="1367"/>
      <c r="C1" s="1367"/>
      <c r="D1" s="1367"/>
      <c r="E1" s="1367"/>
      <c r="F1" s="1367"/>
      <c r="G1" s="1367"/>
      <c r="H1" s="1367"/>
      <c r="I1" s="1367"/>
      <c r="J1" s="406"/>
      <c r="K1" s="406"/>
      <c r="L1" s="406"/>
      <c r="M1" s="406"/>
    </row>
    <row r="2" spans="1:16383" s="230" customFormat="1" ht="18" customHeight="1">
      <c r="A2" s="1367" t="s">
        <v>2088</v>
      </c>
      <c r="B2" s="1367"/>
      <c r="C2" s="1367"/>
      <c r="D2" s="1367"/>
      <c r="E2" s="1367"/>
      <c r="F2" s="1367"/>
      <c r="G2" s="1367"/>
      <c r="H2" s="1367"/>
      <c r="I2" s="1367"/>
      <c r="J2" s="406"/>
      <c r="K2" s="406"/>
      <c r="L2" s="406"/>
      <c r="M2" s="406"/>
    </row>
    <row r="3" spans="1:16383" s="230" customFormat="1" ht="18" customHeight="1">
      <c r="A3" s="1363" t="s">
        <v>1303</v>
      </c>
      <c r="B3" s="1363"/>
      <c r="C3" s="1363"/>
      <c r="D3" s="1363"/>
      <c r="E3" s="1363"/>
      <c r="F3" s="1363"/>
      <c r="G3" s="1363"/>
      <c r="H3" s="1363"/>
      <c r="I3" s="1363"/>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406"/>
      <c r="BE3" s="406"/>
      <c r="BF3" s="406"/>
      <c r="BG3" s="406"/>
      <c r="BH3" s="406"/>
      <c r="BI3" s="406"/>
      <c r="BJ3" s="406"/>
      <c r="BK3" s="406"/>
      <c r="BL3" s="406"/>
      <c r="BM3" s="406"/>
      <c r="BN3" s="406"/>
      <c r="BO3" s="406"/>
      <c r="BP3" s="406"/>
      <c r="BQ3" s="406"/>
      <c r="BR3" s="406"/>
      <c r="BS3" s="406"/>
      <c r="BT3" s="406"/>
      <c r="BU3" s="406"/>
      <c r="BV3" s="406"/>
      <c r="BW3" s="406"/>
      <c r="BX3" s="406"/>
      <c r="BY3" s="406"/>
      <c r="BZ3" s="406"/>
      <c r="CA3" s="406"/>
      <c r="CB3" s="406"/>
      <c r="CC3" s="406"/>
      <c r="CD3" s="406"/>
      <c r="CE3" s="406"/>
      <c r="CF3" s="406"/>
      <c r="CG3" s="406"/>
      <c r="CH3" s="406"/>
      <c r="CI3" s="406"/>
      <c r="CJ3" s="406"/>
      <c r="CK3" s="406"/>
      <c r="CL3" s="406"/>
      <c r="CM3" s="406"/>
      <c r="CN3" s="406"/>
      <c r="CO3" s="406"/>
      <c r="CP3" s="406"/>
      <c r="CQ3" s="406"/>
      <c r="CR3" s="406"/>
      <c r="CS3" s="406"/>
      <c r="CT3" s="406"/>
      <c r="CU3" s="406"/>
      <c r="CV3" s="406"/>
      <c r="CW3" s="406"/>
      <c r="CX3" s="406"/>
      <c r="CY3" s="406"/>
      <c r="CZ3" s="406"/>
      <c r="DA3" s="406"/>
      <c r="DB3" s="406"/>
      <c r="DC3" s="406"/>
      <c r="DD3" s="406"/>
      <c r="DE3" s="406"/>
      <c r="DF3" s="406"/>
      <c r="DG3" s="406"/>
      <c r="DH3" s="406"/>
      <c r="DI3" s="406"/>
      <c r="DJ3" s="406"/>
      <c r="DK3" s="406"/>
      <c r="DL3" s="406"/>
      <c r="DM3" s="406"/>
      <c r="DN3" s="406"/>
      <c r="DO3" s="406"/>
      <c r="DP3" s="406"/>
      <c r="DQ3" s="406"/>
      <c r="DR3" s="406"/>
      <c r="DS3" s="406"/>
      <c r="DT3" s="406"/>
      <c r="DU3" s="406"/>
      <c r="DV3" s="406"/>
      <c r="DW3" s="406"/>
      <c r="DX3" s="406"/>
      <c r="DY3" s="406"/>
      <c r="DZ3" s="406"/>
      <c r="EA3" s="406"/>
      <c r="EB3" s="406"/>
      <c r="EC3" s="406"/>
      <c r="ED3" s="406"/>
      <c r="EE3" s="406"/>
      <c r="EF3" s="406"/>
      <c r="EG3" s="406"/>
      <c r="EH3" s="406"/>
      <c r="EI3" s="406"/>
      <c r="EJ3" s="406"/>
      <c r="EK3" s="406"/>
      <c r="EL3" s="406"/>
      <c r="EM3" s="406"/>
      <c r="EN3" s="406"/>
      <c r="EO3" s="406"/>
      <c r="EP3" s="406"/>
      <c r="EQ3" s="406"/>
      <c r="ER3" s="406"/>
      <c r="ES3" s="406"/>
      <c r="ET3" s="406"/>
      <c r="EU3" s="406"/>
      <c r="EV3" s="406"/>
      <c r="EW3" s="406"/>
      <c r="EX3" s="406"/>
      <c r="EY3" s="406"/>
      <c r="EZ3" s="406"/>
      <c r="FA3" s="406"/>
      <c r="FB3" s="406"/>
      <c r="FC3" s="406"/>
      <c r="FD3" s="406"/>
      <c r="FE3" s="406"/>
      <c r="FF3" s="406"/>
      <c r="FG3" s="406"/>
      <c r="FH3" s="406"/>
      <c r="FI3" s="406"/>
      <c r="FJ3" s="406"/>
      <c r="FK3" s="406"/>
      <c r="FL3" s="406"/>
      <c r="FM3" s="406"/>
      <c r="FN3" s="406"/>
      <c r="FO3" s="406"/>
      <c r="FP3" s="406"/>
      <c r="FQ3" s="406"/>
      <c r="FR3" s="406"/>
      <c r="FS3" s="406"/>
      <c r="FT3" s="406"/>
      <c r="FU3" s="406"/>
      <c r="FV3" s="406"/>
      <c r="FW3" s="406"/>
      <c r="FX3" s="406"/>
      <c r="FY3" s="406"/>
      <c r="FZ3" s="406"/>
      <c r="GA3" s="406"/>
      <c r="GB3" s="406"/>
      <c r="GC3" s="406"/>
      <c r="GD3" s="406"/>
      <c r="GE3" s="406"/>
      <c r="GF3" s="406"/>
      <c r="GG3" s="406"/>
      <c r="GH3" s="406"/>
      <c r="GI3" s="406"/>
      <c r="GJ3" s="406"/>
      <c r="GK3" s="406"/>
      <c r="GL3" s="406"/>
      <c r="GM3" s="406"/>
      <c r="GN3" s="406"/>
      <c r="GO3" s="406"/>
      <c r="GP3" s="406"/>
      <c r="GQ3" s="406"/>
      <c r="GR3" s="406"/>
      <c r="GS3" s="406"/>
      <c r="GT3" s="406"/>
      <c r="GU3" s="406"/>
      <c r="GV3" s="406"/>
      <c r="GW3" s="406"/>
      <c r="GX3" s="406"/>
      <c r="GY3" s="406"/>
      <c r="GZ3" s="406"/>
      <c r="HA3" s="406"/>
      <c r="HB3" s="406"/>
      <c r="HC3" s="406"/>
      <c r="HD3" s="406"/>
      <c r="HE3" s="406"/>
      <c r="HF3" s="406"/>
      <c r="HG3" s="406"/>
      <c r="HH3" s="406"/>
      <c r="HI3" s="406"/>
      <c r="HJ3" s="406"/>
      <c r="HK3" s="406"/>
      <c r="HL3" s="406"/>
      <c r="HM3" s="406"/>
      <c r="HN3" s="406"/>
      <c r="HO3" s="406"/>
      <c r="HP3" s="406"/>
      <c r="HQ3" s="406"/>
      <c r="HR3" s="406"/>
      <c r="HS3" s="406"/>
      <c r="HT3" s="406"/>
      <c r="HU3" s="406"/>
      <c r="HV3" s="406"/>
      <c r="HW3" s="406"/>
      <c r="HX3" s="406"/>
      <c r="HY3" s="406"/>
      <c r="HZ3" s="406"/>
      <c r="IA3" s="406"/>
      <c r="IB3" s="406"/>
      <c r="IC3" s="406"/>
      <c r="ID3" s="406"/>
      <c r="IE3" s="406"/>
      <c r="IF3" s="406"/>
      <c r="IG3" s="406"/>
      <c r="IH3" s="406"/>
      <c r="II3" s="406"/>
      <c r="IJ3" s="406"/>
      <c r="IK3" s="406"/>
      <c r="IL3" s="406"/>
      <c r="IM3" s="406"/>
      <c r="IN3" s="406"/>
      <c r="IO3" s="406"/>
      <c r="IP3" s="406"/>
      <c r="IQ3" s="406"/>
      <c r="IR3" s="406"/>
      <c r="IS3" s="406"/>
      <c r="IT3" s="406"/>
      <c r="IU3" s="406"/>
      <c r="IV3" s="406"/>
      <c r="IW3" s="406"/>
      <c r="IX3" s="406"/>
      <c r="IY3" s="406"/>
      <c r="IZ3" s="406"/>
      <c r="JA3" s="406"/>
      <c r="JB3" s="406"/>
      <c r="JC3" s="406"/>
      <c r="JD3" s="406"/>
      <c r="JE3" s="406"/>
      <c r="JF3" s="406"/>
      <c r="JG3" s="406"/>
      <c r="JH3" s="406"/>
      <c r="JI3" s="406"/>
      <c r="JJ3" s="406"/>
      <c r="JK3" s="406"/>
      <c r="JL3" s="406"/>
      <c r="JM3" s="406"/>
      <c r="JN3" s="406"/>
      <c r="JO3" s="406"/>
      <c r="JP3" s="406"/>
      <c r="JQ3" s="406"/>
      <c r="JR3" s="406"/>
      <c r="JS3" s="406"/>
      <c r="JT3" s="406"/>
      <c r="JU3" s="406"/>
      <c r="JV3" s="406"/>
      <c r="JW3" s="406"/>
      <c r="JX3" s="406"/>
      <c r="JY3" s="406"/>
      <c r="JZ3" s="406"/>
      <c r="KA3" s="406"/>
      <c r="KB3" s="406"/>
      <c r="KC3" s="406"/>
      <c r="KD3" s="406"/>
      <c r="KE3" s="406"/>
      <c r="KF3" s="406"/>
      <c r="KG3" s="406"/>
      <c r="KH3" s="406"/>
      <c r="KI3" s="406"/>
      <c r="KJ3" s="406"/>
      <c r="KK3" s="406"/>
      <c r="KL3" s="406"/>
      <c r="KM3" s="406"/>
      <c r="KN3" s="406"/>
      <c r="KO3" s="406"/>
      <c r="KP3" s="406"/>
      <c r="KQ3" s="406"/>
      <c r="KR3" s="406"/>
      <c r="KS3" s="406"/>
      <c r="KT3" s="406"/>
      <c r="KU3" s="406"/>
      <c r="KV3" s="406"/>
      <c r="KW3" s="406"/>
      <c r="KX3" s="406"/>
      <c r="KY3" s="406"/>
      <c r="KZ3" s="406"/>
      <c r="LA3" s="406"/>
      <c r="LB3" s="406"/>
      <c r="LC3" s="406"/>
      <c r="LD3" s="406"/>
      <c r="LE3" s="406"/>
      <c r="LF3" s="406"/>
      <c r="LG3" s="406"/>
      <c r="LH3" s="406"/>
      <c r="LI3" s="406"/>
      <c r="LJ3" s="406"/>
      <c r="LK3" s="406"/>
      <c r="LL3" s="406"/>
      <c r="LM3" s="406"/>
      <c r="LN3" s="406"/>
      <c r="LO3" s="406"/>
      <c r="LP3" s="406"/>
      <c r="LQ3" s="406"/>
      <c r="LR3" s="406"/>
      <c r="LS3" s="406"/>
      <c r="LT3" s="406"/>
      <c r="LU3" s="406"/>
      <c r="LV3" s="406"/>
      <c r="LW3" s="406"/>
      <c r="LX3" s="406"/>
      <c r="LY3" s="406"/>
      <c r="LZ3" s="406"/>
      <c r="MA3" s="406"/>
      <c r="MB3" s="406"/>
      <c r="MC3" s="406"/>
      <c r="MD3" s="406"/>
      <c r="ME3" s="406"/>
      <c r="MF3" s="406"/>
      <c r="MG3" s="406"/>
      <c r="MH3" s="406"/>
      <c r="MI3" s="406"/>
      <c r="MJ3" s="406"/>
      <c r="MK3" s="406"/>
      <c r="ML3" s="406"/>
      <c r="MM3" s="406"/>
      <c r="MN3" s="406"/>
      <c r="MO3" s="406"/>
      <c r="MP3" s="406"/>
      <c r="MQ3" s="406"/>
      <c r="MR3" s="406"/>
      <c r="MS3" s="406"/>
      <c r="MT3" s="406"/>
      <c r="MU3" s="406"/>
      <c r="MV3" s="406"/>
      <c r="MW3" s="406"/>
      <c r="MX3" s="406"/>
      <c r="MY3" s="406"/>
      <c r="MZ3" s="406"/>
      <c r="NA3" s="406"/>
      <c r="NB3" s="406"/>
      <c r="NC3" s="406"/>
      <c r="ND3" s="406"/>
      <c r="NE3" s="406"/>
      <c r="NF3" s="406"/>
      <c r="NG3" s="406"/>
      <c r="NH3" s="406"/>
      <c r="NI3" s="406"/>
      <c r="NJ3" s="406"/>
      <c r="NK3" s="406"/>
      <c r="NL3" s="406"/>
      <c r="NM3" s="406"/>
      <c r="NN3" s="406"/>
      <c r="NO3" s="406"/>
      <c r="NP3" s="406"/>
      <c r="NQ3" s="406"/>
      <c r="NR3" s="406"/>
      <c r="NS3" s="406"/>
      <c r="NT3" s="406"/>
      <c r="NU3" s="406"/>
      <c r="NV3" s="406"/>
      <c r="NW3" s="406"/>
      <c r="NX3" s="406"/>
      <c r="NY3" s="406"/>
      <c r="NZ3" s="406"/>
      <c r="OA3" s="406"/>
      <c r="OB3" s="406"/>
      <c r="OC3" s="406"/>
      <c r="OD3" s="406"/>
      <c r="OE3" s="406"/>
      <c r="OF3" s="406"/>
      <c r="OG3" s="406"/>
      <c r="OH3" s="406"/>
      <c r="OI3" s="406"/>
      <c r="OJ3" s="406"/>
      <c r="OK3" s="406"/>
      <c r="OL3" s="406"/>
      <c r="OM3" s="406"/>
      <c r="ON3" s="406"/>
      <c r="OO3" s="406"/>
      <c r="OP3" s="406"/>
      <c r="OQ3" s="406"/>
      <c r="OR3" s="406"/>
      <c r="OS3" s="406"/>
      <c r="OT3" s="406"/>
      <c r="OU3" s="406"/>
      <c r="OV3" s="406"/>
      <c r="OW3" s="406"/>
      <c r="OX3" s="406"/>
      <c r="OY3" s="406"/>
      <c r="OZ3" s="406"/>
      <c r="PA3" s="406"/>
      <c r="PB3" s="406"/>
      <c r="PC3" s="406"/>
      <c r="PD3" s="406"/>
      <c r="PE3" s="406"/>
      <c r="PF3" s="406"/>
      <c r="PG3" s="406"/>
      <c r="PH3" s="406"/>
      <c r="PI3" s="406"/>
      <c r="PJ3" s="406"/>
      <c r="PK3" s="406"/>
      <c r="PL3" s="406"/>
      <c r="PM3" s="406"/>
      <c r="PN3" s="406"/>
      <c r="PO3" s="406"/>
      <c r="PP3" s="406"/>
      <c r="PQ3" s="406"/>
      <c r="PR3" s="406"/>
      <c r="PS3" s="406"/>
      <c r="PT3" s="406"/>
      <c r="PU3" s="406"/>
      <c r="PV3" s="406"/>
      <c r="PW3" s="406"/>
      <c r="PX3" s="406"/>
      <c r="PY3" s="406"/>
      <c r="PZ3" s="406"/>
      <c r="QA3" s="406"/>
      <c r="QB3" s="406"/>
      <c r="QC3" s="406"/>
      <c r="QD3" s="406"/>
      <c r="QE3" s="406"/>
      <c r="QF3" s="406"/>
      <c r="QG3" s="406"/>
      <c r="QH3" s="406"/>
      <c r="QI3" s="406"/>
      <c r="QJ3" s="406"/>
      <c r="QK3" s="406"/>
      <c r="QL3" s="406"/>
      <c r="QM3" s="406"/>
      <c r="QN3" s="406"/>
      <c r="QO3" s="406"/>
      <c r="QP3" s="406"/>
      <c r="QQ3" s="406"/>
      <c r="QR3" s="406"/>
      <c r="QS3" s="406"/>
      <c r="QT3" s="406"/>
      <c r="QU3" s="406"/>
      <c r="QV3" s="406"/>
      <c r="QW3" s="406"/>
      <c r="QX3" s="406"/>
      <c r="QY3" s="406"/>
      <c r="QZ3" s="406"/>
      <c r="RA3" s="406"/>
      <c r="RB3" s="406"/>
      <c r="RC3" s="406"/>
      <c r="RD3" s="406"/>
      <c r="RE3" s="406"/>
      <c r="RF3" s="406"/>
      <c r="RG3" s="406"/>
      <c r="RH3" s="406"/>
      <c r="RI3" s="406"/>
      <c r="RJ3" s="406"/>
      <c r="RK3" s="406"/>
      <c r="RL3" s="406"/>
      <c r="RM3" s="406"/>
      <c r="RN3" s="406"/>
      <c r="RO3" s="406"/>
      <c r="RP3" s="406"/>
      <c r="RQ3" s="406"/>
      <c r="RR3" s="406"/>
      <c r="RS3" s="406"/>
      <c r="RT3" s="406"/>
      <c r="RU3" s="406"/>
      <c r="RV3" s="406"/>
      <c r="RW3" s="406"/>
      <c r="RX3" s="406"/>
      <c r="RY3" s="406"/>
      <c r="RZ3" s="406"/>
      <c r="SA3" s="406"/>
      <c r="SB3" s="406"/>
      <c r="SC3" s="406"/>
      <c r="SD3" s="406"/>
      <c r="SE3" s="406"/>
      <c r="SF3" s="406"/>
      <c r="SG3" s="406"/>
      <c r="SH3" s="406"/>
      <c r="SI3" s="406"/>
      <c r="SJ3" s="406"/>
      <c r="SK3" s="406"/>
      <c r="SL3" s="406"/>
      <c r="SM3" s="406"/>
      <c r="SN3" s="406"/>
      <c r="SO3" s="406"/>
      <c r="SP3" s="406"/>
      <c r="SQ3" s="406"/>
      <c r="SR3" s="406"/>
      <c r="SS3" s="406"/>
      <c r="ST3" s="406"/>
      <c r="SU3" s="406"/>
      <c r="SV3" s="406"/>
      <c r="SW3" s="406"/>
      <c r="SX3" s="406"/>
      <c r="SY3" s="406"/>
      <c r="SZ3" s="406"/>
      <c r="TA3" s="406"/>
      <c r="TB3" s="406"/>
      <c r="TC3" s="406"/>
      <c r="TD3" s="406"/>
      <c r="TE3" s="406"/>
      <c r="TF3" s="406"/>
      <c r="TG3" s="406"/>
      <c r="TH3" s="406"/>
      <c r="TI3" s="406"/>
      <c r="TJ3" s="406"/>
      <c r="TK3" s="406"/>
      <c r="TL3" s="406"/>
      <c r="TM3" s="406"/>
      <c r="TN3" s="406"/>
      <c r="TO3" s="406"/>
      <c r="TP3" s="406"/>
      <c r="TQ3" s="406"/>
      <c r="TR3" s="406"/>
      <c r="TS3" s="406"/>
      <c r="TT3" s="406"/>
      <c r="TU3" s="406"/>
      <c r="TV3" s="406"/>
      <c r="TW3" s="406"/>
      <c r="TX3" s="406"/>
      <c r="TY3" s="406"/>
      <c r="TZ3" s="406"/>
      <c r="UA3" s="406"/>
      <c r="UB3" s="406"/>
      <c r="UC3" s="406"/>
      <c r="UD3" s="406"/>
      <c r="UE3" s="406"/>
      <c r="UF3" s="406"/>
      <c r="UG3" s="406"/>
      <c r="UH3" s="406"/>
      <c r="UI3" s="406"/>
      <c r="UJ3" s="406"/>
      <c r="UK3" s="406"/>
      <c r="UL3" s="406"/>
      <c r="UM3" s="406"/>
      <c r="UN3" s="406"/>
      <c r="UO3" s="406"/>
      <c r="UP3" s="406"/>
      <c r="UQ3" s="406"/>
      <c r="UR3" s="406"/>
      <c r="US3" s="406"/>
      <c r="UT3" s="406"/>
      <c r="UU3" s="406"/>
      <c r="UV3" s="406"/>
      <c r="UW3" s="406"/>
      <c r="UX3" s="406"/>
      <c r="UY3" s="406"/>
      <c r="UZ3" s="406"/>
      <c r="VA3" s="406"/>
      <c r="VB3" s="406"/>
      <c r="VC3" s="406"/>
      <c r="VD3" s="406"/>
      <c r="VE3" s="406"/>
      <c r="VF3" s="406"/>
      <c r="VG3" s="406"/>
      <c r="VH3" s="406"/>
      <c r="VI3" s="406"/>
      <c r="VJ3" s="406"/>
      <c r="VK3" s="406"/>
      <c r="VL3" s="406"/>
      <c r="VM3" s="406"/>
      <c r="VN3" s="406"/>
      <c r="VO3" s="406"/>
      <c r="VP3" s="406"/>
      <c r="VQ3" s="406"/>
      <c r="VR3" s="406"/>
      <c r="VS3" s="406"/>
      <c r="VT3" s="406"/>
      <c r="VU3" s="406"/>
      <c r="VV3" s="406"/>
      <c r="VW3" s="406"/>
      <c r="VX3" s="406"/>
      <c r="VY3" s="406"/>
      <c r="VZ3" s="406"/>
      <c r="WA3" s="406"/>
      <c r="WB3" s="406"/>
      <c r="WC3" s="406"/>
      <c r="WD3" s="406"/>
      <c r="WE3" s="406"/>
      <c r="WF3" s="406"/>
      <c r="WG3" s="406"/>
      <c r="WH3" s="406"/>
      <c r="WI3" s="406"/>
      <c r="WJ3" s="406"/>
      <c r="WK3" s="406"/>
      <c r="WL3" s="406"/>
      <c r="WM3" s="406"/>
      <c r="WN3" s="406"/>
      <c r="WO3" s="406"/>
      <c r="WP3" s="406"/>
      <c r="WQ3" s="406"/>
      <c r="WR3" s="406"/>
      <c r="WS3" s="406"/>
      <c r="WT3" s="406"/>
      <c r="WU3" s="406"/>
      <c r="WV3" s="406"/>
      <c r="WW3" s="406"/>
      <c r="WX3" s="406"/>
      <c r="WY3" s="406"/>
      <c r="WZ3" s="406"/>
      <c r="XA3" s="406"/>
      <c r="XB3" s="406"/>
      <c r="XC3" s="406"/>
      <c r="XD3" s="406"/>
      <c r="XE3" s="406"/>
      <c r="XF3" s="406"/>
      <c r="XG3" s="406"/>
      <c r="XH3" s="406"/>
      <c r="XI3" s="406"/>
      <c r="XJ3" s="406"/>
      <c r="XK3" s="406"/>
      <c r="XL3" s="406"/>
      <c r="XM3" s="406"/>
      <c r="XN3" s="406"/>
      <c r="XO3" s="406"/>
      <c r="XP3" s="406"/>
      <c r="XQ3" s="406"/>
      <c r="XR3" s="406"/>
      <c r="XS3" s="406"/>
      <c r="XT3" s="406"/>
      <c r="XU3" s="406"/>
      <c r="XV3" s="406"/>
      <c r="XW3" s="406"/>
      <c r="XX3" s="406"/>
      <c r="XY3" s="406"/>
      <c r="XZ3" s="406"/>
      <c r="YA3" s="406"/>
      <c r="YB3" s="406"/>
      <c r="YC3" s="406"/>
      <c r="YD3" s="406"/>
      <c r="YE3" s="406"/>
      <c r="YF3" s="406"/>
      <c r="YG3" s="406"/>
      <c r="YH3" s="406"/>
      <c r="YI3" s="406"/>
      <c r="YJ3" s="406"/>
      <c r="YK3" s="406"/>
      <c r="YL3" s="406"/>
      <c r="YM3" s="406"/>
      <c r="YN3" s="406"/>
      <c r="YO3" s="406"/>
      <c r="YP3" s="406"/>
      <c r="YQ3" s="406"/>
      <c r="YR3" s="406"/>
      <c r="YS3" s="406"/>
      <c r="YT3" s="406"/>
      <c r="YU3" s="406"/>
      <c r="YV3" s="406"/>
      <c r="YW3" s="406"/>
      <c r="YX3" s="406"/>
      <c r="YY3" s="406"/>
      <c r="YZ3" s="406"/>
      <c r="ZA3" s="406"/>
      <c r="ZB3" s="406"/>
      <c r="ZC3" s="406"/>
      <c r="ZD3" s="406"/>
      <c r="ZE3" s="406"/>
      <c r="ZF3" s="406"/>
      <c r="ZG3" s="406"/>
      <c r="ZH3" s="406"/>
      <c r="ZI3" s="406"/>
      <c r="ZJ3" s="406"/>
      <c r="ZK3" s="406"/>
      <c r="ZL3" s="406"/>
      <c r="ZM3" s="406"/>
      <c r="ZN3" s="406"/>
      <c r="ZO3" s="406"/>
      <c r="ZP3" s="406"/>
      <c r="ZQ3" s="406"/>
      <c r="ZR3" s="406"/>
      <c r="ZS3" s="406"/>
      <c r="ZT3" s="406"/>
      <c r="ZU3" s="406"/>
      <c r="ZV3" s="406"/>
      <c r="ZW3" s="406"/>
      <c r="ZX3" s="406"/>
      <c r="ZY3" s="406"/>
      <c r="ZZ3" s="406"/>
      <c r="AAA3" s="406"/>
      <c r="AAB3" s="406"/>
      <c r="AAC3" s="406"/>
      <c r="AAD3" s="406"/>
      <c r="AAE3" s="406"/>
      <c r="AAF3" s="406"/>
      <c r="AAG3" s="406"/>
      <c r="AAH3" s="406"/>
      <c r="AAI3" s="406"/>
      <c r="AAJ3" s="406"/>
      <c r="AAK3" s="406"/>
      <c r="AAL3" s="406"/>
      <c r="AAM3" s="406"/>
      <c r="AAN3" s="406"/>
      <c r="AAO3" s="406"/>
      <c r="AAP3" s="406"/>
      <c r="AAQ3" s="406"/>
      <c r="AAR3" s="406"/>
      <c r="AAS3" s="406"/>
      <c r="AAT3" s="406"/>
      <c r="AAU3" s="406"/>
      <c r="AAV3" s="406"/>
      <c r="AAW3" s="406"/>
      <c r="AAX3" s="406"/>
      <c r="AAY3" s="406"/>
      <c r="AAZ3" s="406"/>
      <c r="ABA3" s="406"/>
      <c r="ABB3" s="406"/>
      <c r="ABC3" s="406"/>
      <c r="ABD3" s="406"/>
      <c r="ABE3" s="406"/>
      <c r="ABF3" s="406"/>
      <c r="ABG3" s="406"/>
      <c r="ABH3" s="406"/>
      <c r="ABI3" s="406"/>
      <c r="ABJ3" s="406"/>
      <c r="ABK3" s="406"/>
      <c r="ABL3" s="406"/>
      <c r="ABM3" s="406"/>
      <c r="ABN3" s="406"/>
      <c r="ABO3" s="406"/>
      <c r="ABP3" s="406"/>
      <c r="ABQ3" s="406"/>
      <c r="ABR3" s="406"/>
      <c r="ABS3" s="406"/>
      <c r="ABT3" s="406"/>
      <c r="ABU3" s="406"/>
      <c r="ABV3" s="406"/>
      <c r="ABW3" s="406"/>
      <c r="ABX3" s="406"/>
      <c r="ABY3" s="406"/>
      <c r="ABZ3" s="406"/>
      <c r="ACA3" s="406"/>
      <c r="ACB3" s="406"/>
      <c r="ACC3" s="406"/>
      <c r="ACD3" s="406"/>
      <c r="ACE3" s="406"/>
      <c r="ACF3" s="406"/>
      <c r="ACG3" s="406"/>
      <c r="ACH3" s="406"/>
      <c r="ACI3" s="406"/>
      <c r="ACJ3" s="406"/>
      <c r="ACK3" s="406"/>
      <c r="ACL3" s="406"/>
      <c r="ACM3" s="406"/>
      <c r="ACN3" s="406"/>
      <c r="ACO3" s="406"/>
      <c r="ACP3" s="406"/>
      <c r="ACQ3" s="406"/>
      <c r="ACR3" s="406"/>
      <c r="ACS3" s="406"/>
      <c r="ACT3" s="406"/>
      <c r="ACU3" s="406"/>
      <c r="ACV3" s="406"/>
      <c r="ACW3" s="406"/>
      <c r="ACX3" s="406"/>
      <c r="ACY3" s="406"/>
      <c r="ACZ3" s="406"/>
      <c r="ADA3" s="406"/>
      <c r="ADB3" s="406"/>
      <c r="ADC3" s="406"/>
      <c r="ADD3" s="406"/>
      <c r="ADE3" s="406"/>
      <c r="ADF3" s="406"/>
      <c r="ADG3" s="406"/>
      <c r="ADH3" s="406"/>
      <c r="ADI3" s="406"/>
      <c r="ADJ3" s="406"/>
      <c r="ADK3" s="406"/>
      <c r="ADL3" s="406"/>
      <c r="ADM3" s="406"/>
      <c r="ADN3" s="406"/>
      <c r="ADO3" s="406"/>
      <c r="ADP3" s="406"/>
      <c r="ADQ3" s="406"/>
      <c r="ADR3" s="406"/>
      <c r="ADS3" s="406"/>
      <c r="ADT3" s="406"/>
      <c r="ADU3" s="406"/>
      <c r="ADV3" s="406"/>
      <c r="ADW3" s="406"/>
      <c r="ADX3" s="406"/>
      <c r="ADY3" s="406"/>
      <c r="ADZ3" s="406"/>
      <c r="AEA3" s="406"/>
      <c r="AEB3" s="406"/>
      <c r="AEC3" s="406"/>
      <c r="AED3" s="406"/>
      <c r="AEE3" s="406"/>
      <c r="AEF3" s="406"/>
      <c r="AEG3" s="406"/>
      <c r="AEH3" s="406"/>
      <c r="AEI3" s="406"/>
      <c r="AEJ3" s="406"/>
      <c r="AEK3" s="406"/>
      <c r="AEL3" s="406"/>
      <c r="AEM3" s="406"/>
      <c r="AEN3" s="406"/>
      <c r="AEO3" s="406"/>
      <c r="AEP3" s="406"/>
      <c r="AEQ3" s="406"/>
      <c r="AER3" s="406"/>
      <c r="AES3" s="406"/>
      <c r="AET3" s="406"/>
      <c r="AEU3" s="406"/>
      <c r="AEV3" s="406"/>
      <c r="AEW3" s="406"/>
      <c r="AEX3" s="406"/>
      <c r="AEY3" s="406"/>
      <c r="AEZ3" s="406"/>
      <c r="AFA3" s="406"/>
      <c r="AFB3" s="406"/>
      <c r="AFC3" s="406"/>
      <c r="AFD3" s="406"/>
      <c r="AFE3" s="406"/>
      <c r="AFF3" s="406"/>
      <c r="AFG3" s="406"/>
      <c r="AFH3" s="406"/>
      <c r="AFI3" s="406"/>
      <c r="AFJ3" s="406"/>
      <c r="AFK3" s="406"/>
      <c r="AFL3" s="406"/>
      <c r="AFM3" s="406"/>
      <c r="AFN3" s="406"/>
      <c r="AFO3" s="406"/>
      <c r="AFP3" s="406"/>
      <c r="AFQ3" s="406"/>
      <c r="AFR3" s="406"/>
      <c r="AFS3" s="406"/>
      <c r="AFT3" s="406"/>
      <c r="AFU3" s="406"/>
      <c r="AFV3" s="406"/>
      <c r="AFW3" s="406"/>
      <c r="AFX3" s="406"/>
      <c r="AFY3" s="406"/>
      <c r="AFZ3" s="406"/>
      <c r="AGA3" s="406"/>
      <c r="AGB3" s="406"/>
      <c r="AGC3" s="406"/>
      <c r="AGD3" s="406"/>
      <c r="AGE3" s="406"/>
      <c r="AGF3" s="406"/>
      <c r="AGG3" s="406"/>
      <c r="AGH3" s="406"/>
      <c r="AGI3" s="406"/>
      <c r="AGJ3" s="406"/>
      <c r="AGK3" s="406"/>
      <c r="AGL3" s="406"/>
      <c r="AGM3" s="406"/>
      <c r="AGN3" s="406"/>
      <c r="AGO3" s="406"/>
      <c r="AGP3" s="406"/>
      <c r="AGQ3" s="406"/>
      <c r="AGR3" s="406"/>
      <c r="AGS3" s="406"/>
      <c r="AGT3" s="406"/>
      <c r="AGU3" s="406"/>
      <c r="AGV3" s="406"/>
      <c r="AGW3" s="406"/>
      <c r="AGX3" s="406"/>
      <c r="AGY3" s="406"/>
      <c r="AGZ3" s="406"/>
      <c r="AHA3" s="406"/>
      <c r="AHB3" s="406"/>
      <c r="AHC3" s="406"/>
      <c r="AHD3" s="406"/>
      <c r="AHE3" s="406"/>
      <c r="AHF3" s="406"/>
      <c r="AHG3" s="406"/>
      <c r="AHH3" s="406"/>
      <c r="AHI3" s="406"/>
      <c r="AHJ3" s="406"/>
      <c r="AHK3" s="406"/>
      <c r="AHL3" s="406"/>
      <c r="AHM3" s="406"/>
      <c r="AHN3" s="406"/>
      <c r="AHO3" s="406"/>
      <c r="AHP3" s="406"/>
      <c r="AHQ3" s="406"/>
      <c r="AHR3" s="406"/>
      <c r="AHS3" s="406"/>
      <c r="AHT3" s="406"/>
      <c r="AHU3" s="406"/>
      <c r="AHV3" s="406"/>
      <c r="AHW3" s="406"/>
      <c r="AHX3" s="406"/>
      <c r="AHY3" s="406"/>
      <c r="AHZ3" s="406"/>
      <c r="AIA3" s="406"/>
      <c r="AIB3" s="406"/>
      <c r="AIC3" s="406"/>
      <c r="AID3" s="406"/>
      <c r="AIE3" s="406"/>
      <c r="AIF3" s="406"/>
      <c r="AIG3" s="406"/>
      <c r="AIH3" s="406"/>
      <c r="AII3" s="406"/>
      <c r="AIJ3" s="406"/>
      <c r="AIK3" s="406"/>
      <c r="AIL3" s="406"/>
      <c r="AIM3" s="406"/>
      <c r="AIN3" s="406"/>
      <c r="AIO3" s="406"/>
      <c r="AIP3" s="406"/>
      <c r="AIQ3" s="406"/>
      <c r="AIR3" s="406"/>
      <c r="AIS3" s="406"/>
      <c r="AIT3" s="406"/>
      <c r="AIU3" s="406"/>
      <c r="AIV3" s="406"/>
      <c r="AIW3" s="406"/>
      <c r="AIX3" s="406"/>
      <c r="AIY3" s="406"/>
      <c r="AIZ3" s="406"/>
      <c r="AJA3" s="406"/>
      <c r="AJB3" s="406"/>
      <c r="AJC3" s="406"/>
      <c r="AJD3" s="406"/>
      <c r="AJE3" s="406"/>
      <c r="AJF3" s="406"/>
      <c r="AJG3" s="406"/>
      <c r="AJH3" s="406"/>
      <c r="AJI3" s="406"/>
      <c r="AJJ3" s="406"/>
      <c r="AJK3" s="406"/>
      <c r="AJL3" s="406"/>
      <c r="AJM3" s="406"/>
      <c r="AJN3" s="406"/>
      <c r="AJO3" s="406"/>
      <c r="AJP3" s="406"/>
      <c r="AJQ3" s="406"/>
      <c r="AJR3" s="406"/>
      <c r="AJS3" s="406"/>
      <c r="AJT3" s="406"/>
      <c r="AJU3" s="406"/>
      <c r="AJV3" s="406"/>
      <c r="AJW3" s="406"/>
      <c r="AJX3" s="406"/>
      <c r="AJY3" s="406"/>
      <c r="AJZ3" s="406"/>
      <c r="AKA3" s="406"/>
      <c r="AKB3" s="406"/>
      <c r="AKC3" s="406"/>
      <c r="AKD3" s="406"/>
      <c r="AKE3" s="406"/>
      <c r="AKF3" s="406"/>
      <c r="AKG3" s="406"/>
      <c r="AKH3" s="406"/>
      <c r="AKI3" s="406"/>
      <c r="AKJ3" s="406"/>
      <c r="AKK3" s="406"/>
      <c r="AKL3" s="406"/>
      <c r="AKM3" s="406"/>
      <c r="AKN3" s="406"/>
      <c r="AKO3" s="406"/>
      <c r="AKP3" s="406"/>
      <c r="AKQ3" s="406"/>
      <c r="AKR3" s="406"/>
      <c r="AKS3" s="406"/>
      <c r="AKT3" s="406"/>
      <c r="AKU3" s="406"/>
      <c r="AKV3" s="406"/>
      <c r="AKW3" s="406"/>
      <c r="AKX3" s="406"/>
      <c r="AKY3" s="406"/>
      <c r="AKZ3" s="406"/>
      <c r="ALA3" s="406"/>
      <c r="ALB3" s="406"/>
      <c r="ALC3" s="406"/>
      <c r="ALD3" s="406"/>
      <c r="ALE3" s="406"/>
      <c r="ALF3" s="406"/>
      <c r="ALG3" s="406"/>
      <c r="ALH3" s="406"/>
      <c r="ALI3" s="406"/>
      <c r="ALJ3" s="406"/>
      <c r="ALK3" s="406"/>
      <c r="ALL3" s="406"/>
      <c r="ALM3" s="406"/>
      <c r="ALN3" s="406"/>
      <c r="ALO3" s="406"/>
      <c r="ALP3" s="406"/>
      <c r="ALQ3" s="406"/>
      <c r="ALR3" s="406"/>
      <c r="ALS3" s="406"/>
      <c r="ALT3" s="406"/>
      <c r="ALU3" s="406"/>
      <c r="ALV3" s="406"/>
      <c r="ALW3" s="406"/>
      <c r="ALX3" s="406"/>
      <c r="ALY3" s="406"/>
      <c r="ALZ3" s="406"/>
      <c r="AMA3" s="406"/>
      <c r="AMB3" s="406"/>
      <c r="AMC3" s="406"/>
      <c r="AMD3" s="406"/>
      <c r="AME3" s="406"/>
      <c r="AMF3" s="406"/>
      <c r="AMG3" s="406"/>
      <c r="AMH3" s="406"/>
      <c r="AMI3" s="406"/>
      <c r="AMJ3" s="406"/>
      <c r="AMK3" s="406"/>
      <c r="AML3" s="406"/>
      <c r="AMM3" s="406"/>
      <c r="AMN3" s="406"/>
      <c r="AMO3" s="406"/>
      <c r="AMP3" s="406"/>
      <c r="AMQ3" s="406"/>
      <c r="AMR3" s="406"/>
      <c r="AMS3" s="406"/>
      <c r="AMT3" s="406"/>
      <c r="AMU3" s="406"/>
      <c r="AMV3" s="406"/>
      <c r="AMW3" s="406"/>
      <c r="AMX3" s="406"/>
      <c r="AMY3" s="406"/>
      <c r="AMZ3" s="406"/>
      <c r="ANA3" s="406"/>
      <c r="ANB3" s="406"/>
      <c r="ANC3" s="406"/>
      <c r="AND3" s="406"/>
      <c r="ANE3" s="406"/>
      <c r="ANF3" s="406"/>
      <c r="ANG3" s="406"/>
      <c r="ANH3" s="406"/>
      <c r="ANI3" s="406"/>
      <c r="ANJ3" s="406"/>
      <c r="ANK3" s="406"/>
      <c r="ANL3" s="406"/>
      <c r="ANM3" s="406"/>
      <c r="ANN3" s="406"/>
      <c r="ANO3" s="406"/>
      <c r="ANP3" s="406"/>
      <c r="ANQ3" s="406"/>
      <c r="ANR3" s="406"/>
      <c r="ANS3" s="406"/>
      <c r="ANT3" s="406"/>
      <c r="ANU3" s="406"/>
      <c r="ANV3" s="406"/>
      <c r="ANW3" s="406"/>
      <c r="ANX3" s="406"/>
      <c r="ANY3" s="406"/>
      <c r="ANZ3" s="406"/>
      <c r="AOA3" s="406"/>
      <c r="AOB3" s="406"/>
      <c r="AOC3" s="406"/>
      <c r="AOD3" s="406"/>
      <c r="AOE3" s="406"/>
      <c r="AOF3" s="406"/>
      <c r="AOG3" s="406"/>
      <c r="AOH3" s="406"/>
      <c r="AOI3" s="406"/>
      <c r="AOJ3" s="406"/>
      <c r="AOK3" s="406"/>
      <c r="AOL3" s="406"/>
      <c r="AOM3" s="406"/>
      <c r="AON3" s="406"/>
      <c r="AOO3" s="406"/>
      <c r="AOP3" s="406"/>
      <c r="AOQ3" s="406"/>
      <c r="AOR3" s="406"/>
      <c r="AOS3" s="406"/>
      <c r="AOT3" s="406"/>
      <c r="AOU3" s="406"/>
      <c r="AOV3" s="406"/>
      <c r="AOW3" s="406"/>
      <c r="AOX3" s="406"/>
      <c r="AOY3" s="406"/>
      <c r="AOZ3" s="406"/>
      <c r="APA3" s="406"/>
      <c r="APB3" s="406"/>
      <c r="APC3" s="406"/>
      <c r="APD3" s="406"/>
      <c r="APE3" s="406"/>
      <c r="APF3" s="406"/>
      <c r="APG3" s="406"/>
      <c r="APH3" s="406"/>
      <c r="API3" s="406"/>
      <c r="APJ3" s="406"/>
      <c r="APK3" s="406"/>
      <c r="APL3" s="406"/>
      <c r="APM3" s="406"/>
      <c r="APN3" s="406"/>
      <c r="APO3" s="406"/>
      <c r="APP3" s="406"/>
      <c r="APQ3" s="406"/>
      <c r="APR3" s="406"/>
      <c r="APS3" s="406"/>
      <c r="APT3" s="406"/>
      <c r="APU3" s="406"/>
      <c r="APV3" s="406"/>
      <c r="APW3" s="406"/>
      <c r="APX3" s="406"/>
      <c r="APY3" s="406"/>
      <c r="APZ3" s="406"/>
      <c r="AQA3" s="406"/>
      <c r="AQB3" s="406"/>
      <c r="AQC3" s="406"/>
      <c r="AQD3" s="406"/>
      <c r="AQE3" s="406"/>
      <c r="AQF3" s="406"/>
      <c r="AQG3" s="406"/>
      <c r="AQH3" s="406"/>
      <c r="AQI3" s="406"/>
      <c r="AQJ3" s="406"/>
      <c r="AQK3" s="406"/>
      <c r="AQL3" s="406"/>
      <c r="AQM3" s="406"/>
      <c r="AQN3" s="406"/>
      <c r="AQO3" s="406"/>
      <c r="AQP3" s="406"/>
      <c r="AQQ3" s="406"/>
      <c r="AQR3" s="406"/>
      <c r="AQS3" s="406"/>
      <c r="AQT3" s="406"/>
      <c r="AQU3" s="406"/>
      <c r="AQV3" s="406"/>
      <c r="AQW3" s="406"/>
      <c r="AQX3" s="406"/>
      <c r="AQY3" s="406"/>
      <c r="AQZ3" s="406"/>
      <c r="ARA3" s="406"/>
      <c r="ARB3" s="406"/>
      <c r="ARC3" s="406"/>
      <c r="ARD3" s="406"/>
      <c r="ARE3" s="406"/>
      <c r="ARF3" s="406"/>
      <c r="ARG3" s="406"/>
      <c r="ARH3" s="406"/>
      <c r="ARI3" s="406"/>
      <c r="ARJ3" s="406"/>
      <c r="ARK3" s="406"/>
      <c r="ARL3" s="406"/>
      <c r="ARM3" s="406"/>
      <c r="ARN3" s="406"/>
      <c r="ARO3" s="406"/>
      <c r="ARP3" s="406"/>
      <c r="ARQ3" s="406"/>
      <c r="ARR3" s="406"/>
      <c r="ARS3" s="406"/>
      <c r="ART3" s="406"/>
      <c r="ARU3" s="406"/>
      <c r="ARV3" s="406"/>
      <c r="ARW3" s="406"/>
      <c r="ARX3" s="406"/>
      <c r="ARY3" s="406"/>
      <c r="ARZ3" s="406"/>
      <c r="ASA3" s="406"/>
      <c r="ASB3" s="406"/>
      <c r="ASC3" s="406"/>
      <c r="ASD3" s="406"/>
      <c r="ASE3" s="406"/>
      <c r="ASF3" s="406"/>
      <c r="ASG3" s="406"/>
      <c r="ASH3" s="406"/>
      <c r="ASI3" s="406"/>
      <c r="ASJ3" s="406"/>
      <c r="ASK3" s="406"/>
      <c r="ASL3" s="406"/>
      <c r="ASM3" s="406"/>
      <c r="ASN3" s="406"/>
      <c r="ASO3" s="406"/>
      <c r="ASP3" s="406"/>
      <c r="ASQ3" s="406"/>
      <c r="ASR3" s="406"/>
      <c r="ASS3" s="406"/>
      <c r="AST3" s="406"/>
      <c r="ASU3" s="406"/>
      <c r="ASV3" s="406"/>
      <c r="ASW3" s="406"/>
      <c r="ASX3" s="406"/>
      <c r="ASY3" s="406"/>
      <c r="ASZ3" s="406"/>
      <c r="ATA3" s="406"/>
      <c r="ATB3" s="406"/>
      <c r="ATC3" s="406"/>
      <c r="ATD3" s="406"/>
      <c r="ATE3" s="406"/>
      <c r="ATF3" s="406"/>
      <c r="ATG3" s="406"/>
      <c r="ATH3" s="406"/>
      <c r="ATI3" s="406"/>
      <c r="ATJ3" s="406"/>
      <c r="ATK3" s="406"/>
      <c r="ATL3" s="406"/>
      <c r="ATM3" s="406"/>
      <c r="ATN3" s="406"/>
      <c r="ATO3" s="406"/>
      <c r="ATP3" s="406"/>
      <c r="ATQ3" s="406"/>
      <c r="ATR3" s="406"/>
      <c r="ATS3" s="406"/>
      <c r="ATT3" s="406"/>
      <c r="ATU3" s="406"/>
      <c r="ATV3" s="406"/>
      <c r="ATW3" s="406"/>
      <c r="ATX3" s="406"/>
      <c r="ATY3" s="406"/>
      <c r="ATZ3" s="406"/>
      <c r="AUA3" s="406"/>
      <c r="AUB3" s="406"/>
      <c r="AUC3" s="406"/>
      <c r="AUD3" s="406"/>
      <c r="AUE3" s="406"/>
      <c r="AUF3" s="406"/>
      <c r="AUG3" s="406"/>
      <c r="AUH3" s="406"/>
      <c r="AUI3" s="406"/>
      <c r="AUJ3" s="406"/>
      <c r="AUK3" s="406"/>
      <c r="AUL3" s="406"/>
      <c r="AUM3" s="406"/>
      <c r="AUN3" s="406"/>
      <c r="AUO3" s="406"/>
      <c r="AUP3" s="406"/>
      <c r="AUQ3" s="406"/>
      <c r="AUR3" s="406"/>
      <c r="AUS3" s="406"/>
      <c r="AUT3" s="406"/>
      <c r="AUU3" s="406"/>
      <c r="AUV3" s="406"/>
      <c r="AUW3" s="406"/>
      <c r="AUX3" s="406"/>
      <c r="AUY3" s="406"/>
      <c r="AUZ3" s="406"/>
      <c r="AVA3" s="406"/>
      <c r="AVB3" s="406"/>
      <c r="AVC3" s="406"/>
      <c r="AVD3" s="406"/>
      <c r="AVE3" s="406"/>
      <c r="AVF3" s="406"/>
      <c r="AVG3" s="406"/>
      <c r="AVH3" s="406"/>
      <c r="AVI3" s="406"/>
      <c r="AVJ3" s="406"/>
      <c r="AVK3" s="406"/>
      <c r="AVL3" s="406"/>
      <c r="AVM3" s="406"/>
      <c r="AVN3" s="406"/>
      <c r="AVO3" s="406"/>
      <c r="AVP3" s="406"/>
      <c r="AVQ3" s="406"/>
      <c r="AVR3" s="406"/>
      <c r="AVS3" s="406"/>
      <c r="AVT3" s="406"/>
      <c r="AVU3" s="406"/>
      <c r="AVV3" s="406"/>
      <c r="AVW3" s="406"/>
      <c r="AVX3" s="406"/>
      <c r="AVY3" s="406"/>
      <c r="AVZ3" s="406"/>
      <c r="AWA3" s="406"/>
      <c r="AWB3" s="406"/>
      <c r="AWC3" s="406"/>
      <c r="AWD3" s="406"/>
      <c r="AWE3" s="406"/>
      <c r="AWF3" s="406"/>
      <c r="AWG3" s="406"/>
      <c r="AWH3" s="406"/>
      <c r="AWI3" s="406"/>
      <c r="AWJ3" s="406"/>
      <c r="AWK3" s="406"/>
      <c r="AWL3" s="406"/>
      <c r="AWM3" s="406"/>
      <c r="AWN3" s="406"/>
      <c r="AWO3" s="406"/>
      <c r="AWP3" s="406"/>
      <c r="AWQ3" s="406"/>
      <c r="AWR3" s="406"/>
      <c r="AWS3" s="406"/>
      <c r="AWT3" s="406"/>
      <c r="AWU3" s="406"/>
      <c r="AWV3" s="406"/>
      <c r="AWW3" s="406"/>
      <c r="AWX3" s="406"/>
      <c r="AWY3" s="406"/>
      <c r="AWZ3" s="406"/>
      <c r="AXA3" s="406"/>
      <c r="AXB3" s="406"/>
      <c r="AXC3" s="406"/>
      <c r="AXD3" s="406"/>
      <c r="AXE3" s="406"/>
      <c r="AXF3" s="406"/>
      <c r="AXG3" s="406"/>
      <c r="AXH3" s="406"/>
      <c r="AXI3" s="406"/>
      <c r="AXJ3" s="406"/>
      <c r="AXK3" s="406"/>
      <c r="AXL3" s="406"/>
      <c r="AXM3" s="406"/>
      <c r="AXN3" s="406"/>
      <c r="AXO3" s="406"/>
      <c r="AXP3" s="406"/>
      <c r="AXQ3" s="406"/>
      <c r="AXR3" s="406"/>
      <c r="AXS3" s="406"/>
      <c r="AXT3" s="406"/>
      <c r="AXU3" s="406"/>
      <c r="AXV3" s="406"/>
      <c r="AXW3" s="406"/>
      <c r="AXX3" s="406"/>
      <c r="AXY3" s="406"/>
      <c r="AXZ3" s="406"/>
      <c r="AYA3" s="406"/>
      <c r="AYB3" s="406"/>
      <c r="AYC3" s="406"/>
      <c r="AYD3" s="406"/>
      <c r="AYE3" s="406"/>
      <c r="AYF3" s="406"/>
      <c r="AYG3" s="406"/>
      <c r="AYH3" s="406"/>
      <c r="AYI3" s="406"/>
      <c r="AYJ3" s="406"/>
      <c r="AYK3" s="406"/>
      <c r="AYL3" s="406"/>
      <c r="AYM3" s="406"/>
      <c r="AYN3" s="406"/>
      <c r="AYO3" s="406"/>
      <c r="AYP3" s="406"/>
      <c r="AYQ3" s="406"/>
      <c r="AYR3" s="406"/>
      <c r="AYS3" s="406"/>
      <c r="AYT3" s="406"/>
      <c r="AYU3" s="406"/>
      <c r="AYV3" s="406"/>
      <c r="AYW3" s="406"/>
      <c r="AYX3" s="406"/>
      <c r="AYY3" s="406"/>
      <c r="AYZ3" s="406"/>
      <c r="AZA3" s="406"/>
      <c r="AZB3" s="406"/>
      <c r="AZC3" s="406"/>
      <c r="AZD3" s="406"/>
      <c r="AZE3" s="406"/>
      <c r="AZF3" s="406"/>
      <c r="AZG3" s="406"/>
      <c r="AZH3" s="406"/>
      <c r="AZI3" s="406"/>
      <c r="AZJ3" s="406"/>
      <c r="AZK3" s="406"/>
      <c r="AZL3" s="406"/>
      <c r="AZM3" s="406"/>
      <c r="AZN3" s="406"/>
      <c r="AZO3" s="406"/>
      <c r="AZP3" s="406"/>
      <c r="AZQ3" s="406"/>
      <c r="AZR3" s="406"/>
      <c r="AZS3" s="406"/>
      <c r="AZT3" s="406"/>
      <c r="AZU3" s="406"/>
      <c r="AZV3" s="406"/>
      <c r="AZW3" s="406"/>
      <c r="AZX3" s="406"/>
      <c r="AZY3" s="406"/>
      <c r="AZZ3" s="406"/>
      <c r="BAA3" s="406"/>
      <c r="BAB3" s="406"/>
      <c r="BAC3" s="406"/>
      <c r="BAD3" s="406"/>
      <c r="BAE3" s="406"/>
      <c r="BAF3" s="406"/>
      <c r="BAG3" s="406"/>
      <c r="BAH3" s="406"/>
      <c r="BAI3" s="406"/>
      <c r="BAJ3" s="406"/>
      <c r="BAK3" s="406"/>
      <c r="BAL3" s="406"/>
      <c r="BAM3" s="406"/>
      <c r="BAN3" s="406"/>
      <c r="BAO3" s="406"/>
      <c r="BAP3" s="406"/>
      <c r="BAQ3" s="406"/>
      <c r="BAR3" s="406"/>
      <c r="BAS3" s="406"/>
      <c r="BAT3" s="406"/>
      <c r="BAU3" s="406"/>
      <c r="BAV3" s="406"/>
      <c r="BAW3" s="406"/>
      <c r="BAX3" s="406"/>
      <c r="BAY3" s="406"/>
      <c r="BAZ3" s="406"/>
      <c r="BBA3" s="406"/>
      <c r="BBB3" s="406"/>
      <c r="BBC3" s="406"/>
      <c r="BBD3" s="406"/>
      <c r="BBE3" s="406"/>
      <c r="BBF3" s="406"/>
      <c r="BBG3" s="406"/>
      <c r="BBH3" s="406"/>
      <c r="BBI3" s="406"/>
      <c r="BBJ3" s="406"/>
      <c r="BBK3" s="406"/>
      <c r="BBL3" s="406"/>
      <c r="BBM3" s="406"/>
      <c r="BBN3" s="406"/>
      <c r="BBO3" s="406"/>
      <c r="BBP3" s="406"/>
      <c r="BBQ3" s="406"/>
      <c r="BBR3" s="406"/>
      <c r="BBS3" s="406"/>
      <c r="BBT3" s="406"/>
      <c r="BBU3" s="406"/>
      <c r="BBV3" s="406"/>
      <c r="BBW3" s="406"/>
      <c r="BBX3" s="406"/>
      <c r="BBY3" s="406"/>
      <c r="BBZ3" s="406"/>
      <c r="BCA3" s="406"/>
      <c r="BCB3" s="406"/>
      <c r="BCC3" s="406"/>
      <c r="BCD3" s="406"/>
      <c r="BCE3" s="406"/>
      <c r="BCF3" s="406"/>
      <c r="BCG3" s="406"/>
      <c r="BCH3" s="406"/>
      <c r="BCI3" s="406"/>
      <c r="BCJ3" s="406"/>
      <c r="BCK3" s="406"/>
      <c r="BCL3" s="406"/>
      <c r="BCM3" s="406"/>
      <c r="BCN3" s="406"/>
      <c r="BCO3" s="406"/>
      <c r="BCP3" s="406"/>
      <c r="BCQ3" s="406"/>
      <c r="BCR3" s="406"/>
      <c r="BCS3" s="406"/>
      <c r="BCT3" s="406"/>
      <c r="BCU3" s="406"/>
      <c r="BCV3" s="406"/>
      <c r="BCW3" s="406"/>
      <c r="BCX3" s="406"/>
      <c r="BCY3" s="406"/>
      <c r="BCZ3" s="406"/>
      <c r="BDA3" s="406"/>
      <c r="BDB3" s="406"/>
      <c r="BDC3" s="406"/>
      <c r="BDD3" s="406"/>
      <c r="BDE3" s="406"/>
      <c r="BDF3" s="406"/>
      <c r="BDG3" s="406"/>
      <c r="BDH3" s="406"/>
      <c r="BDI3" s="406"/>
      <c r="BDJ3" s="406"/>
      <c r="BDK3" s="406"/>
      <c r="BDL3" s="406"/>
      <c r="BDM3" s="406"/>
      <c r="BDN3" s="406"/>
      <c r="BDO3" s="406"/>
      <c r="BDP3" s="406"/>
      <c r="BDQ3" s="406"/>
      <c r="BDR3" s="406"/>
      <c r="BDS3" s="406"/>
      <c r="BDT3" s="406"/>
      <c r="BDU3" s="406"/>
      <c r="BDV3" s="406"/>
      <c r="BDW3" s="406"/>
      <c r="BDX3" s="406"/>
      <c r="BDY3" s="406"/>
      <c r="BDZ3" s="406"/>
      <c r="BEA3" s="406"/>
      <c r="BEB3" s="406"/>
      <c r="BEC3" s="406"/>
      <c r="BED3" s="406"/>
      <c r="BEE3" s="406"/>
      <c r="BEF3" s="406"/>
      <c r="BEG3" s="406"/>
      <c r="BEH3" s="406"/>
      <c r="BEI3" s="406"/>
      <c r="BEJ3" s="406"/>
      <c r="BEK3" s="406"/>
      <c r="BEL3" s="406"/>
      <c r="BEM3" s="406"/>
      <c r="BEN3" s="406"/>
      <c r="BEO3" s="406"/>
      <c r="BEP3" s="406"/>
      <c r="BEQ3" s="406"/>
      <c r="BER3" s="406"/>
      <c r="BES3" s="406"/>
      <c r="BET3" s="406"/>
      <c r="BEU3" s="406"/>
      <c r="BEV3" s="406"/>
      <c r="BEW3" s="406"/>
      <c r="BEX3" s="406"/>
      <c r="BEY3" s="406"/>
      <c r="BEZ3" s="406"/>
      <c r="BFA3" s="406"/>
      <c r="BFB3" s="406"/>
      <c r="BFC3" s="406"/>
      <c r="BFD3" s="406"/>
      <c r="BFE3" s="406"/>
      <c r="BFF3" s="406"/>
      <c r="BFG3" s="406"/>
      <c r="BFH3" s="406"/>
      <c r="BFI3" s="406"/>
      <c r="BFJ3" s="406"/>
      <c r="BFK3" s="406"/>
      <c r="BFL3" s="406"/>
      <c r="BFM3" s="406"/>
      <c r="BFN3" s="406"/>
      <c r="BFO3" s="406"/>
      <c r="BFP3" s="406"/>
      <c r="BFQ3" s="406"/>
      <c r="BFR3" s="406"/>
      <c r="BFS3" s="406"/>
      <c r="BFT3" s="406"/>
      <c r="BFU3" s="406"/>
      <c r="BFV3" s="406"/>
      <c r="BFW3" s="406"/>
      <c r="BFX3" s="406"/>
      <c r="BFY3" s="406"/>
      <c r="BFZ3" s="406"/>
      <c r="BGA3" s="406"/>
      <c r="BGB3" s="406"/>
      <c r="BGC3" s="406"/>
      <c r="BGD3" s="406"/>
      <c r="BGE3" s="406"/>
      <c r="BGF3" s="406"/>
      <c r="BGG3" s="406"/>
      <c r="BGH3" s="406"/>
      <c r="BGI3" s="406"/>
      <c r="BGJ3" s="406"/>
      <c r="BGK3" s="406"/>
      <c r="BGL3" s="406"/>
      <c r="BGM3" s="406"/>
      <c r="BGN3" s="406"/>
      <c r="BGO3" s="406"/>
      <c r="BGP3" s="406"/>
      <c r="BGQ3" s="406"/>
      <c r="BGR3" s="406"/>
      <c r="BGS3" s="406"/>
      <c r="BGT3" s="406"/>
      <c r="BGU3" s="406"/>
      <c r="BGV3" s="406"/>
      <c r="BGW3" s="406"/>
      <c r="BGX3" s="406"/>
      <c r="BGY3" s="406"/>
      <c r="BGZ3" s="406"/>
      <c r="BHA3" s="406"/>
      <c r="BHB3" s="406"/>
      <c r="BHC3" s="406"/>
      <c r="BHD3" s="406"/>
      <c r="BHE3" s="406"/>
      <c r="BHF3" s="406"/>
      <c r="BHG3" s="406"/>
      <c r="BHH3" s="406"/>
      <c r="BHI3" s="406"/>
      <c r="BHJ3" s="406"/>
      <c r="BHK3" s="406"/>
      <c r="BHL3" s="406"/>
      <c r="BHM3" s="406"/>
      <c r="BHN3" s="406"/>
      <c r="BHO3" s="406"/>
      <c r="BHP3" s="406"/>
      <c r="BHQ3" s="406"/>
      <c r="BHR3" s="406"/>
      <c r="BHS3" s="406"/>
      <c r="BHT3" s="406"/>
      <c r="BHU3" s="406"/>
      <c r="BHV3" s="406"/>
      <c r="BHW3" s="406"/>
      <c r="BHX3" s="406"/>
      <c r="BHY3" s="406"/>
      <c r="BHZ3" s="406"/>
      <c r="BIA3" s="406"/>
      <c r="BIB3" s="406"/>
      <c r="BIC3" s="406"/>
      <c r="BID3" s="406"/>
      <c r="BIE3" s="406"/>
      <c r="BIF3" s="406"/>
      <c r="BIG3" s="406"/>
      <c r="BIH3" s="406"/>
      <c r="BII3" s="406"/>
      <c r="BIJ3" s="406"/>
      <c r="BIK3" s="406"/>
      <c r="BIL3" s="406"/>
      <c r="BIM3" s="406"/>
      <c r="BIN3" s="406"/>
      <c r="BIO3" s="406"/>
      <c r="BIP3" s="406"/>
      <c r="BIQ3" s="406"/>
      <c r="BIR3" s="406"/>
      <c r="BIS3" s="406"/>
      <c r="BIT3" s="406"/>
      <c r="BIU3" s="406"/>
      <c r="BIV3" s="406"/>
      <c r="BIW3" s="406"/>
      <c r="BIX3" s="406"/>
      <c r="BIY3" s="406"/>
      <c r="BIZ3" s="406"/>
      <c r="BJA3" s="406"/>
      <c r="BJB3" s="406"/>
      <c r="BJC3" s="406"/>
      <c r="BJD3" s="406"/>
      <c r="BJE3" s="406"/>
      <c r="BJF3" s="406"/>
      <c r="BJG3" s="406"/>
      <c r="BJH3" s="406"/>
      <c r="BJI3" s="406"/>
      <c r="BJJ3" s="406"/>
      <c r="BJK3" s="406"/>
      <c r="BJL3" s="406"/>
      <c r="BJM3" s="406"/>
      <c r="BJN3" s="406"/>
      <c r="BJO3" s="406"/>
      <c r="BJP3" s="406"/>
      <c r="BJQ3" s="406"/>
      <c r="BJR3" s="406"/>
      <c r="BJS3" s="406"/>
      <c r="BJT3" s="406"/>
      <c r="BJU3" s="406"/>
      <c r="BJV3" s="406"/>
      <c r="BJW3" s="406"/>
      <c r="BJX3" s="406"/>
      <c r="BJY3" s="406"/>
      <c r="BJZ3" s="406"/>
      <c r="BKA3" s="406"/>
      <c r="BKB3" s="406"/>
      <c r="BKC3" s="406"/>
      <c r="BKD3" s="406"/>
      <c r="BKE3" s="406"/>
      <c r="BKF3" s="406"/>
      <c r="BKG3" s="406"/>
      <c r="BKH3" s="406"/>
      <c r="BKI3" s="406"/>
      <c r="BKJ3" s="406"/>
      <c r="BKK3" s="406"/>
      <c r="BKL3" s="406"/>
      <c r="BKM3" s="406"/>
      <c r="BKN3" s="406"/>
      <c r="BKO3" s="406"/>
      <c r="BKP3" s="406"/>
      <c r="BKQ3" s="406"/>
      <c r="BKR3" s="406"/>
      <c r="BKS3" s="406"/>
      <c r="BKT3" s="406"/>
      <c r="BKU3" s="406"/>
      <c r="BKV3" s="406"/>
      <c r="BKW3" s="406"/>
      <c r="BKX3" s="406"/>
      <c r="BKY3" s="406"/>
      <c r="BKZ3" s="406"/>
      <c r="BLA3" s="406"/>
      <c r="BLB3" s="406"/>
      <c r="BLC3" s="406"/>
      <c r="BLD3" s="406"/>
      <c r="BLE3" s="406"/>
      <c r="BLF3" s="406"/>
      <c r="BLG3" s="406"/>
      <c r="BLH3" s="406"/>
      <c r="BLI3" s="406"/>
      <c r="BLJ3" s="406"/>
      <c r="BLK3" s="406"/>
      <c r="BLL3" s="406"/>
      <c r="BLM3" s="406"/>
      <c r="BLN3" s="406"/>
      <c r="BLO3" s="406"/>
      <c r="BLP3" s="406"/>
      <c r="BLQ3" s="406"/>
      <c r="BLR3" s="406"/>
      <c r="BLS3" s="406"/>
      <c r="BLT3" s="406"/>
      <c r="BLU3" s="406"/>
      <c r="BLV3" s="406"/>
      <c r="BLW3" s="406"/>
      <c r="BLX3" s="406"/>
      <c r="BLY3" s="406"/>
      <c r="BLZ3" s="406"/>
      <c r="BMA3" s="406"/>
      <c r="BMB3" s="406"/>
      <c r="BMC3" s="406"/>
      <c r="BMD3" s="406"/>
      <c r="BME3" s="406"/>
      <c r="BMF3" s="406"/>
      <c r="BMG3" s="406"/>
      <c r="BMH3" s="406"/>
      <c r="BMI3" s="406"/>
      <c r="BMJ3" s="406"/>
      <c r="BMK3" s="406"/>
      <c r="BML3" s="406"/>
      <c r="BMM3" s="406"/>
      <c r="BMN3" s="406"/>
      <c r="BMO3" s="406"/>
      <c r="BMP3" s="406"/>
      <c r="BMQ3" s="406"/>
      <c r="BMR3" s="406"/>
      <c r="BMS3" s="406"/>
      <c r="BMT3" s="406"/>
      <c r="BMU3" s="406"/>
      <c r="BMV3" s="406"/>
      <c r="BMW3" s="406"/>
      <c r="BMX3" s="406"/>
      <c r="BMY3" s="406"/>
      <c r="BMZ3" s="406"/>
      <c r="BNA3" s="406"/>
      <c r="BNB3" s="406"/>
      <c r="BNC3" s="406"/>
      <c r="BND3" s="406"/>
      <c r="BNE3" s="406"/>
      <c r="BNF3" s="406"/>
      <c r="BNG3" s="406"/>
      <c r="BNH3" s="406"/>
      <c r="BNI3" s="406"/>
      <c r="BNJ3" s="406"/>
      <c r="BNK3" s="406"/>
      <c r="BNL3" s="406"/>
      <c r="BNM3" s="406"/>
      <c r="BNN3" s="406"/>
      <c r="BNO3" s="406"/>
      <c r="BNP3" s="406"/>
      <c r="BNQ3" s="406"/>
      <c r="BNR3" s="406"/>
      <c r="BNS3" s="406"/>
      <c r="BNT3" s="406"/>
      <c r="BNU3" s="406"/>
      <c r="BNV3" s="406"/>
      <c r="BNW3" s="406"/>
      <c r="BNX3" s="406"/>
      <c r="BNY3" s="406"/>
      <c r="BNZ3" s="406"/>
      <c r="BOA3" s="406"/>
      <c r="BOB3" s="406"/>
      <c r="BOC3" s="406"/>
      <c r="BOD3" s="406"/>
      <c r="BOE3" s="406"/>
      <c r="BOF3" s="406"/>
      <c r="BOG3" s="406"/>
      <c r="BOH3" s="406"/>
      <c r="BOI3" s="406"/>
      <c r="BOJ3" s="406"/>
      <c r="BOK3" s="406"/>
      <c r="BOL3" s="406"/>
      <c r="BOM3" s="406"/>
      <c r="BON3" s="406"/>
      <c r="BOO3" s="406"/>
      <c r="BOP3" s="406"/>
      <c r="BOQ3" s="406"/>
      <c r="BOR3" s="406"/>
      <c r="BOS3" s="406"/>
      <c r="BOT3" s="406"/>
      <c r="BOU3" s="406"/>
      <c r="BOV3" s="406"/>
      <c r="BOW3" s="406"/>
      <c r="BOX3" s="406"/>
      <c r="BOY3" s="406"/>
      <c r="BOZ3" s="406"/>
      <c r="BPA3" s="406"/>
      <c r="BPB3" s="406"/>
      <c r="BPC3" s="406"/>
      <c r="BPD3" s="406"/>
      <c r="BPE3" s="406"/>
      <c r="BPF3" s="406"/>
      <c r="BPG3" s="406"/>
      <c r="BPH3" s="406"/>
      <c r="BPI3" s="406"/>
      <c r="BPJ3" s="406"/>
      <c r="BPK3" s="406"/>
      <c r="BPL3" s="406"/>
      <c r="BPM3" s="406"/>
      <c r="BPN3" s="406"/>
      <c r="BPO3" s="406"/>
      <c r="BPP3" s="406"/>
      <c r="BPQ3" s="406"/>
      <c r="BPR3" s="406"/>
      <c r="BPS3" s="406"/>
      <c r="BPT3" s="406"/>
      <c r="BPU3" s="406"/>
      <c r="BPV3" s="406"/>
      <c r="BPW3" s="406"/>
      <c r="BPX3" s="406"/>
      <c r="BPY3" s="406"/>
      <c r="BPZ3" s="406"/>
      <c r="BQA3" s="406"/>
      <c r="BQB3" s="406"/>
      <c r="BQC3" s="406"/>
      <c r="BQD3" s="406"/>
      <c r="BQE3" s="406"/>
      <c r="BQF3" s="406"/>
      <c r="BQG3" s="406"/>
      <c r="BQH3" s="406"/>
      <c r="BQI3" s="406"/>
      <c r="BQJ3" s="406"/>
      <c r="BQK3" s="406"/>
      <c r="BQL3" s="406"/>
      <c r="BQM3" s="406"/>
      <c r="BQN3" s="406"/>
      <c r="BQO3" s="406"/>
      <c r="BQP3" s="406"/>
      <c r="BQQ3" s="406"/>
      <c r="BQR3" s="406"/>
      <c r="BQS3" s="406"/>
      <c r="BQT3" s="406"/>
      <c r="BQU3" s="406"/>
      <c r="BQV3" s="406"/>
      <c r="BQW3" s="406"/>
      <c r="BQX3" s="406"/>
      <c r="BQY3" s="406"/>
      <c r="BQZ3" s="406"/>
      <c r="BRA3" s="406"/>
      <c r="BRB3" s="406"/>
      <c r="BRC3" s="406"/>
      <c r="BRD3" s="406"/>
      <c r="BRE3" s="406"/>
      <c r="BRF3" s="406"/>
      <c r="BRG3" s="406"/>
      <c r="BRH3" s="406"/>
      <c r="BRI3" s="406"/>
      <c r="BRJ3" s="406"/>
      <c r="BRK3" s="406"/>
      <c r="BRL3" s="406"/>
      <c r="BRM3" s="406"/>
      <c r="BRN3" s="406"/>
      <c r="BRO3" s="406"/>
      <c r="BRP3" s="406"/>
      <c r="BRQ3" s="406"/>
      <c r="BRR3" s="406"/>
      <c r="BRS3" s="406"/>
      <c r="BRT3" s="406"/>
      <c r="BRU3" s="406"/>
      <c r="BRV3" s="406"/>
      <c r="BRW3" s="406"/>
      <c r="BRX3" s="406"/>
      <c r="BRY3" s="406"/>
      <c r="BRZ3" s="406"/>
      <c r="BSA3" s="406"/>
      <c r="BSB3" s="406"/>
      <c r="BSC3" s="406"/>
      <c r="BSD3" s="406"/>
      <c r="BSE3" s="406"/>
      <c r="BSF3" s="406"/>
      <c r="BSG3" s="406"/>
      <c r="BSH3" s="406"/>
      <c r="BSI3" s="406"/>
      <c r="BSJ3" s="406"/>
      <c r="BSK3" s="406"/>
      <c r="BSL3" s="406"/>
      <c r="BSM3" s="406"/>
      <c r="BSN3" s="406"/>
      <c r="BSO3" s="406"/>
      <c r="BSP3" s="406"/>
      <c r="BSQ3" s="406"/>
      <c r="BSR3" s="406"/>
      <c r="BSS3" s="406"/>
      <c r="BST3" s="406"/>
      <c r="BSU3" s="406"/>
      <c r="BSV3" s="406"/>
      <c r="BSW3" s="406"/>
      <c r="BSX3" s="406"/>
      <c r="BSY3" s="406"/>
      <c r="BSZ3" s="406"/>
      <c r="BTA3" s="406"/>
      <c r="BTB3" s="406"/>
      <c r="BTC3" s="406"/>
      <c r="BTD3" s="406"/>
      <c r="BTE3" s="406"/>
      <c r="BTF3" s="406"/>
      <c r="BTG3" s="406"/>
      <c r="BTH3" s="406"/>
      <c r="BTI3" s="406"/>
      <c r="BTJ3" s="406"/>
      <c r="BTK3" s="406"/>
      <c r="BTL3" s="406"/>
      <c r="BTM3" s="406"/>
      <c r="BTN3" s="406"/>
      <c r="BTO3" s="406"/>
      <c r="BTP3" s="406"/>
      <c r="BTQ3" s="406"/>
      <c r="BTR3" s="406"/>
      <c r="BTS3" s="406"/>
      <c r="BTT3" s="406"/>
      <c r="BTU3" s="406"/>
      <c r="BTV3" s="406"/>
      <c r="BTW3" s="406"/>
      <c r="BTX3" s="406"/>
      <c r="BTY3" s="406"/>
      <c r="BTZ3" s="406"/>
      <c r="BUA3" s="406"/>
      <c r="BUB3" s="406"/>
      <c r="BUC3" s="406"/>
      <c r="BUD3" s="406"/>
      <c r="BUE3" s="406"/>
      <c r="BUF3" s="406"/>
      <c r="BUG3" s="406"/>
      <c r="BUH3" s="406"/>
      <c r="BUI3" s="406"/>
      <c r="BUJ3" s="406"/>
      <c r="BUK3" s="406"/>
      <c r="BUL3" s="406"/>
      <c r="BUM3" s="406"/>
      <c r="BUN3" s="406"/>
      <c r="BUO3" s="406"/>
      <c r="BUP3" s="406"/>
      <c r="BUQ3" s="406"/>
      <c r="BUR3" s="406"/>
      <c r="BUS3" s="406"/>
      <c r="BUT3" s="406"/>
      <c r="BUU3" s="406"/>
      <c r="BUV3" s="406"/>
      <c r="BUW3" s="406"/>
      <c r="BUX3" s="406"/>
      <c r="BUY3" s="406"/>
      <c r="BUZ3" s="406"/>
      <c r="BVA3" s="406"/>
      <c r="BVB3" s="406"/>
      <c r="BVC3" s="406"/>
      <c r="BVD3" s="406"/>
      <c r="BVE3" s="406"/>
      <c r="BVF3" s="406"/>
      <c r="BVG3" s="406"/>
      <c r="BVH3" s="406"/>
      <c r="BVI3" s="406"/>
      <c r="BVJ3" s="406"/>
      <c r="BVK3" s="406"/>
      <c r="BVL3" s="406"/>
      <c r="BVM3" s="406"/>
      <c r="BVN3" s="406"/>
      <c r="BVO3" s="406"/>
      <c r="BVP3" s="406"/>
      <c r="BVQ3" s="406"/>
      <c r="BVR3" s="406"/>
      <c r="BVS3" s="406"/>
      <c r="BVT3" s="406"/>
      <c r="BVU3" s="406"/>
      <c r="BVV3" s="406"/>
      <c r="BVW3" s="406"/>
      <c r="BVX3" s="406"/>
      <c r="BVY3" s="406"/>
      <c r="BVZ3" s="406"/>
      <c r="BWA3" s="406"/>
      <c r="BWB3" s="406"/>
      <c r="BWC3" s="406"/>
      <c r="BWD3" s="406"/>
      <c r="BWE3" s="406"/>
      <c r="BWF3" s="406"/>
      <c r="BWG3" s="406"/>
      <c r="BWH3" s="406"/>
      <c r="BWI3" s="406"/>
      <c r="BWJ3" s="406"/>
      <c r="BWK3" s="406"/>
      <c r="BWL3" s="406"/>
      <c r="BWM3" s="406"/>
      <c r="BWN3" s="406"/>
      <c r="BWO3" s="406"/>
      <c r="BWP3" s="406"/>
      <c r="BWQ3" s="406"/>
      <c r="BWR3" s="406"/>
      <c r="BWS3" s="406"/>
      <c r="BWT3" s="406"/>
      <c r="BWU3" s="406"/>
      <c r="BWV3" s="406"/>
      <c r="BWW3" s="406"/>
      <c r="BWX3" s="406"/>
      <c r="BWY3" s="406"/>
      <c r="BWZ3" s="406"/>
      <c r="BXA3" s="406"/>
      <c r="BXB3" s="406"/>
      <c r="BXC3" s="406"/>
      <c r="BXD3" s="406"/>
      <c r="BXE3" s="406"/>
      <c r="BXF3" s="406"/>
      <c r="BXG3" s="406"/>
      <c r="BXH3" s="406"/>
      <c r="BXI3" s="406"/>
      <c r="BXJ3" s="406"/>
      <c r="BXK3" s="406"/>
      <c r="BXL3" s="406"/>
      <c r="BXM3" s="406"/>
      <c r="BXN3" s="406"/>
      <c r="BXO3" s="406"/>
      <c r="BXP3" s="406"/>
      <c r="BXQ3" s="406"/>
      <c r="BXR3" s="406"/>
      <c r="BXS3" s="406"/>
      <c r="BXT3" s="406"/>
      <c r="BXU3" s="406"/>
      <c r="BXV3" s="406"/>
      <c r="BXW3" s="406"/>
      <c r="BXX3" s="406"/>
      <c r="BXY3" s="406"/>
      <c r="BXZ3" s="406"/>
      <c r="BYA3" s="406"/>
      <c r="BYB3" s="406"/>
      <c r="BYC3" s="406"/>
      <c r="BYD3" s="406"/>
      <c r="BYE3" s="406"/>
      <c r="BYF3" s="406"/>
      <c r="BYG3" s="406"/>
      <c r="BYH3" s="406"/>
      <c r="BYI3" s="406"/>
      <c r="BYJ3" s="406"/>
      <c r="BYK3" s="406"/>
      <c r="BYL3" s="406"/>
      <c r="BYM3" s="406"/>
      <c r="BYN3" s="406"/>
      <c r="BYO3" s="406"/>
      <c r="BYP3" s="406"/>
      <c r="BYQ3" s="406"/>
      <c r="BYR3" s="406"/>
      <c r="BYS3" s="406"/>
      <c r="BYT3" s="406"/>
      <c r="BYU3" s="406"/>
      <c r="BYV3" s="406"/>
      <c r="BYW3" s="406"/>
      <c r="BYX3" s="406"/>
      <c r="BYY3" s="406"/>
      <c r="BYZ3" s="406"/>
      <c r="BZA3" s="406"/>
      <c r="BZB3" s="406"/>
      <c r="BZC3" s="406"/>
      <c r="BZD3" s="406"/>
      <c r="BZE3" s="406"/>
      <c r="BZF3" s="406"/>
      <c r="BZG3" s="406"/>
      <c r="BZH3" s="406"/>
      <c r="BZI3" s="406"/>
      <c r="BZJ3" s="406"/>
      <c r="BZK3" s="406"/>
      <c r="BZL3" s="406"/>
      <c r="BZM3" s="406"/>
      <c r="BZN3" s="406"/>
      <c r="BZO3" s="406"/>
      <c r="BZP3" s="406"/>
      <c r="BZQ3" s="406"/>
      <c r="BZR3" s="406"/>
      <c r="BZS3" s="406"/>
      <c r="BZT3" s="406"/>
      <c r="BZU3" s="406"/>
      <c r="BZV3" s="406"/>
      <c r="BZW3" s="406"/>
      <c r="BZX3" s="406"/>
      <c r="BZY3" s="406"/>
      <c r="BZZ3" s="406"/>
      <c r="CAA3" s="406"/>
      <c r="CAB3" s="406"/>
      <c r="CAC3" s="406"/>
      <c r="CAD3" s="406"/>
      <c r="CAE3" s="406"/>
      <c r="CAF3" s="406"/>
      <c r="CAG3" s="406"/>
      <c r="CAH3" s="406"/>
      <c r="CAI3" s="406"/>
      <c r="CAJ3" s="406"/>
      <c r="CAK3" s="406"/>
      <c r="CAL3" s="406"/>
      <c r="CAM3" s="406"/>
      <c r="CAN3" s="406"/>
      <c r="CAO3" s="406"/>
      <c r="CAP3" s="406"/>
      <c r="CAQ3" s="406"/>
      <c r="CAR3" s="406"/>
      <c r="CAS3" s="406"/>
      <c r="CAT3" s="406"/>
      <c r="CAU3" s="406"/>
      <c r="CAV3" s="406"/>
      <c r="CAW3" s="406"/>
      <c r="CAX3" s="406"/>
      <c r="CAY3" s="406"/>
      <c r="CAZ3" s="406"/>
      <c r="CBA3" s="406"/>
      <c r="CBB3" s="406"/>
      <c r="CBC3" s="406"/>
      <c r="CBD3" s="406"/>
      <c r="CBE3" s="406"/>
      <c r="CBF3" s="406"/>
      <c r="CBG3" s="406"/>
      <c r="CBH3" s="406"/>
      <c r="CBI3" s="406"/>
      <c r="CBJ3" s="406"/>
      <c r="CBK3" s="406"/>
      <c r="CBL3" s="406"/>
      <c r="CBM3" s="406"/>
      <c r="CBN3" s="406"/>
      <c r="CBO3" s="406"/>
      <c r="CBP3" s="406"/>
      <c r="CBQ3" s="406"/>
      <c r="CBR3" s="406"/>
      <c r="CBS3" s="406"/>
      <c r="CBT3" s="406"/>
      <c r="CBU3" s="406"/>
      <c r="CBV3" s="406"/>
      <c r="CBW3" s="406"/>
      <c r="CBX3" s="406"/>
      <c r="CBY3" s="406"/>
      <c r="CBZ3" s="406"/>
      <c r="CCA3" s="406"/>
      <c r="CCB3" s="406"/>
      <c r="CCC3" s="406"/>
      <c r="CCD3" s="406"/>
      <c r="CCE3" s="406"/>
      <c r="CCF3" s="406"/>
      <c r="CCG3" s="406"/>
      <c r="CCH3" s="406"/>
      <c r="CCI3" s="406"/>
      <c r="CCJ3" s="406"/>
      <c r="CCK3" s="406"/>
      <c r="CCL3" s="406"/>
      <c r="CCM3" s="406"/>
      <c r="CCN3" s="406"/>
      <c r="CCO3" s="406"/>
      <c r="CCP3" s="406"/>
      <c r="CCQ3" s="406"/>
      <c r="CCR3" s="406"/>
      <c r="CCS3" s="406"/>
      <c r="CCT3" s="406"/>
      <c r="CCU3" s="406"/>
      <c r="CCV3" s="406"/>
      <c r="CCW3" s="406"/>
      <c r="CCX3" s="406"/>
      <c r="CCY3" s="406"/>
      <c r="CCZ3" s="406"/>
      <c r="CDA3" s="406"/>
      <c r="CDB3" s="406"/>
      <c r="CDC3" s="406"/>
      <c r="CDD3" s="406"/>
      <c r="CDE3" s="406"/>
      <c r="CDF3" s="406"/>
      <c r="CDG3" s="406"/>
      <c r="CDH3" s="406"/>
      <c r="CDI3" s="406"/>
      <c r="CDJ3" s="406"/>
      <c r="CDK3" s="406"/>
      <c r="CDL3" s="406"/>
      <c r="CDM3" s="406"/>
      <c r="CDN3" s="406"/>
      <c r="CDO3" s="406"/>
      <c r="CDP3" s="406"/>
      <c r="CDQ3" s="406"/>
      <c r="CDR3" s="406"/>
      <c r="CDS3" s="406"/>
      <c r="CDT3" s="406"/>
      <c r="CDU3" s="406"/>
      <c r="CDV3" s="406"/>
      <c r="CDW3" s="406"/>
      <c r="CDX3" s="406"/>
      <c r="CDY3" s="406"/>
      <c r="CDZ3" s="406"/>
      <c r="CEA3" s="406"/>
      <c r="CEB3" s="406"/>
      <c r="CEC3" s="406"/>
      <c r="CED3" s="406"/>
      <c r="CEE3" s="406"/>
      <c r="CEF3" s="406"/>
      <c r="CEG3" s="406"/>
      <c r="CEH3" s="406"/>
      <c r="CEI3" s="406"/>
      <c r="CEJ3" s="406"/>
      <c r="CEK3" s="406"/>
      <c r="CEL3" s="406"/>
      <c r="CEM3" s="406"/>
      <c r="CEN3" s="406"/>
      <c r="CEO3" s="406"/>
      <c r="CEP3" s="406"/>
      <c r="CEQ3" s="406"/>
      <c r="CER3" s="406"/>
      <c r="CES3" s="406"/>
      <c r="CET3" s="406"/>
      <c r="CEU3" s="406"/>
      <c r="CEV3" s="406"/>
      <c r="CEW3" s="406"/>
      <c r="CEX3" s="406"/>
      <c r="CEY3" s="406"/>
      <c r="CEZ3" s="406"/>
      <c r="CFA3" s="406"/>
      <c r="CFB3" s="406"/>
      <c r="CFC3" s="406"/>
      <c r="CFD3" s="406"/>
      <c r="CFE3" s="406"/>
      <c r="CFF3" s="406"/>
      <c r="CFG3" s="406"/>
      <c r="CFH3" s="406"/>
      <c r="CFI3" s="406"/>
      <c r="CFJ3" s="406"/>
      <c r="CFK3" s="406"/>
      <c r="CFL3" s="406"/>
      <c r="CFM3" s="406"/>
      <c r="CFN3" s="406"/>
      <c r="CFO3" s="406"/>
      <c r="CFP3" s="406"/>
      <c r="CFQ3" s="406"/>
      <c r="CFR3" s="406"/>
      <c r="CFS3" s="406"/>
      <c r="CFT3" s="406"/>
      <c r="CFU3" s="406"/>
      <c r="CFV3" s="406"/>
      <c r="CFW3" s="406"/>
      <c r="CFX3" s="406"/>
      <c r="CFY3" s="406"/>
      <c r="CFZ3" s="406"/>
      <c r="CGA3" s="406"/>
      <c r="CGB3" s="406"/>
      <c r="CGC3" s="406"/>
      <c r="CGD3" s="406"/>
      <c r="CGE3" s="406"/>
      <c r="CGF3" s="406"/>
      <c r="CGG3" s="406"/>
      <c r="CGH3" s="406"/>
      <c r="CGI3" s="406"/>
      <c r="CGJ3" s="406"/>
      <c r="CGK3" s="406"/>
      <c r="CGL3" s="406"/>
      <c r="CGM3" s="406"/>
      <c r="CGN3" s="406"/>
      <c r="CGO3" s="406"/>
      <c r="CGP3" s="406"/>
      <c r="CGQ3" s="406"/>
      <c r="CGR3" s="406"/>
      <c r="CGS3" s="406"/>
      <c r="CGT3" s="406"/>
      <c r="CGU3" s="406"/>
      <c r="CGV3" s="406"/>
      <c r="CGW3" s="406"/>
      <c r="CGX3" s="406"/>
      <c r="CGY3" s="406"/>
      <c r="CGZ3" s="406"/>
      <c r="CHA3" s="406"/>
      <c r="CHB3" s="406"/>
      <c r="CHC3" s="406"/>
      <c r="CHD3" s="406"/>
      <c r="CHE3" s="406"/>
      <c r="CHF3" s="406"/>
      <c r="CHG3" s="406"/>
      <c r="CHH3" s="406"/>
      <c r="CHI3" s="406"/>
      <c r="CHJ3" s="406"/>
      <c r="CHK3" s="406"/>
      <c r="CHL3" s="406"/>
      <c r="CHM3" s="406"/>
      <c r="CHN3" s="406"/>
      <c r="CHO3" s="406"/>
      <c r="CHP3" s="406"/>
      <c r="CHQ3" s="406"/>
      <c r="CHR3" s="406"/>
      <c r="CHS3" s="406"/>
      <c r="CHT3" s="406"/>
      <c r="CHU3" s="406"/>
      <c r="CHV3" s="406"/>
      <c r="CHW3" s="406"/>
      <c r="CHX3" s="406"/>
      <c r="CHY3" s="406"/>
      <c r="CHZ3" s="406"/>
      <c r="CIA3" s="406"/>
      <c r="CIB3" s="406"/>
      <c r="CIC3" s="406"/>
      <c r="CID3" s="406"/>
      <c r="CIE3" s="406"/>
      <c r="CIF3" s="406"/>
      <c r="CIG3" s="406"/>
      <c r="CIH3" s="406"/>
      <c r="CII3" s="406"/>
      <c r="CIJ3" s="406"/>
      <c r="CIK3" s="406"/>
      <c r="CIL3" s="406"/>
      <c r="CIM3" s="406"/>
      <c r="CIN3" s="406"/>
      <c r="CIO3" s="406"/>
      <c r="CIP3" s="406"/>
      <c r="CIQ3" s="406"/>
      <c r="CIR3" s="406"/>
      <c r="CIS3" s="406"/>
      <c r="CIT3" s="406"/>
      <c r="CIU3" s="406"/>
      <c r="CIV3" s="406"/>
      <c r="CIW3" s="406"/>
      <c r="CIX3" s="406"/>
      <c r="CIY3" s="406"/>
      <c r="CIZ3" s="406"/>
      <c r="CJA3" s="406"/>
      <c r="CJB3" s="406"/>
      <c r="CJC3" s="406"/>
      <c r="CJD3" s="406"/>
      <c r="CJE3" s="406"/>
      <c r="CJF3" s="406"/>
      <c r="CJG3" s="406"/>
      <c r="CJH3" s="406"/>
      <c r="CJI3" s="406"/>
      <c r="CJJ3" s="406"/>
      <c r="CJK3" s="406"/>
      <c r="CJL3" s="406"/>
      <c r="CJM3" s="406"/>
      <c r="CJN3" s="406"/>
      <c r="CJO3" s="406"/>
      <c r="CJP3" s="406"/>
      <c r="CJQ3" s="406"/>
      <c r="CJR3" s="406"/>
      <c r="CJS3" s="406"/>
      <c r="CJT3" s="406"/>
      <c r="CJU3" s="406"/>
      <c r="CJV3" s="406"/>
      <c r="CJW3" s="406"/>
      <c r="CJX3" s="406"/>
      <c r="CJY3" s="406"/>
      <c r="CJZ3" s="406"/>
      <c r="CKA3" s="406"/>
      <c r="CKB3" s="406"/>
      <c r="CKC3" s="406"/>
      <c r="CKD3" s="406"/>
      <c r="CKE3" s="406"/>
      <c r="CKF3" s="406"/>
      <c r="CKG3" s="406"/>
      <c r="CKH3" s="406"/>
      <c r="CKI3" s="406"/>
      <c r="CKJ3" s="406"/>
      <c r="CKK3" s="406"/>
      <c r="CKL3" s="406"/>
      <c r="CKM3" s="406"/>
      <c r="CKN3" s="406"/>
      <c r="CKO3" s="406"/>
      <c r="CKP3" s="406"/>
      <c r="CKQ3" s="406"/>
      <c r="CKR3" s="406"/>
      <c r="CKS3" s="406"/>
      <c r="CKT3" s="406"/>
      <c r="CKU3" s="406"/>
      <c r="CKV3" s="406"/>
      <c r="CKW3" s="406"/>
      <c r="CKX3" s="406"/>
      <c r="CKY3" s="406"/>
      <c r="CKZ3" s="406"/>
      <c r="CLA3" s="406"/>
      <c r="CLB3" s="406"/>
      <c r="CLC3" s="406"/>
      <c r="CLD3" s="406"/>
      <c r="CLE3" s="406"/>
      <c r="CLF3" s="406"/>
      <c r="CLG3" s="406"/>
      <c r="CLH3" s="406"/>
      <c r="CLI3" s="406"/>
      <c r="CLJ3" s="406"/>
      <c r="CLK3" s="406"/>
      <c r="CLL3" s="406"/>
      <c r="CLM3" s="406"/>
      <c r="CLN3" s="406"/>
      <c r="CLO3" s="406"/>
      <c r="CLP3" s="406"/>
      <c r="CLQ3" s="406"/>
      <c r="CLR3" s="406"/>
      <c r="CLS3" s="406"/>
      <c r="CLT3" s="406"/>
      <c r="CLU3" s="406"/>
      <c r="CLV3" s="406"/>
      <c r="CLW3" s="406"/>
      <c r="CLX3" s="406"/>
      <c r="CLY3" s="406"/>
      <c r="CLZ3" s="406"/>
      <c r="CMA3" s="406"/>
      <c r="CMB3" s="406"/>
      <c r="CMC3" s="406"/>
      <c r="CMD3" s="406"/>
      <c r="CME3" s="406"/>
      <c r="CMF3" s="406"/>
      <c r="CMG3" s="406"/>
      <c r="CMH3" s="406"/>
      <c r="CMI3" s="406"/>
      <c r="CMJ3" s="406"/>
      <c r="CMK3" s="406"/>
      <c r="CML3" s="406"/>
      <c r="CMM3" s="406"/>
      <c r="CMN3" s="406"/>
      <c r="CMO3" s="406"/>
      <c r="CMP3" s="406"/>
      <c r="CMQ3" s="406"/>
      <c r="CMR3" s="406"/>
      <c r="CMS3" s="406"/>
      <c r="CMT3" s="406"/>
      <c r="CMU3" s="406"/>
      <c r="CMV3" s="406"/>
      <c r="CMW3" s="406"/>
      <c r="CMX3" s="406"/>
      <c r="CMY3" s="406"/>
      <c r="CMZ3" s="406"/>
      <c r="CNA3" s="406"/>
      <c r="CNB3" s="406"/>
      <c r="CNC3" s="406"/>
      <c r="CND3" s="406"/>
      <c r="CNE3" s="406"/>
      <c r="CNF3" s="406"/>
      <c r="CNG3" s="406"/>
      <c r="CNH3" s="406"/>
      <c r="CNI3" s="406"/>
      <c r="CNJ3" s="406"/>
      <c r="CNK3" s="406"/>
      <c r="CNL3" s="406"/>
      <c r="CNM3" s="406"/>
      <c r="CNN3" s="406"/>
      <c r="CNO3" s="406"/>
      <c r="CNP3" s="406"/>
      <c r="CNQ3" s="406"/>
      <c r="CNR3" s="406"/>
      <c r="CNS3" s="406"/>
      <c r="CNT3" s="406"/>
      <c r="CNU3" s="406"/>
      <c r="CNV3" s="406"/>
      <c r="CNW3" s="406"/>
      <c r="CNX3" s="406"/>
      <c r="CNY3" s="406"/>
      <c r="CNZ3" s="406"/>
      <c r="COA3" s="406"/>
      <c r="COB3" s="406"/>
      <c r="COC3" s="406"/>
      <c r="COD3" s="406"/>
      <c r="COE3" s="406"/>
      <c r="COF3" s="406"/>
      <c r="COG3" s="406"/>
      <c r="COH3" s="406"/>
      <c r="COI3" s="406"/>
      <c r="COJ3" s="406"/>
      <c r="COK3" s="406"/>
      <c r="COL3" s="406"/>
      <c r="COM3" s="406"/>
      <c r="CON3" s="406"/>
      <c r="COO3" s="406"/>
      <c r="COP3" s="406"/>
      <c r="COQ3" s="406"/>
      <c r="COR3" s="406"/>
      <c r="COS3" s="406"/>
      <c r="COT3" s="406"/>
      <c r="COU3" s="406"/>
      <c r="COV3" s="406"/>
      <c r="COW3" s="406"/>
      <c r="COX3" s="406"/>
      <c r="COY3" s="406"/>
      <c r="COZ3" s="406"/>
      <c r="CPA3" s="406"/>
      <c r="CPB3" s="406"/>
      <c r="CPC3" s="406"/>
      <c r="CPD3" s="406"/>
      <c r="CPE3" s="406"/>
      <c r="CPF3" s="406"/>
      <c r="CPG3" s="406"/>
      <c r="CPH3" s="406"/>
      <c r="CPI3" s="406"/>
      <c r="CPJ3" s="406"/>
      <c r="CPK3" s="406"/>
      <c r="CPL3" s="406"/>
      <c r="CPM3" s="406"/>
      <c r="CPN3" s="406"/>
      <c r="CPO3" s="406"/>
      <c r="CPP3" s="406"/>
      <c r="CPQ3" s="406"/>
      <c r="CPR3" s="406"/>
      <c r="CPS3" s="406"/>
      <c r="CPT3" s="406"/>
      <c r="CPU3" s="406"/>
      <c r="CPV3" s="406"/>
      <c r="CPW3" s="406"/>
      <c r="CPX3" s="406"/>
      <c r="CPY3" s="406"/>
      <c r="CPZ3" s="406"/>
      <c r="CQA3" s="406"/>
      <c r="CQB3" s="406"/>
      <c r="CQC3" s="406"/>
      <c r="CQD3" s="406"/>
      <c r="CQE3" s="406"/>
      <c r="CQF3" s="406"/>
      <c r="CQG3" s="406"/>
      <c r="CQH3" s="406"/>
      <c r="CQI3" s="406"/>
      <c r="CQJ3" s="406"/>
      <c r="CQK3" s="406"/>
      <c r="CQL3" s="406"/>
      <c r="CQM3" s="406"/>
      <c r="CQN3" s="406"/>
      <c r="CQO3" s="406"/>
      <c r="CQP3" s="406"/>
      <c r="CQQ3" s="406"/>
      <c r="CQR3" s="406"/>
      <c r="CQS3" s="406"/>
      <c r="CQT3" s="406"/>
      <c r="CQU3" s="406"/>
      <c r="CQV3" s="406"/>
      <c r="CQW3" s="406"/>
      <c r="CQX3" s="406"/>
      <c r="CQY3" s="406"/>
      <c r="CQZ3" s="406"/>
      <c r="CRA3" s="406"/>
      <c r="CRB3" s="406"/>
      <c r="CRC3" s="406"/>
      <c r="CRD3" s="406"/>
      <c r="CRE3" s="406"/>
      <c r="CRF3" s="406"/>
      <c r="CRG3" s="406"/>
      <c r="CRH3" s="406"/>
      <c r="CRI3" s="406"/>
      <c r="CRJ3" s="406"/>
      <c r="CRK3" s="406"/>
      <c r="CRL3" s="406"/>
      <c r="CRM3" s="406"/>
      <c r="CRN3" s="406"/>
      <c r="CRO3" s="406"/>
      <c r="CRP3" s="406"/>
      <c r="CRQ3" s="406"/>
      <c r="CRR3" s="406"/>
      <c r="CRS3" s="406"/>
      <c r="CRT3" s="406"/>
      <c r="CRU3" s="406"/>
      <c r="CRV3" s="406"/>
      <c r="CRW3" s="406"/>
      <c r="CRX3" s="406"/>
      <c r="CRY3" s="406"/>
      <c r="CRZ3" s="406"/>
      <c r="CSA3" s="406"/>
      <c r="CSB3" s="406"/>
      <c r="CSC3" s="406"/>
      <c r="CSD3" s="406"/>
      <c r="CSE3" s="406"/>
      <c r="CSF3" s="406"/>
      <c r="CSG3" s="406"/>
      <c r="CSH3" s="406"/>
      <c r="CSI3" s="406"/>
      <c r="CSJ3" s="406"/>
      <c r="CSK3" s="406"/>
      <c r="CSL3" s="406"/>
      <c r="CSM3" s="406"/>
      <c r="CSN3" s="406"/>
      <c r="CSO3" s="406"/>
      <c r="CSP3" s="406"/>
      <c r="CSQ3" s="406"/>
      <c r="CSR3" s="406"/>
      <c r="CSS3" s="406"/>
      <c r="CST3" s="406"/>
      <c r="CSU3" s="406"/>
      <c r="CSV3" s="406"/>
      <c r="CSW3" s="406"/>
      <c r="CSX3" s="406"/>
      <c r="CSY3" s="406"/>
      <c r="CSZ3" s="406"/>
      <c r="CTA3" s="406"/>
      <c r="CTB3" s="406"/>
      <c r="CTC3" s="406"/>
      <c r="CTD3" s="406"/>
      <c r="CTE3" s="406"/>
      <c r="CTF3" s="406"/>
      <c r="CTG3" s="406"/>
      <c r="CTH3" s="406"/>
      <c r="CTI3" s="406"/>
      <c r="CTJ3" s="406"/>
      <c r="CTK3" s="406"/>
      <c r="CTL3" s="406"/>
      <c r="CTM3" s="406"/>
      <c r="CTN3" s="406"/>
      <c r="CTO3" s="406"/>
      <c r="CTP3" s="406"/>
      <c r="CTQ3" s="406"/>
      <c r="CTR3" s="406"/>
      <c r="CTS3" s="406"/>
      <c r="CTT3" s="406"/>
      <c r="CTU3" s="406"/>
      <c r="CTV3" s="406"/>
      <c r="CTW3" s="406"/>
      <c r="CTX3" s="406"/>
      <c r="CTY3" s="406"/>
      <c r="CTZ3" s="406"/>
      <c r="CUA3" s="406"/>
      <c r="CUB3" s="406"/>
      <c r="CUC3" s="406"/>
      <c r="CUD3" s="406"/>
      <c r="CUE3" s="406"/>
      <c r="CUF3" s="406"/>
      <c r="CUG3" s="406"/>
      <c r="CUH3" s="406"/>
      <c r="CUI3" s="406"/>
      <c r="CUJ3" s="406"/>
      <c r="CUK3" s="406"/>
      <c r="CUL3" s="406"/>
      <c r="CUM3" s="406"/>
      <c r="CUN3" s="406"/>
      <c r="CUO3" s="406"/>
      <c r="CUP3" s="406"/>
      <c r="CUQ3" s="406"/>
      <c r="CUR3" s="406"/>
      <c r="CUS3" s="406"/>
      <c r="CUT3" s="406"/>
      <c r="CUU3" s="406"/>
      <c r="CUV3" s="406"/>
      <c r="CUW3" s="406"/>
      <c r="CUX3" s="406"/>
      <c r="CUY3" s="406"/>
      <c r="CUZ3" s="406"/>
      <c r="CVA3" s="406"/>
      <c r="CVB3" s="406"/>
      <c r="CVC3" s="406"/>
      <c r="CVD3" s="406"/>
      <c r="CVE3" s="406"/>
      <c r="CVF3" s="406"/>
      <c r="CVG3" s="406"/>
      <c r="CVH3" s="406"/>
      <c r="CVI3" s="406"/>
      <c r="CVJ3" s="406"/>
      <c r="CVK3" s="406"/>
      <c r="CVL3" s="406"/>
      <c r="CVM3" s="406"/>
      <c r="CVN3" s="406"/>
      <c r="CVO3" s="406"/>
      <c r="CVP3" s="406"/>
      <c r="CVQ3" s="406"/>
      <c r="CVR3" s="406"/>
      <c r="CVS3" s="406"/>
      <c r="CVT3" s="406"/>
      <c r="CVU3" s="406"/>
      <c r="CVV3" s="406"/>
      <c r="CVW3" s="406"/>
      <c r="CVX3" s="406"/>
      <c r="CVY3" s="406"/>
      <c r="CVZ3" s="406"/>
      <c r="CWA3" s="406"/>
      <c r="CWB3" s="406"/>
      <c r="CWC3" s="406"/>
      <c r="CWD3" s="406"/>
      <c r="CWE3" s="406"/>
      <c r="CWF3" s="406"/>
      <c r="CWG3" s="406"/>
      <c r="CWH3" s="406"/>
      <c r="CWI3" s="406"/>
      <c r="CWJ3" s="406"/>
      <c r="CWK3" s="406"/>
      <c r="CWL3" s="406"/>
      <c r="CWM3" s="406"/>
      <c r="CWN3" s="406"/>
      <c r="CWO3" s="406"/>
      <c r="CWP3" s="406"/>
      <c r="CWQ3" s="406"/>
      <c r="CWR3" s="406"/>
      <c r="CWS3" s="406"/>
      <c r="CWT3" s="406"/>
      <c r="CWU3" s="406"/>
      <c r="CWV3" s="406"/>
      <c r="CWW3" s="406"/>
      <c r="CWX3" s="406"/>
      <c r="CWY3" s="406"/>
      <c r="CWZ3" s="406"/>
      <c r="CXA3" s="406"/>
      <c r="CXB3" s="406"/>
      <c r="CXC3" s="406"/>
      <c r="CXD3" s="406"/>
      <c r="CXE3" s="406"/>
      <c r="CXF3" s="406"/>
      <c r="CXG3" s="406"/>
      <c r="CXH3" s="406"/>
      <c r="CXI3" s="406"/>
      <c r="CXJ3" s="406"/>
      <c r="CXK3" s="406"/>
      <c r="CXL3" s="406"/>
      <c r="CXM3" s="406"/>
      <c r="CXN3" s="406"/>
      <c r="CXO3" s="406"/>
      <c r="CXP3" s="406"/>
      <c r="CXQ3" s="406"/>
      <c r="CXR3" s="406"/>
      <c r="CXS3" s="406"/>
      <c r="CXT3" s="406"/>
      <c r="CXU3" s="406"/>
      <c r="CXV3" s="406"/>
      <c r="CXW3" s="406"/>
      <c r="CXX3" s="406"/>
      <c r="CXY3" s="406"/>
      <c r="CXZ3" s="406"/>
      <c r="CYA3" s="406"/>
      <c r="CYB3" s="406"/>
      <c r="CYC3" s="406"/>
      <c r="CYD3" s="406"/>
      <c r="CYE3" s="406"/>
      <c r="CYF3" s="406"/>
      <c r="CYG3" s="406"/>
      <c r="CYH3" s="406"/>
      <c r="CYI3" s="406"/>
      <c r="CYJ3" s="406"/>
      <c r="CYK3" s="406"/>
      <c r="CYL3" s="406"/>
      <c r="CYM3" s="406"/>
      <c r="CYN3" s="406"/>
      <c r="CYO3" s="406"/>
      <c r="CYP3" s="406"/>
      <c r="CYQ3" s="406"/>
      <c r="CYR3" s="406"/>
      <c r="CYS3" s="406"/>
      <c r="CYT3" s="406"/>
      <c r="CYU3" s="406"/>
      <c r="CYV3" s="406"/>
      <c r="CYW3" s="406"/>
      <c r="CYX3" s="406"/>
      <c r="CYY3" s="406"/>
      <c r="CYZ3" s="406"/>
      <c r="CZA3" s="406"/>
      <c r="CZB3" s="406"/>
      <c r="CZC3" s="406"/>
      <c r="CZD3" s="406"/>
      <c r="CZE3" s="406"/>
      <c r="CZF3" s="406"/>
      <c r="CZG3" s="406"/>
      <c r="CZH3" s="406"/>
      <c r="CZI3" s="406"/>
      <c r="CZJ3" s="406"/>
      <c r="CZK3" s="406"/>
      <c r="CZL3" s="406"/>
      <c r="CZM3" s="406"/>
      <c r="CZN3" s="406"/>
      <c r="CZO3" s="406"/>
      <c r="CZP3" s="406"/>
      <c r="CZQ3" s="406"/>
      <c r="CZR3" s="406"/>
      <c r="CZS3" s="406"/>
      <c r="CZT3" s="406"/>
      <c r="CZU3" s="406"/>
      <c r="CZV3" s="406"/>
      <c r="CZW3" s="406"/>
      <c r="CZX3" s="406"/>
      <c r="CZY3" s="406"/>
      <c r="CZZ3" s="406"/>
      <c r="DAA3" s="406"/>
      <c r="DAB3" s="406"/>
      <c r="DAC3" s="406"/>
      <c r="DAD3" s="406"/>
      <c r="DAE3" s="406"/>
      <c r="DAF3" s="406"/>
      <c r="DAG3" s="406"/>
      <c r="DAH3" s="406"/>
      <c r="DAI3" s="406"/>
      <c r="DAJ3" s="406"/>
      <c r="DAK3" s="406"/>
      <c r="DAL3" s="406"/>
      <c r="DAM3" s="406"/>
      <c r="DAN3" s="406"/>
      <c r="DAO3" s="406"/>
      <c r="DAP3" s="406"/>
      <c r="DAQ3" s="406"/>
      <c r="DAR3" s="406"/>
      <c r="DAS3" s="406"/>
      <c r="DAT3" s="406"/>
      <c r="DAU3" s="406"/>
      <c r="DAV3" s="406"/>
      <c r="DAW3" s="406"/>
      <c r="DAX3" s="406"/>
      <c r="DAY3" s="406"/>
      <c r="DAZ3" s="406"/>
      <c r="DBA3" s="406"/>
      <c r="DBB3" s="406"/>
      <c r="DBC3" s="406"/>
      <c r="DBD3" s="406"/>
      <c r="DBE3" s="406"/>
      <c r="DBF3" s="406"/>
      <c r="DBG3" s="406"/>
      <c r="DBH3" s="406"/>
      <c r="DBI3" s="406"/>
      <c r="DBJ3" s="406"/>
      <c r="DBK3" s="406"/>
      <c r="DBL3" s="406"/>
      <c r="DBM3" s="406"/>
      <c r="DBN3" s="406"/>
      <c r="DBO3" s="406"/>
      <c r="DBP3" s="406"/>
      <c r="DBQ3" s="406"/>
      <c r="DBR3" s="406"/>
      <c r="DBS3" s="406"/>
      <c r="DBT3" s="406"/>
      <c r="DBU3" s="406"/>
      <c r="DBV3" s="406"/>
      <c r="DBW3" s="406"/>
      <c r="DBX3" s="406"/>
      <c r="DBY3" s="406"/>
      <c r="DBZ3" s="406"/>
      <c r="DCA3" s="406"/>
      <c r="DCB3" s="406"/>
      <c r="DCC3" s="406"/>
      <c r="DCD3" s="406"/>
      <c r="DCE3" s="406"/>
      <c r="DCF3" s="406"/>
      <c r="DCG3" s="406"/>
      <c r="DCH3" s="406"/>
      <c r="DCI3" s="406"/>
      <c r="DCJ3" s="406"/>
      <c r="DCK3" s="406"/>
      <c r="DCL3" s="406"/>
      <c r="DCM3" s="406"/>
      <c r="DCN3" s="406"/>
      <c r="DCO3" s="406"/>
      <c r="DCP3" s="406"/>
      <c r="DCQ3" s="406"/>
      <c r="DCR3" s="406"/>
      <c r="DCS3" s="406"/>
      <c r="DCT3" s="406"/>
      <c r="DCU3" s="406"/>
      <c r="DCV3" s="406"/>
      <c r="DCW3" s="406"/>
      <c r="DCX3" s="406"/>
      <c r="DCY3" s="406"/>
      <c r="DCZ3" s="406"/>
      <c r="DDA3" s="406"/>
      <c r="DDB3" s="406"/>
      <c r="DDC3" s="406"/>
      <c r="DDD3" s="406"/>
      <c r="DDE3" s="406"/>
      <c r="DDF3" s="406"/>
      <c r="DDG3" s="406"/>
      <c r="DDH3" s="406"/>
      <c r="DDI3" s="406"/>
      <c r="DDJ3" s="406"/>
      <c r="DDK3" s="406"/>
      <c r="DDL3" s="406"/>
      <c r="DDM3" s="406"/>
      <c r="DDN3" s="406"/>
      <c r="DDO3" s="406"/>
      <c r="DDP3" s="406"/>
      <c r="DDQ3" s="406"/>
      <c r="DDR3" s="406"/>
      <c r="DDS3" s="406"/>
      <c r="DDT3" s="406"/>
      <c r="DDU3" s="406"/>
      <c r="DDV3" s="406"/>
      <c r="DDW3" s="406"/>
      <c r="DDX3" s="406"/>
      <c r="DDY3" s="406"/>
      <c r="DDZ3" s="406"/>
      <c r="DEA3" s="406"/>
      <c r="DEB3" s="406"/>
      <c r="DEC3" s="406"/>
      <c r="DED3" s="406"/>
      <c r="DEE3" s="406"/>
      <c r="DEF3" s="406"/>
      <c r="DEG3" s="406"/>
      <c r="DEH3" s="406"/>
      <c r="DEI3" s="406"/>
      <c r="DEJ3" s="406"/>
      <c r="DEK3" s="406"/>
      <c r="DEL3" s="406"/>
      <c r="DEM3" s="406"/>
      <c r="DEN3" s="406"/>
      <c r="DEO3" s="406"/>
      <c r="DEP3" s="406"/>
      <c r="DEQ3" s="406"/>
      <c r="DER3" s="406"/>
      <c r="DES3" s="406"/>
      <c r="DET3" s="406"/>
      <c r="DEU3" s="406"/>
      <c r="DEV3" s="406"/>
      <c r="DEW3" s="406"/>
      <c r="DEX3" s="406"/>
      <c r="DEY3" s="406"/>
      <c r="DEZ3" s="406"/>
      <c r="DFA3" s="406"/>
      <c r="DFB3" s="406"/>
      <c r="DFC3" s="406"/>
      <c r="DFD3" s="406"/>
      <c r="DFE3" s="406"/>
      <c r="DFF3" s="406"/>
      <c r="DFG3" s="406"/>
      <c r="DFH3" s="406"/>
      <c r="DFI3" s="406"/>
      <c r="DFJ3" s="406"/>
      <c r="DFK3" s="406"/>
      <c r="DFL3" s="406"/>
      <c r="DFM3" s="406"/>
      <c r="DFN3" s="406"/>
      <c r="DFO3" s="406"/>
      <c r="DFP3" s="406"/>
      <c r="DFQ3" s="406"/>
      <c r="DFR3" s="406"/>
      <c r="DFS3" s="406"/>
      <c r="DFT3" s="406"/>
      <c r="DFU3" s="406"/>
      <c r="DFV3" s="406"/>
      <c r="DFW3" s="406"/>
      <c r="DFX3" s="406"/>
      <c r="DFY3" s="406"/>
      <c r="DFZ3" s="406"/>
      <c r="DGA3" s="406"/>
      <c r="DGB3" s="406"/>
      <c r="DGC3" s="406"/>
      <c r="DGD3" s="406"/>
      <c r="DGE3" s="406"/>
      <c r="DGF3" s="406"/>
      <c r="DGG3" s="406"/>
      <c r="DGH3" s="406"/>
      <c r="DGI3" s="406"/>
      <c r="DGJ3" s="406"/>
      <c r="DGK3" s="406"/>
      <c r="DGL3" s="406"/>
      <c r="DGM3" s="406"/>
      <c r="DGN3" s="406"/>
      <c r="DGO3" s="406"/>
      <c r="DGP3" s="406"/>
      <c r="DGQ3" s="406"/>
      <c r="DGR3" s="406"/>
      <c r="DGS3" s="406"/>
      <c r="DGT3" s="406"/>
      <c r="DGU3" s="406"/>
      <c r="DGV3" s="406"/>
      <c r="DGW3" s="406"/>
      <c r="DGX3" s="406"/>
      <c r="DGY3" s="406"/>
      <c r="DGZ3" s="406"/>
      <c r="DHA3" s="406"/>
      <c r="DHB3" s="406"/>
      <c r="DHC3" s="406"/>
      <c r="DHD3" s="406"/>
      <c r="DHE3" s="406"/>
      <c r="DHF3" s="406"/>
      <c r="DHG3" s="406"/>
      <c r="DHH3" s="406"/>
      <c r="DHI3" s="406"/>
      <c r="DHJ3" s="406"/>
      <c r="DHK3" s="406"/>
      <c r="DHL3" s="406"/>
      <c r="DHM3" s="406"/>
      <c r="DHN3" s="406"/>
      <c r="DHO3" s="406"/>
      <c r="DHP3" s="406"/>
      <c r="DHQ3" s="406"/>
      <c r="DHR3" s="406"/>
      <c r="DHS3" s="406"/>
      <c r="DHT3" s="406"/>
      <c r="DHU3" s="406"/>
      <c r="DHV3" s="406"/>
      <c r="DHW3" s="406"/>
      <c r="DHX3" s="406"/>
      <c r="DHY3" s="406"/>
      <c r="DHZ3" s="406"/>
      <c r="DIA3" s="406"/>
      <c r="DIB3" s="406"/>
      <c r="DIC3" s="406"/>
      <c r="DID3" s="406"/>
      <c r="DIE3" s="406"/>
      <c r="DIF3" s="406"/>
      <c r="DIG3" s="406"/>
      <c r="DIH3" s="406"/>
      <c r="DII3" s="406"/>
      <c r="DIJ3" s="406"/>
      <c r="DIK3" s="406"/>
      <c r="DIL3" s="406"/>
      <c r="DIM3" s="406"/>
      <c r="DIN3" s="406"/>
      <c r="DIO3" s="406"/>
      <c r="DIP3" s="406"/>
      <c r="DIQ3" s="406"/>
      <c r="DIR3" s="406"/>
      <c r="DIS3" s="406"/>
      <c r="DIT3" s="406"/>
      <c r="DIU3" s="406"/>
      <c r="DIV3" s="406"/>
      <c r="DIW3" s="406"/>
      <c r="DIX3" s="406"/>
      <c r="DIY3" s="406"/>
      <c r="DIZ3" s="406"/>
      <c r="DJA3" s="406"/>
      <c r="DJB3" s="406"/>
      <c r="DJC3" s="406"/>
      <c r="DJD3" s="406"/>
      <c r="DJE3" s="406"/>
      <c r="DJF3" s="406"/>
      <c r="DJG3" s="406"/>
      <c r="DJH3" s="406"/>
      <c r="DJI3" s="406"/>
      <c r="DJJ3" s="406"/>
      <c r="DJK3" s="406"/>
      <c r="DJL3" s="406"/>
      <c r="DJM3" s="406"/>
      <c r="DJN3" s="406"/>
      <c r="DJO3" s="406"/>
      <c r="DJP3" s="406"/>
      <c r="DJQ3" s="406"/>
      <c r="DJR3" s="406"/>
      <c r="DJS3" s="406"/>
      <c r="DJT3" s="406"/>
      <c r="DJU3" s="406"/>
      <c r="DJV3" s="406"/>
      <c r="DJW3" s="406"/>
      <c r="DJX3" s="406"/>
      <c r="DJY3" s="406"/>
      <c r="DJZ3" s="406"/>
      <c r="DKA3" s="406"/>
      <c r="DKB3" s="406"/>
      <c r="DKC3" s="406"/>
      <c r="DKD3" s="406"/>
      <c r="DKE3" s="406"/>
      <c r="DKF3" s="406"/>
      <c r="DKG3" s="406"/>
      <c r="DKH3" s="406"/>
      <c r="DKI3" s="406"/>
      <c r="DKJ3" s="406"/>
      <c r="DKK3" s="406"/>
      <c r="DKL3" s="406"/>
      <c r="DKM3" s="406"/>
      <c r="DKN3" s="406"/>
      <c r="DKO3" s="406"/>
      <c r="DKP3" s="406"/>
      <c r="DKQ3" s="406"/>
      <c r="DKR3" s="406"/>
      <c r="DKS3" s="406"/>
      <c r="DKT3" s="406"/>
      <c r="DKU3" s="406"/>
      <c r="DKV3" s="406"/>
      <c r="DKW3" s="406"/>
      <c r="DKX3" s="406"/>
      <c r="DKY3" s="406"/>
      <c r="DKZ3" s="406"/>
      <c r="DLA3" s="406"/>
      <c r="DLB3" s="406"/>
      <c r="DLC3" s="406"/>
      <c r="DLD3" s="406"/>
      <c r="DLE3" s="406"/>
      <c r="DLF3" s="406"/>
      <c r="DLG3" s="406"/>
      <c r="DLH3" s="406"/>
      <c r="DLI3" s="406"/>
      <c r="DLJ3" s="406"/>
      <c r="DLK3" s="406"/>
      <c r="DLL3" s="406"/>
      <c r="DLM3" s="406"/>
      <c r="DLN3" s="406"/>
      <c r="DLO3" s="406"/>
      <c r="DLP3" s="406"/>
      <c r="DLQ3" s="406"/>
      <c r="DLR3" s="406"/>
      <c r="DLS3" s="406"/>
      <c r="DLT3" s="406"/>
      <c r="DLU3" s="406"/>
      <c r="DLV3" s="406"/>
      <c r="DLW3" s="406"/>
      <c r="DLX3" s="406"/>
      <c r="DLY3" s="406"/>
      <c r="DLZ3" s="406"/>
      <c r="DMA3" s="406"/>
      <c r="DMB3" s="406"/>
      <c r="DMC3" s="406"/>
      <c r="DMD3" s="406"/>
      <c r="DME3" s="406"/>
      <c r="DMF3" s="406"/>
      <c r="DMG3" s="406"/>
      <c r="DMH3" s="406"/>
      <c r="DMI3" s="406"/>
      <c r="DMJ3" s="406"/>
      <c r="DMK3" s="406"/>
      <c r="DML3" s="406"/>
      <c r="DMM3" s="406"/>
      <c r="DMN3" s="406"/>
      <c r="DMO3" s="406"/>
      <c r="DMP3" s="406"/>
      <c r="DMQ3" s="406"/>
      <c r="DMR3" s="406"/>
      <c r="DMS3" s="406"/>
      <c r="DMT3" s="406"/>
      <c r="DMU3" s="406"/>
      <c r="DMV3" s="406"/>
      <c r="DMW3" s="406"/>
      <c r="DMX3" s="406"/>
      <c r="DMY3" s="406"/>
      <c r="DMZ3" s="406"/>
      <c r="DNA3" s="406"/>
      <c r="DNB3" s="406"/>
      <c r="DNC3" s="406"/>
      <c r="DND3" s="406"/>
      <c r="DNE3" s="406"/>
      <c r="DNF3" s="406"/>
      <c r="DNG3" s="406"/>
      <c r="DNH3" s="406"/>
      <c r="DNI3" s="406"/>
      <c r="DNJ3" s="406"/>
      <c r="DNK3" s="406"/>
      <c r="DNL3" s="406"/>
      <c r="DNM3" s="406"/>
      <c r="DNN3" s="406"/>
      <c r="DNO3" s="406"/>
      <c r="DNP3" s="406"/>
      <c r="DNQ3" s="406"/>
      <c r="DNR3" s="406"/>
      <c r="DNS3" s="406"/>
      <c r="DNT3" s="406"/>
      <c r="DNU3" s="406"/>
      <c r="DNV3" s="406"/>
      <c r="DNW3" s="406"/>
      <c r="DNX3" s="406"/>
      <c r="DNY3" s="406"/>
      <c r="DNZ3" s="406"/>
      <c r="DOA3" s="406"/>
      <c r="DOB3" s="406"/>
      <c r="DOC3" s="406"/>
      <c r="DOD3" s="406"/>
      <c r="DOE3" s="406"/>
      <c r="DOF3" s="406"/>
      <c r="DOG3" s="406"/>
      <c r="DOH3" s="406"/>
      <c r="DOI3" s="406"/>
      <c r="DOJ3" s="406"/>
      <c r="DOK3" s="406"/>
      <c r="DOL3" s="406"/>
      <c r="DOM3" s="406"/>
      <c r="DON3" s="406"/>
      <c r="DOO3" s="406"/>
      <c r="DOP3" s="406"/>
      <c r="DOQ3" s="406"/>
      <c r="DOR3" s="406"/>
      <c r="DOS3" s="406"/>
      <c r="DOT3" s="406"/>
      <c r="DOU3" s="406"/>
      <c r="DOV3" s="406"/>
      <c r="DOW3" s="406"/>
      <c r="DOX3" s="406"/>
      <c r="DOY3" s="406"/>
      <c r="DOZ3" s="406"/>
      <c r="DPA3" s="406"/>
      <c r="DPB3" s="406"/>
      <c r="DPC3" s="406"/>
      <c r="DPD3" s="406"/>
      <c r="DPE3" s="406"/>
      <c r="DPF3" s="406"/>
      <c r="DPG3" s="406"/>
      <c r="DPH3" s="406"/>
      <c r="DPI3" s="406"/>
      <c r="DPJ3" s="406"/>
      <c r="DPK3" s="406"/>
      <c r="DPL3" s="406"/>
      <c r="DPM3" s="406"/>
      <c r="DPN3" s="406"/>
      <c r="DPO3" s="406"/>
      <c r="DPP3" s="406"/>
      <c r="DPQ3" s="406"/>
      <c r="DPR3" s="406"/>
      <c r="DPS3" s="406"/>
      <c r="DPT3" s="406"/>
      <c r="DPU3" s="406"/>
      <c r="DPV3" s="406"/>
      <c r="DPW3" s="406"/>
      <c r="DPX3" s="406"/>
      <c r="DPY3" s="406"/>
      <c r="DPZ3" s="406"/>
      <c r="DQA3" s="406"/>
      <c r="DQB3" s="406"/>
      <c r="DQC3" s="406"/>
      <c r="DQD3" s="406"/>
      <c r="DQE3" s="406"/>
      <c r="DQF3" s="406"/>
      <c r="DQG3" s="406"/>
      <c r="DQH3" s="406"/>
      <c r="DQI3" s="406"/>
      <c r="DQJ3" s="406"/>
      <c r="DQK3" s="406"/>
      <c r="DQL3" s="406"/>
      <c r="DQM3" s="406"/>
      <c r="DQN3" s="406"/>
      <c r="DQO3" s="406"/>
      <c r="DQP3" s="406"/>
      <c r="DQQ3" s="406"/>
      <c r="DQR3" s="406"/>
      <c r="DQS3" s="406"/>
      <c r="DQT3" s="406"/>
      <c r="DQU3" s="406"/>
      <c r="DQV3" s="406"/>
      <c r="DQW3" s="406"/>
      <c r="DQX3" s="406"/>
      <c r="DQY3" s="406"/>
      <c r="DQZ3" s="406"/>
      <c r="DRA3" s="406"/>
      <c r="DRB3" s="406"/>
      <c r="DRC3" s="406"/>
      <c r="DRD3" s="406"/>
      <c r="DRE3" s="406"/>
      <c r="DRF3" s="406"/>
      <c r="DRG3" s="406"/>
      <c r="DRH3" s="406"/>
      <c r="DRI3" s="406"/>
      <c r="DRJ3" s="406"/>
      <c r="DRK3" s="406"/>
      <c r="DRL3" s="406"/>
      <c r="DRM3" s="406"/>
      <c r="DRN3" s="406"/>
      <c r="DRO3" s="406"/>
      <c r="DRP3" s="406"/>
      <c r="DRQ3" s="406"/>
      <c r="DRR3" s="406"/>
      <c r="DRS3" s="406"/>
      <c r="DRT3" s="406"/>
      <c r="DRU3" s="406"/>
      <c r="DRV3" s="406"/>
      <c r="DRW3" s="406"/>
      <c r="DRX3" s="406"/>
      <c r="DRY3" s="406"/>
      <c r="DRZ3" s="406"/>
      <c r="DSA3" s="406"/>
      <c r="DSB3" s="406"/>
      <c r="DSC3" s="406"/>
      <c r="DSD3" s="406"/>
      <c r="DSE3" s="406"/>
      <c r="DSF3" s="406"/>
      <c r="DSG3" s="406"/>
      <c r="DSH3" s="406"/>
      <c r="DSI3" s="406"/>
      <c r="DSJ3" s="406"/>
      <c r="DSK3" s="406"/>
      <c r="DSL3" s="406"/>
      <c r="DSM3" s="406"/>
      <c r="DSN3" s="406"/>
      <c r="DSO3" s="406"/>
      <c r="DSP3" s="406"/>
      <c r="DSQ3" s="406"/>
      <c r="DSR3" s="406"/>
      <c r="DSS3" s="406"/>
      <c r="DST3" s="406"/>
      <c r="DSU3" s="406"/>
      <c r="DSV3" s="406"/>
      <c r="DSW3" s="406"/>
      <c r="DSX3" s="406"/>
      <c r="DSY3" s="406"/>
      <c r="DSZ3" s="406"/>
      <c r="DTA3" s="406"/>
      <c r="DTB3" s="406"/>
      <c r="DTC3" s="406"/>
      <c r="DTD3" s="406"/>
      <c r="DTE3" s="406"/>
      <c r="DTF3" s="406"/>
      <c r="DTG3" s="406"/>
      <c r="DTH3" s="406"/>
      <c r="DTI3" s="406"/>
      <c r="DTJ3" s="406"/>
      <c r="DTK3" s="406"/>
      <c r="DTL3" s="406"/>
      <c r="DTM3" s="406"/>
      <c r="DTN3" s="406"/>
      <c r="DTO3" s="406"/>
      <c r="DTP3" s="406"/>
      <c r="DTQ3" s="406"/>
      <c r="DTR3" s="406"/>
      <c r="DTS3" s="406"/>
      <c r="DTT3" s="406"/>
      <c r="DTU3" s="406"/>
      <c r="DTV3" s="406"/>
      <c r="DTW3" s="406"/>
      <c r="DTX3" s="406"/>
      <c r="DTY3" s="406"/>
      <c r="DTZ3" s="406"/>
      <c r="DUA3" s="406"/>
      <c r="DUB3" s="406"/>
      <c r="DUC3" s="406"/>
      <c r="DUD3" s="406"/>
      <c r="DUE3" s="406"/>
      <c r="DUF3" s="406"/>
      <c r="DUG3" s="406"/>
      <c r="DUH3" s="406"/>
      <c r="DUI3" s="406"/>
      <c r="DUJ3" s="406"/>
      <c r="DUK3" s="406"/>
      <c r="DUL3" s="406"/>
      <c r="DUM3" s="406"/>
      <c r="DUN3" s="406"/>
      <c r="DUO3" s="406"/>
      <c r="DUP3" s="406"/>
      <c r="DUQ3" s="406"/>
      <c r="DUR3" s="406"/>
      <c r="DUS3" s="406"/>
      <c r="DUT3" s="406"/>
      <c r="DUU3" s="406"/>
      <c r="DUV3" s="406"/>
      <c r="DUW3" s="406"/>
      <c r="DUX3" s="406"/>
      <c r="DUY3" s="406"/>
      <c r="DUZ3" s="406"/>
      <c r="DVA3" s="406"/>
      <c r="DVB3" s="406"/>
      <c r="DVC3" s="406"/>
      <c r="DVD3" s="406"/>
      <c r="DVE3" s="406"/>
      <c r="DVF3" s="406"/>
      <c r="DVG3" s="406"/>
      <c r="DVH3" s="406"/>
      <c r="DVI3" s="406"/>
      <c r="DVJ3" s="406"/>
      <c r="DVK3" s="406"/>
      <c r="DVL3" s="406"/>
      <c r="DVM3" s="406"/>
      <c r="DVN3" s="406"/>
      <c r="DVO3" s="406"/>
      <c r="DVP3" s="406"/>
      <c r="DVQ3" s="406"/>
      <c r="DVR3" s="406"/>
      <c r="DVS3" s="406"/>
      <c r="DVT3" s="406"/>
      <c r="DVU3" s="406"/>
      <c r="DVV3" s="406"/>
      <c r="DVW3" s="406"/>
      <c r="DVX3" s="406"/>
      <c r="DVY3" s="406"/>
      <c r="DVZ3" s="406"/>
      <c r="DWA3" s="406"/>
      <c r="DWB3" s="406"/>
      <c r="DWC3" s="406"/>
      <c r="DWD3" s="406"/>
      <c r="DWE3" s="406"/>
      <c r="DWF3" s="406"/>
      <c r="DWG3" s="406"/>
      <c r="DWH3" s="406"/>
      <c r="DWI3" s="406"/>
      <c r="DWJ3" s="406"/>
      <c r="DWK3" s="406"/>
      <c r="DWL3" s="406"/>
      <c r="DWM3" s="406"/>
      <c r="DWN3" s="406"/>
      <c r="DWO3" s="406"/>
      <c r="DWP3" s="406"/>
      <c r="DWQ3" s="406"/>
      <c r="DWR3" s="406"/>
      <c r="DWS3" s="406"/>
      <c r="DWT3" s="406"/>
      <c r="DWU3" s="406"/>
      <c r="DWV3" s="406"/>
      <c r="DWW3" s="406"/>
      <c r="DWX3" s="406"/>
      <c r="DWY3" s="406"/>
      <c r="DWZ3" s="406"/>
      <c r="DXA3" s="406"/>
      <c r="DXB3" s="406"/>
      <c r="DXC3" s="406"/>
      <c r="DXD3" s="406"/>
      <c r="DXE3" s="406"/>
      <c r="DXF3" s="406"/>
      <c r="DXG3" s="406"/>
      <c r="DXH3" s="406"/>
      <c r="DXI3" s="406"/>
      <c r="DXJ3" s="406"/>
      <c r="DXK3" s="406"/>
      <c r="DXL3" s="406"/>
      <c r="DXM3" s="406"/>
      <c r="DXN3" s="406"/>
      <c r="DXO3" s="406"/>
      <c r="DXP3" s="406"/>
      <c r="DXQ3" s="406"/>
      <c r="DXR3" s="406"/>
      <c r="DXS3" s="406"/>
      <c r="DXT3" s="406"/>
      <c r="DXU3" s="406"/>
      <c r="DXV3" s="406"/>
      <c r="DXW3" s="406"/>
      <c r="DXX3" s="406"/>
      <c r="DXY3" s="406"/>
      <c r="DXZ3" s="406"/>
      <c r="DYA3" s="406"/>
      <c r="DYB3" s="406"/>
      <c r="DYC3" s="406"/>
      <c r="DYD3" s="406"/>
      <c r="DYE3" s="406"/>
      <c r="DYF3" s="406"/>
      <c r="DYG3" s="406"/>
      <c r="DYH3" s="406"/>
      <c r="DYI3" s="406"/>
      <c r="DYJ3" s="406"/>
      <c r="DYK3" s="406"/>
      <c r="DYL3" s="406"/>
      <c r="DYM3" s="406"/>
      <c r="DYN3" s="406"/>
      <c r="DYO3" s="406"/>
      <c r="DYP3" s="406"/>
      <c r="DYQ3" s="406"/>
      <c r="DYR3" s="406"/>
      <c r="DYS3" s="406"/>
      <c r="DYT3" s="406"/>
      <c r="DYU3" s="406"/>
      <c r="DYV3" s="406"/>
      <c r="DYW3" s="406"/>
      <c r="DYX3" s="406"/>
      <c r="DYY3" s="406"/>
      <c r="DYZ3" s="406"/>
      <c r="DZA3" s="406"/>
      <c r="DZB3" s="406"/>
      <c r="DZC3" s="406"/>
      <c r="DZD3" s="406"/>
      <c r="DZE3" s="406"/>
      <c r="DZF3" s="406"/>
      <c r="DZG3" s="406"/>
      <c r="DZH3" s="406"/>
      <c r="DZI3" s="406"/>
      <c r="DZJ3" s="406"/>
      <c r="DZK3" s="406"/>
      <c r="DZL3" s="406"/>
      <c r="DZM3" s="406"/>
      <c r="DZN3" s="406"/>
      <c r="DZO3" s="406"/>
      <c r="DZP3" s="406"/>
      <c r="DZQ3" s="406"/>
      <c r="DZR3" s="406"/>
      <c r="DZS3" s="406"/>
      <c r="DZT3" s="406"/>
      <c r="DZU3" s="406"/>
      <c r="DZV3" s="406"/>
      <c r="DZW3" s="406"/>
      <c r="DZX3" s="406"/>
      <c r="DZY3" s="406"/>
      <c r="DZZ3" s="406"/>
      <c r="EAA3" s="406"/>
      <c r="EAB3" s="406"/>
      <c r="EAC3" s="406"/>
      <c r="EAD3" s="406"/>
      <c r="EAE3" s="406"/>
      <c r="EAF3" s="406"/>
      <c r="EAG3" s="406"/>
      <c r="EAH3" s="406"/>
      <c r="EAI3" s="406"/>
      <c r="EAJ3" s="406"/>
      <c r="EAK3" s="406"/>
      <c r="EAL3" s="406"/>
      <c r="EAM3" s="406"/>
      <c r="EAN3" s="406"/>
      <c r="EAO3" s="406"/>
      <c r="EAP3" s="406"/>
      <c r="EAQ3" s="406"/>
      <c r="EAR3" s="406"/>
      <c r="EAS3" s="406"/>
      <c r="EAT3" s="406"/>
      <c r="EAU3" s="406"/>
      <c r="EAV3" s="406"/>
      <c r="EAW3" s="406"/>
      <c r="EAX3" s="406"/>
      <c r="EAY3" s="406"/>
      <c r="EAZ3" s="406"/>
      <c r="EBA3" s="406"/>
      <c r="EBB3" s="406"/>
      <c r="EBC3" s="406"/>
      <c r="EBD3" s="406"/>
      <c r="EBE3" s="406"/>
      <c r="EBF3" s="406"/>
      <c r="EBG3" s="406"/>
      <c r="EBH3" s="406"/>
      <c r="EBI3" s="406"/>
      <c r="EBJ3" s="406"/>
      <c r="EBK3" s="406"/>
      <c r="EBL3" s="406"/>
      <c r="EBM3" s="406"/>
      <c r="EBN3" s="406"/>
      <c r="EBO3" s="406"/>
      <c r="EBP3" s="406"/>
      <c r="EBQ3" s="406"/>
      <c r="EBR3" s="406"/>
      <c r="EBS3" s="406"/>
      <c r="EBT3" s="406"/>
      <c r="EBU3" s="406"/>
      <c r="EBV3" s="406"/>
      <c r="EBW3" s="406"/>
      <c r="EBX3" s="406"/>
      <c r="EBY3" s="406"/>
      <c r="EBZ3" s="406"/>
      <c r="ECA3" s="406"/>
      <c r="ECB3" s="406"/>
      <c r="ECC3" s="406"/>
      <c r="ECD3" s="406"/>
      <c r="ECE3" s="406"/>
      <c r="ECF3" s="406"/>
      <c r="ECG3" s="406"/>
      <c r="ECH3" s="406"/>
      <c r="ECI3" s="406"/>
      <c r="ECJ3" s="406"/>
      <c r="ECK3" s="406"/>
      <c r="ECL3" s="406"/>
      <c r="ECM3" s="406"/>
      <c r="ECN3" s="406"/>
      <c r="ECO3" s="406"/>
      <c r="ECP3" s="406"/>
      <c r="ECQ3" s="406"/>
      <c r="ECR3" s="406"/>
      <c r="ECS3" s="406"/>
      <c r="ECT3" s="406"/>
      <c r="ECU3" s="406"/>
      <c r="ECV3" s="406"/>
      <c r="ECW3" s="406"/>
      <c r="ECX3" s="406"/>
      <c r="ECY3" s="406"/>
      <c r="ECZ3" s="406"/>
      <c r="EDA3" s="406"/>
      <c r="EDB3" s="406"/>
      <c r="EDC3" s="406"/>
      <c r="EDD3" s="406"/>
      <c r="EDE3" s="406"/>
      <c r="EDF3" s="406"/>
      <c r="EDG3" s="406"/>
      <c r="EDH3" s="406"/>
      <c r="EDI3" s="406"/>
      <c r="EDJ3" s="406"/>
      <c r="EDK3" s="406"/>
      <c r="EDL3" s="406"/>
      <c r="EDM3" s="406"/>
      <c r="EDN3" s="406"/>
      <c r="EDO3" s="406"/>
      <c r="EDP3" s="406"/>
      <c r="EDQ3" s="406"/>
      <c r="EDR3" s="406"/>
      <c r="EDS3" s="406"/>
      <c r="EDT3" s="406"/>
      <c r="EDU3" s="406"/>
      <c r="EDV3" s="406"/>
      <c r="EDW3" s="406"/>
      <c r="EDX3" s="406"/>
      <c r="EDY3" s="406"/>
      <c r="EDZ3" s="406"/>
      <c r="EEA3" s="406"/>
      <c r="EEB3" s="406"/>
      <c r="EEC3" s="406"/>
      <c r="EED3" s="406"/>
      <c r="EEE3" s="406"/>
      <c r="EEF3" s="406"/>
      <c r="EEG3" s="406"/>
      <c r="EEH3" s="406"/>
      <c r="EEI3" s="406"/>
      <c r="EEJ3" s="406"/>
      <c r="EEK3" s="406"/>
      <c r="EEL3" s="406"/>
      <c r="EEM3" s="406"/>
      <c r="EEN3" s="406"/>
      <c r="EEO3" s="406"/>
      <c r="EEP3" s="406"/>
      <c r="EEQ3" s="406"/>
      <c r="EER3" s="406"/>
      <c r="EES3" s="406"/>
      <c r="EET3" s="406"/>
      <c r="EEU3" s="406"/>
      <c r="EEV3" s="406"/>
      <c r="EEW3" s="406"/>
      <c r="EEX3" s="406"/>
      <c r="EEY3" s="406"/>
      <c r="EEZ3" s="406"/>
      <c r="EFA3" s="406"/>
      <c r="EFB3" s="406"/>
      <c r="EFC3" s="406"/>
      <c r="EFD3" s="406"/>
      <c r="EFE3" s="406"/>
      <c r="EFF3" s="406"/>
      <c r="EFG3" s="406"/>
      <c r="EFH3" s="406"/>
      <c r="EFI3" s="406"/>
      <c r="EFJ3" s="406"/>
      <c r="EFK3" s="406"/>
      <c r="EFL3" s="406"/>
      <c r="EFM3" s="406"/>
      <c r="EFN3" s="406"/>
      <c r="EFO3" s="406"/>
      <c r="EFP3" s="406"/>
      <c r="EFQ3" s="406"/>
      <c r="EFR3" s="406"/>
      <c r="EFS3" s="406"/>
      <c r="EFT3" s="406"/>
      <c r="EFU3" s="406"/>
      <c r="EFV3" s="406"/>
      <c r="EFW3" s="406"/>
      <c r="EFX3" s="406"/>
      <c r="EFY3" s="406"/>
      <c r="EFZ3" s="406"/>
      <c r="EGA3" s="406"/>
      <c r="EGB3" s="406"/>
      <c r="EGC3" s="406"/>
      <c r="EGD3" s="406"/>
      <c r="EGE3" s="406"/>
      <c r="EGF3" s="406"/>
      <c r="EGG3" s="406"/>
      <c r="EGH3" s="406"/>
      <c r="EGI3" s="406"/>
      <c r="EGJ3" s="406"/>
      <c r="EGK3" s="406"/>
      <c r="EGL3" s="406"/>
      <c r="EGM3" s="406"/>
      <c r="EGN3" s="406"/>
      <c r="EGO3" s="406"/>
      <c r="EGP3" s="406"/>
      <c r="EGQ3" s="406"/>
      <c r="EGR3" s="406"/>
      <c r="EGS3" s="406"/>
      <c r="EGT3" s="406"/>
      <c r="EGU3" s="406"/>
      <c r="EGV3" s="406"/>
      <c r="EGW3" s="406"/>
      <c r="EGX3" s="406"/>
      <c r="EGY3" s="406"/>
      <c r="EGZ3" s="406"/>
      <c r="EHA3" s="406"/>
      <c r="EHB3" s="406"/>
      <c r="EHC3" s="406"/>
      <c r="EHD3" s="406"/>
      <c r="EHE3" s="406"/>
      <c r="EHF3" s="406"/>
      <c r="EHG3" s="406"/>
      <c r="EHH3" s="406"/>
      <c r="EHI3" s="406"/>
      <c r="EHJ3" s="406"/>
      <c r="EHK3" s="406"/>
      <c r="EHL3" s="406"/>
      <c r="EHM3" s="406"/>
      <c r="EHN3" s="406"/>
      <c r="EHO3" s="406"/>
      <c r="EHP3" s="406"/>
      <c r="EHQ3" s="406"/>
      <c r="EHR3" s="406"/>
      <c r="EHS3" s="406"/>
      <c r="EHT3" s="406"/>
      <c r="EHU3" s="406"/>
      <c r="EHV3" s="406"/>
      <c r="EHW3" s="406"/>
      <c r="EHX3" s="406"/>
      <c r="EHY3" s="406"/>
      <c r="EHZ3" s="406"/>
      <c r="EIA3" s="406"/>
      <c r="EIB3" s="406"/>
      <c r="EIC3" s="406"/>
      <c r="EID3" s="406"/>
      <c r="EIE3" s="406"/>
      <c r="EIF3" s="406"/>
      <c r="EIG3" s="406"/>
      <c r="EIH3" s="406"/>
      <c r="EII3" s="406"/>
      <c r="EIJ3" s="406"/>
      <c r="EIK3" s="406"/>
      <c r="EIL3" s="406"/>
      <c r="EIM3" s="406"/>
      <c r="EIN3" s="406"/>
      <c r="EIO3" s="406"/>
      <c r="EIP3" s="406"/>
      <c r="EIQ3" s="406"/>
      <c r="EIR3" s="406"/>
      <c r="EIS3" s="406"/>
      <c r="EIT3" s="406"/>
      <c r="EIU3" s="406"/>
      <c r="EIV3" s="406"/>
      <c r="EIW3" s="406"/>
      <c r="EIX3" s="406"/>
      <c r="EIY3" s="406"/>
      <c r="EIZ3" s="406"/>
      <c r="EJA3" s="406"/>
      <c r="EJB3" s="406"/>
      <c r="EJC3" s="406"/>
      <c r="EJD3" s="406"/>
      <c r="EJE3" s="406"/>
      <c r="EJF3" s="406"/>
      <c r="EJG3" s="406"/>
      <c r="EJH3" s="406"/>
      <c r="EJI3" s="406"/>
      <c r="EJJ3" s="406"/>
      <c r="EJK3" s="406"/>
      <c r="EJL3" s="406"/>
      <c r="EJM3" s="406"/>
      <c r="EJN3" s="406"/>
      <c r="EJO3" s="406"/>
      <c r="EJP3" s="406"/>
      <c r="EJQ3" s="406"/>
      <c r="EJR3" s="406"/>
      <c r="EJS3" s="406"/>
      <c r="EJT3" s="406"/>
      <c r="EJU3" s="406"/>
      <c r="EJV3" s="406"/>
      <c r="EJW3" s="406"/>
      <c r="EJX3" s="406"/>
      <c r="EJY3" s="406"/>
      <c r="EJZ3" s="406"/>
      <c r="EKA3" s="406"/>
      <c r="EKB3" s="406"/>
      <c r="EKC3" s="406"/>
      <c r="EKD3" s="406"/>
      <c r="EKE3" s="406"/>
      <c r="EKF3" s="406"/>
      <c r="EKG3" s="406"/>
      <c r="EKH3" s="406"/>
      <c r="EKI3" s="406"/>
      <c r="EKJ3" s="406"/>
      <c r="EKK3" s="406"/>
      <c r="EKL3" s="406"/>
      <c r="EKM3" s="406"/>
      <c r="EKN3" s="406"/>
      <c r="EKO3" s="406"/>
      <c r="EKP3" s="406"/>
      <c r="EKQ3" s="406"/>
      <c r="EKR3" s="406"/>
      <c r="EKS3" s="406"/>
      <c r="EKT3" s="406"/>
      <c r="EKU3" s="406"/>
      <c r="EKV3" s="406"/>
      <c r="EKW3" s="406"/>
      <c r="EKX3" s="406"/>
      <c r="EKY3" s="406"/>
      <c r="EKZ3" s="406"/>
      <c r="ELA3" s="406"/>
      <c r="ELB3" s="406"/>
      <c r="ELC3" s="406"/>
      <c r="ELD3" s="406"/>
      <c r="ELE3" s="406"/>
      <c r="ELF3" s="406"/>
      <c r="ELG3" s="406"/>
      <c r="ELH3" s="406"/>
      <c r="ELI3" s="406"/>
      <c r="ELJ3" s="406"/>
      <c r="ELK3" s="406"/>
      <c r="ELL3" s="406"/>
      <c r="ELM3" s="406"/>
      <c r="ELN3" s="406"/>
      <c r="ELO3" s="406"/>
      <c r="ELP3" s="406"/>
      <c r="ELQ3" s="406"/>
      <c r="ELR3" s="406"/>
      <c r="ELS3" s="406"/>
      <c r="ELT3" s="406"/>
      <c r="ELU3" s="406"/>
      <c r="ELV3" s="406"/>
      <c r="ELW3" s="406"/>
      <c r="ELX3" s="406"/>
      <c r="ELY3" s="406"/>
      <c r="ELZ3" s="406"/>
      <c r="EMA3" s="406"/>
      <c r="EMB3" s="406"/>
      <c r="EMC3" s="406"/>
      <c r="EMD3" s="406"/>
      <c r="EME3" s="406"/>
      <c r="EMF3" s="406"/>
      <c r="EMG3" s="406"/>
      <c r="EMH3" s="406"/>
      <c r="EMI3" s="406"/>
      <c r="EMJ3" s="406"/>
      <c r="EMK3" s="406"/>
      <c r="EML3" s="406"/>
      <c r="EMM3" s="406"/>
      <c r="EMN3" s="406"/>
      <c r="EMO3" s="406"/>
      <c r="EMP3" s="406"/>
      <c r="EMQ3" s="406"/>
      <c r="EMR3" s="406"/>
      <c r="EMS3" s="406"/>
      <c r="EMT3" s="406"/>
      <c r="EMU3" s="406"/>
      <c r="EMV3" s="406"/>
      <c r="EMW3" s="406"/>
      <c r="EMX3" s="406"/>
      <c r="EMY3" s="406"/>
      <c r="EMZ3" s="406"/>
      <c r="ENA3" s="406"/>
      <c r="ENB3" s="406"/>
      <c r="ENC3" s="406"/>
      <c r="END3" s="406"/>
      <c r="ENE3" s="406"/>
      <c r="ENF3" s="406"/>
      <c r="ENG3" s="406"/>
      <c r="ENH3" s="406"/>
      <c r="ENI3" s="406"/>
      <c r="ENJ3" s="406"/>
      <c r="ENK3" s="406"/>
      <c r="ENL3" s="406"/>
      <c r="ENM3" s="406"/>
      <c r="ENN3" s="406"/>
      <c r="ENO3" s="406"/>
      <c r="ENP3" s="406"/>
      <c r="ENQ3" s="406"/>
      <c r="ENR3" s="406"/>
      <c r="ENS3" s="406"/>
      <c r="ENT3" s="406"/>
      <c r="ENU3" s="406"/>
      <c r="ENV3" s="406"/>
      <c r="ENW3" s="406"/>
      <c r="ENX3" s="406"/>
      <c r="ENY3" s="406"/>
      <c r="ENZ3" s="406"/>
      <c r="EOA3" s="406"/>
      <c r="EOB3" s="406"/>
      <c r="EOC3" s="406"/>
      <c r="EOD3" s="406"/>
      <c r="EOE3" s="406"/>
      <c r="EOF3" s="406"/>
      <c r="EOG3" s="406"/>
      <c r="EOH3" s="406"/>
      <c r="EOI3" s="406"/>
      <c r="EOJ3" s="406"/>
      <c r="EOK3" s="406"/>
      <c r="EOL3" s="406"/>
      <c r="EOM3" s="406"/>
      <c r="EON3" s="406"/>
      <c r="EOO3" s="406"/>
      <c r="EOP3" s="406"/>
      <c r="EOQ3" s="406"/>
      <c r="EOR3" s="406"/>
      <c r="EOS3" s="406"/>
      <c r="EOT3" s="406"/>
      <c r="EOU3" s="406"/>
      <c r="EOV3" s="406"/>
      <c r="EOW3" s="406"/>
      <c r="EOX3" s="406"/>
      <c r="EOY3" s="406"/>
      <c r="EOZ3" s="406"/>
      <c r="EPA3" s="406"/>
      <c r="EPB3" s="406"/>
      <c r="EPC3" s="406"/>
      <c r="EPD3" s="406"/>
      <c r="EPE3" s="406"/>
      <c r="EPF3" s="406"/>
      <c r="EPG3" s="406"/>
      <c r="EPH3" s="406"/>
      <c r="EPI3" s="406"/>
      <c r="EPJ3" s="406"/>
      <c r="EPK3" s="406"/>
      <c r="EPL3" s="406"/>
      <c r="EPM3" s="406"/>
      <c r="EPN3" s="406"/>
      <c r="EPO3" s="406"/>
      <c r="EPP3" s="406"/>
      <c r="EPQ3" s="406"/>
      <c r="EPR3" s="406"/>
      <c r="EPS3" s="406"/>
      <c r="EPT3" s="406"/>
      <c r="EPU3" s="406"/>
      <c r="EPV3" s="406"/>
      <c r="EPW3" s="406"/>
      <c r="EPX3" s="406"/>
      <c r="EPY3" s="406"/>
      <c r="EPZ3" s="406"/>
      <c r="EQA3" s="406"/>
      <c r="EQB3" s="406"/>
      <c r="EQC3" s="406"/>
      <c r="EQD3" s="406"/>
      <c r="EQE3" s="406"/>
      <c r="EQF3" s="406"/>
      <c r="EQG3" s="406"/>
      <c r="EQH3" s="406"/>
      <c r="EQI3" s="406"/>
      <c r="EQJ3" s="406"/>
      <c r="EQK3" s="406"/>
      <c r="EQL3" s="406"/>
      <c r="EQM3" s="406"/>
      <c r="EQN3" s="406"/>
      <c r="EQO3" s="406"/>
      <c r="EQP3" s="406"/>
      <c r="EQQ3" s="406"/>
      <c r="EQR3" s="406"/>
      <c r="EQS3" s="406"/>
      <c r="EQT3" s="406"/>
      <c r="EQU3" s="406"/>
      <c r="EQV3" s="406"/>
      <c r="EQW3" s="406"/>
      <c r="EQX3" s="406"/>
      <c r="EQY3" s="406"/>
      <c r="EQZ3" s="406"/>
      <c r="ERA3" s="406"/>
      <c r="ERB3" s="406"/>
      <c r="ERC3" s="406"/>
      <c r="ERD3" s="406"/>
      <c r="ERE3" s="406"/>
      <c r="ERF3" s="406"/>
      <c r="ERG3" s="406"/>
      <c r="ERH3" s="406"/>
      <c r="ERI3" s="406"/>
      <c r="ERJ3" s="406"/>
      <c r="ERK3" s="406"/>
      <c r="ERL3" s="406"/>
      <c r="ERM3" s="406"/>
      <c r="ERN3" s="406"/>
      <c r="ERO3" s="406"/>
      <c r="ERP3" s="406"/>
      <c r="ERQ3" s="406"/>
      <c r="ERR3" s="406"/>
      <c r="ERS3" s="406"/>
      <c r="ERT3" s="406"/>
      <c r="ERU3" s="406"/>
      <c r="ERV3" s="406"/>
      <c r="ERW3" s="406"/>
      <c r="ERX3" s="406"/>
      <c r="ERY3" s="406"/>
      <c r="ERZ3" s="406"/>
      <c r="ESA3" s="406"/>
      <c r="ESB3" s="406"/>
      <c r="ESC3" s="406"/>
      <c r="ESD3" s="406"/>
      <c r="ESE3" s="406"/>
      <c r="ESF3" s="406"/>
      <c r="ESG3" s="406"/>
      <c r="ESH3" s="406"/>
      <c r="ESI3" s="406"/>
      <c r="ESJ3" s="406"/>
      <c r="ESK3" s="406"/>
      <c r="ESL3" s="406"/>
      <c r="ESM3" s="406"/>
      <c r="ESN3" s="406"/>
      <c r="ESO3" s="406"/>
      <c r="ESP3" s="406"/>
      <c r="ESQ3" s="406"/>
      <c r="ESR3" s="406"/>
      <c r="ESS3" s="406"/>
      <c r="EST3" s="406"/>
      <c r="ESU3" s="406"/>
      <c r="ESV3" s="406"/>
      <c r="ESW3" s="406"/>
      <c r="ESX3" s="406"/>
      <c r="ESY3" s="406"/>
      <c r="ESZ3" s="406"/>
      <c r="ETA3" s="406"/>
      <c r="ETB3" s="406"/>
      <c r="ETC3" s="406"/>
      <c r="ETD3" s="406"/>
      <c r="ETE3" s="406"/>
      <c r="ETF3" s="406"/>
      <c r="ETG3" s="406"/>
      <c r="ETH3" s="406"/>
      <c r="ETI3" s="406"/>
      <c r="ETJ3" s="406"/>
      <c r="ETK3" s="406"/>
      <c r="ETL3" s="406"/>
      <c r="ETM3" s="406"/>
      <c r="ETN3" s="406"/>
      <c r="ETO3" s="406"/>
      <c r="ETP3" s="406"/>
      <c r="ETQ3" s="406"/>
      <c r="ETR3" s="406"/>
      <c r="ETS3" s="406"/>
      <c r="ETT3" s="406"/>
      <c r="ETU3" s="406"/>
      <c r="ETV3" s="406"/>
      <c r="ETW3" s="406"/>
      <c r="ETX3" s="406"/>
      <c r="ETY3" s="406"/>
      <c r="ETZ3" s="406"/>
      <c r="EUA3" s="406"/>
      <c r="EUB3" s="406"/>
      <c r="EUC3" s="406"/>
      <c r="EUD3" s="406"/>
      <c r="EUE3" s="406"/>
      <c r="EUF3" s="406"/>
      <c r="EUG3" s="406"/>
      <c r="EUH3" s="406"/>
      <c r="EUI3" s="406"/>
      <c r="EUJ3" s="406"/>
      <c r="EUK3" s="406"/>
      <c r="EUL3" s="406"/>
      <c r="EUM3" s="406"/>
      <c r="EUN3" s="406"/>
      <c r="EUO3" s="406"/>
      <c r="EUP3" s="406"/>
      <c r="EUQ3" s="406"/>
      <c r="EUR3" s="406"/>
      <c r="EUS3" s="406"/>
      <c r="EUT3" s="406"/>
      <c r="EUU3" s="406"/>
      <c r="EUV3" s="406"/>
      <c r="EUW3" s="406"/>
      <c r="EUX3" s="406"/>
      <c r="EUY3" s="406"/>
      <c r="EUZ3" s="406"/>
      <c r="EVA3" s="406"/>
      <c r="EVB3" s="406"/>
      <c r="EVC3" s="406"/>
      <c r="EVD3" s="406"/>
      <c r="EVE3" s="406"/>
      <c r="EVF3" s="406"/>
      <c r="EVG3" s="406"/>
      <c r="EVH3" s="406"/>
      <c r="EVI3" s="406"/>
      <c r="EVJ3" s="406"/>
      <c r="EVK3" s="406"/>
      <c r="EVL3" s="406"/>
      <c r="EVM3" s="406"/>
      <c r="EVN3" s="406"/>
      <c r="EVO3" s="406"/>
      <c r="EVP3" s="406"/>
      <c r="EVQ3" s="406"/>
      <c r="EVR3" s="406"/>
      <c r="EVS3" s="406"/>
      <c r="EVT3" s="406"/>
      <c r="EVU3" s="406"/>
      <c r="EVV3" s="406"/>
      <c r="EVW3" s="406"/>
      <c r="EVX3" s="406"/>
      <c r="EVY3" s="406"/>
      <c r="EVZ3" s="406"/>
      <c r="EWA3" s="406"/>
      <c r="EWB3" s="406"/>
      <c r="EWC3" s="406"/>
      <c r="EWD3" s="406"/>
      <c r="EWE3" s="406"/>
      <c r="EWF3" s="406"/>
      <c r="EWG3" s="406"/>
      <c r="EWH3" s="406"/>
      <c r="EWI3" s="406"/>
      <c r="EWJ3" s="406"/>
      <c r="EWK3" s="406"/>
      <c r="EWL3" s="406"/>
      <c r="EWM3" s="406"/>
      <c r="EWN3" s="406"/>
      <c r="EWO3" s="406"/>
      <c r="EWP3" s="406"/>
      <c r="EWQ3" s="406"/>
      <c r="EWR3" s="406"/>
      <c r="EWS3" s="406"/>
      <c r="EWT3" s="406"/>
      <c r="EWU3" s="406"/>
      <c r="EWV3" s="406"/>
      <c r="EWW3" s="406"/>
      <c r="EWX3" s="406"/>
      <c r="EWY3" s="406"/>
      <c r="EWZ3" s="406"/>
      <c r="EXA3" s="406"/>
      <c r="EXB3" s="406"/>
      <c r="EXC3" s="406"/>
      <c r="EXD3" s="406"/>
      <c r="EXE3" s="406"/>
      <c r="EXF3" s="406"/>
      <c r="EXG3" s="406"/>
      <c r="EXH3" s="406"/>
      <c r="EXI3" s="406"/>
      <c r="EXJ3" s="406"/>
      <c r="EXK3" s="406"/>
      <c r="EXL3" s="406"/>
      <c r="EXM3" s="406"/>
      <c r="EXN3" s="406"/>
      <c r="EXO3" s="406"/>
      <c r="EXP3" s="406"/>
      <c r="EXQ3" s="406"/>
      <c r="EXR3" s="406"/>
      <c r="EXS3" s="406"/>
      <c r="EXT3" s="406"/>
      <c r="EXU3" s="406"/>
      <c r="EXV3" s="406"/>
      <c r="EXW3" s="406"/>
      <c r="EXX3" s="406"/>
      <c r="EXY3" s="406"/>
      <c r="EXZ3" s="406"/>
      <c r="EYA3" s="406"/>
      <c r="EYB3" s="406"/>
      <c r="EYC3" s="406"/>
      <c r="EYD3" s="406"/>
      <c r="EYE3" s="406"/>
      <c r="EYF3" s="406"/>
      <c r="EYG3" s="406"/>
      <c r="EYH3" s="406"/>
      <c r="EYI3" s="406"/>
      <c r="EYJ3" s="406"/>
      <c r="EYK3" s="406"/>
      <c r="EYL3" s="406"/>
      <c r="EYM3" s="406"/>
      <c r="EYN3" s="406"/>
      <c r="EYO3" s="406"/>
      <c r="EYP3" s="406"/>
      <c r="EYQ3" s="406"/>
      <c r="EYR3" s="406"/>
      <c r="EYS3" s="406"/>
      <c r="EYT3" s="406"/>
      <c r="EYU3" s="406"/>
      <c r="EYV3" s="406"/>
      <c r="EYW3" s="406"/>
      <c r="EYX3" s="406"/>
      <c r="EYY3" s="406"/>
      <c r="EYZ3" s="406"/>
      <c r="EZA3" s="406"/>
      <c r="EZB3" s="406"/>
      <c r="EZC3" s="406"/>
      <c r="EZD3" s="406"/>
      <c r="EZE3" s="406"/>
      <c r="EZF3" s="406"/>
      <c r="EZG3" s="406"/>
      <c r="EZH3" s="406"/>
      <c r="EZI3" s="406"/>
      <c r="EZJ3" s="406"/>
      <c r="EZK3" s="406"/>
      <c r="EZL3" s="406"/>
      <c r="EZM3" s="406"/>
      <c r="EZN3" s="406"/>
      <c r="EZO3" s="406"/>
      <c r="EZP3" s="406"/>
      <c r="EZQ3" s="406"/>
      <c r="EZR3" s="406"/>
      <c r="EZS3" s="406"/>
      <c r="EZT3" s="406"/>
      <c r="EZU3" s="406"/>
      <c r="EZV3" s="406"/>
      <c r="EZW3" s="406"/>
      <c r="EZX3" s="406"/>
      <c r="EZY3" s="406"/>
      <c r="EZZ3" s="406"/>
      <c r="FAA3" s="406"/>
      <c r="FAB3" s="406"/>
      <c r="FAC3" s="406"/>
      <c r="FAD3" s="406"/>
      <c r="FAE3" s="406"/>
      <c r="FAF3" s="406"/>
      <c r="FAG3" s="406"/>
      <c r="FAH3" s="406"/>
      <c r="FAI3" s="406"/>
      <c r="FAJ3" s="406"/>
      <c r="FAK3" s="406"/>
      <c r="FAL3" s="406"/>
      <c r="FAM3" s="406"/>
      <c r="FAN3" s="406"/>
      <c r="FAO3" s="406"/>
      <c r="FAP3" s="406"/>
      <c r="FAQ3" s="406"/>
      <c r="FAR3" s="406"/>
      <c r="FAS3" s="406"/>
      <c r="FAT3" s="406"/>
      <c r="FAU3" s="406"/>
      <c r="FAV3" s="406"/>
      <c r="FAW3" s="406"/>
      <c r="FAX3" s="406"/>
      <c r="FAY3" s="406"/>
      <c r="FAZ3" s="406"/>
      <c r="FBA3" s="406"/>
      <c r="FBB3" s="406"/>
      <c r="FBC3" s="406"/>
      <c r="FBD3" s="406"/>
      <c r="FBE3" s="406"/>
      <c r="FBF3" s="406"/>
      <c r="FBG3" s="406"/>
      <c r="FBH3" s="406"/>
      <c r="FBI3" s="406"/>
      <c r="FBJ3" s="406"/>
      <c r="FBK3" s="406"/>
      <c r="FBL3" s="406"/>
      <c r="FBM3" s="406"/>
      <c r="FBN3" s="406"/>
      <c r="FBO3" s="406"/>
      <c r="FBP3" s="406"/>
      <c r="FBQ3" s="406"/>
      <c r="FBR3" s="406"/>
      <c r="FBS3" s="406"/>
      <c r="FBT3" s="406"/>
      <c r="FBU3" s="406"/>
      <c r="FBV3" s="406"/>
      <c r="FBW3" s="406"/>
      <c r="FBX3" s="406"/>
      <c r="FBY3" s="406"/>
      <c r="FBZ3" s="406"/>
      <c r="FCA3" s="406"/>
      <c r="FCB3" s="406"/>
      <c r="FCC3" s="406"/>
      <c r="FCD3" s="406"/>
      <c r="FCE3" s="406"/>
      <c r="FCF3" s="406"/>
      <c r="FCG3" s="406"/>
      <c r="FCH3" s="406"/>
      <c r="FCI3" s="406"/>
      <c r="FCJ3" s="406"/>
      <c r="FCK3" s="406"/>
      <c r="FCL3" s="406"/>
      <c r="FCM3" s="406"/>
      <c r="FCN3" s="406"/>
      <c r="FCO3" s="406"/>
      <c r="FCP3" s="406"/>
      <c r="FCQ3" s="406"/>
      <c r="FCR3" s="406"/>
      <c r="FCS3" s="406"/>
      <c r="FCT3" s="406"/>
      <c r="FCU3" s="406"/>
      <c r="FCV3" s="406"/>
      <c r="FCW3" s="406"/>
      <c r="FCX3" s="406"/>
      <c r="FCY3" s="406"/>
      <c r="FCZ3" s="406"/>
      <c r="FDA3" s="406"/>
      <c r="FDB3" s="406"/>
      <c r="FDC3" s="406"/>
      <c r="FDD3" s="406"/>
      <c r="FDE3" s="406"/>
      <c r="FDF3" s="406"/>
      <c r="FDG3" s="406"/>
      <c r="FDH3" s="406"/>
      <c r="FDI3" s="406"/>
      <c r="FDJ3" s="406"/>
      <c r="FDK3" s="406"/>
      <c r="FDL3" s="406"/>
      <c r="FDM3" s="406"/>
      <c r="FDN3" s="406"/>
      <c r="FDO3" s="406"/>
      <c r="FDP3" s="406"/>
      <c r="FDQ3" s="406"/>
      <c r="FDR3" s="406"/>
      <c r="FDS3" s="406"/>
      <c r="FDT3" s="406"/>
      <c r="FDU3" s="406"/>
      <c r="FDV3" s="406"/>
      <c r="FDW3" s="406"/>
      <c r="FDX3" s="406"/>
      <c r="FDY3" s="406"/>
      <c r="FDZ3" s="406"/>
      <c r="FEA3" s="406"/>
      <c r="FEB3" s="406"/>
      <c r="FEC3" s="406"/>
      <c r="FED3" s="406"/>
      <c r="FEE3" s="406"/>
      <c r="FEF3" s="406"/>
      <c r="FEG3" s="406"/>
      <c r="FEH3" s="406"/>
      <c r="FEI3" s="406"/>
      <c r="FEJ3" s="406"/>
      <c r="FEK3" s="406"/>
      <c r="FEL3" s="406"/>
      <c r="FEM3" s="406"/>
      <c r="FEN3" s="406"/>
      <c r="FEO3" s="406"/>
      <c r="FEP3" s="406"/>
      <c r="FEQ3" s="406"/>
      <c r="FER3" s="406"/>
      <c r="FES3" s="406"/>
      <c r="FET3" s="406"/>
      <c r="FEU3" s="406"/>
      <c r="FEV3" s="406"/>
      <c r="FEW3" s="406"/>
      <c r="FEX3" s="406"/>
      <c r="FEY3" s="406"/>
      <c r="FEZ3" s="406"/>
      <c r="FFA3" s="406"/>
      <c r="FFB3" s="406"/>
      <c r="FFC3" s="406"/>
      <c r="FFD3" s="406"/>
      <c r="FFE3" s="406"/>
      <c r="FFF3" s="406"/>
      <c r="FFG3" s="406"/>
      <c r="FFH3" s="406"/>
      <c r="FFI3" s="406"/>
      <c r="FFJ3" s="406"/>
      <c r="FFK3" s="406"/>
      <c r="FFL3" s="406"/>
      <c r="FFM3" s="406"/>
      <c r="FFN3" s="406"/>
      <c r="FFO3" s="406"/>
      <c r="FFP3" s="406"/>
      <c r="FFQ3" s="406"/>
      <c r="FFR3" s="406"/>
      <c r="FFS3" s="406"/>
      <c r="FFT3" s="406"/>
      <c r="FFU3" s="406"/>
      <c r="FFV3" s="406"/>
      <c r="FFW3" s="406"/>
      <c r="FFX3" s="406"/>
      <c r="FFY3" s="406"/>
      <c r="FFZ3" s="406"/>
      <c r="FGA3" s="406"/>
      <c r="FGB3" s="406"/>
      <c r="FGC3" s="406"/>
      <c r="FGD3" s="406"/>
      <c r="FGE3" s="406"/>
      <c r="FGF3" s="406"/>
      <c r="FGG3" s="406"/>
      <c r="FGH3" s="406"/>
      <c r="FGI3" s="406"/>
      <c r="FGJ3" s="406"/>
      <c r="FGK3" s="406"/>
      <c r="FGL3" s="406"/>
      <c r="FGM3" s="406"/>
      <c r="FGN3" s="406"/>
      <c r="FGO3" s="406"/>
      <c r="FGP3" s="406"/>
      <c r="FGQ3" s="406"/>
      <c r="FGR3" s="406"/>
      <c r="FGS3" s="406"/>
      <c r="FGT3" s="406"/>
      <c r="FGU3" s="406"/>
      <c r="FGV3" s="406"/>
      <c r="FGW3" s="406"/>
      <c r="FGX3" s="406"/>
      <c r="FGY3" s="406"/>
      <c r="FGZ3" s="406"/>
      <c r="FHA3" s="406"/>
      <c r="FHB3" s="406"/>
      <c r="FHC3" s="406"/>
      <c r="FHD3" s="406"/>
      <c r="FHE3" s="406"/>
      <c r="FHF3" s="406"/>
      <c r="FHG3" s="406"/>
      <c r="FHH3" s="406"/>
      <c r="FHI3" s="406"/>
      <c r="FHJ3" s="406"/>
      <c r="FHK3" s="406"/>
      <c r="FHL3" s="406"/>
      <c r="FHM3" s="406"/>
      <c r="FHN3" s="406"/>
      <c r="FHO3" s="406"/>
      <c r="FHP3" s="406"/>
      <c r="FHQ3" s="406"/>
      <c r="FHR3" s="406"/>
      <c r="FHS3" s="406"/>
      <c r="FHT3" s="406"/>
      <c r="FHU3" s="406"/>
      <c r="FHV3" s="406"/>
      <c r="FHW3" s="406"/>
      <c r="FHX3" s="406"/>
      <c r="FHY3" s="406"/>
      <c r="FHZ3" s="406"/>
      <c r="FIA3" s="406"/>
      <c r="FIB3" s="406"/>
      <c r="FIC3" s="406"/>
      <c r="FID3" s="406"/>
      <c r="FIE3" s="406"/>
      <c r="FIF3" s="406"/>
      <c r="FIG3" s="406"/>
      <c r="FIH3" s="406"/>
      <c r="FII3" s="406"/>
      <c r="FIJ3" s="406"/>
      <c r="FIK3" s="406"/>
      <c r="FIL3" s="406"/>
      <c r="FIM3" s="406"/>
      <c r="FIN3" s="406"/>
      <c r="FIO3" s="406"/>
      <c r="FIP3" s="406"/>
      <c r="FIQ3" s="406"/>
      <c r="FIR3" s="406"/>
      <c r="FIS3" s="406"/>
      <c r="FIT3" s="406"/>
      <c r="FIU3" s="406"/>
      <c r="FIV3" s="406"/>
      <c r="FIW3" s="406"/>
      <c r="FIX3" s="406"/>
      <c r="FIY3" s="406"/>
      <c r="FIZ3" s="406"/>
      <c r="FJA3" s="406"/>
      <c r="FJB3" s="406"/>
      <c r="FJC3" s="406"/>
      <c r="FJD3" s="406"/>
      <c r="FJE3" s="406"/>
      <c r="FJF3" s="406"/>
      <c r="FJG3" s="406"/>
      <c r="FJH3" s="406"/>
      <c r="FJI3" s="406"/>
      <c r="FJJ3" s="406"/>
      <c r="FJK3" s="406"/>
      <c r="FJL3" s="406"/>
      <c r="FJM3" s="406"/>
      <c r="FJN3" s="406"/>
      <c r="FJO3" s="406"/>
      <c r="FJP3" s="406"/>
      <c r="FJQ3" s="406"/>
      <c r="FJR3" s="406"/>
      <c r="FJS3" s="406"/>
      <c r="FJT3" s="406"/>
      <c r="FJU3" s="406"/>
      <c r="FJV3" s="406"/>
      <c r="FJW3" s="406"/>
      <c r="FJX3" s="406"/>
      <c r="FJY3" s="406"/>
      <c r="FJZ3" s="406"/>
      <c r="FKA3" s="406"/>
      <c r="FKB3" s="406"/>
      <c r="FKC3" s="406"/>
      <c r="FKD3" s="406"/>
      <c r="FKE3" s="406"/>
      <c r="FKF3" s="406"/>
      <c r="FKG3" s="406"/>
      <c r="FKH3" s="406"/>
      <c r="FKI3" s="406"/>
      <c r="FKJ3" s="406"/>
      <c r="FKK3" s="406"/>
      <c r="FKL3" s="406"/>
      <c r="FKM3" s="406"/>
      <c r="FKN3" s="406"/>
      <c r="FKO3" s="406"/>
      <c r="FKP3" s="406"/>
      <c r="FKQ3" s="406"/>
      <c r="FKR3" s="406"/>
      <c r="FKS3" s="406"/>
      <c r="FKT3" s="406"/>
      <c r="FKU3" s="406"/>
      <c r="FKV3" s="406"/>
      <c r="FKW3" s="406"/>
      <c r="FKX3" s="406"/>
      <c r="FKY3" s="406"/>
      <c r="FKZ3" s="406"/>
      <c r="FLA3" s="406"/>
      <c r="FLB3" s="406"/>
      <c r="FLC3" s="406"/>
      <c r="FLD3" s="406"/>
      <c r="FLE3" s="406"/>
      <c r="FLF3" s="406"/>
      <c r="FLG3" s="406"/>
      <c r="FLH3" s="406"/>
      <c r="FLI3" s="406"/>
      <c r="FLJ3" s="406"/>
      <c r="FLK3" s="406"/>
      <c r="FLL3" s="406"/>
      <c r="FLM3" s="406"/>
      <c r="FLN3" s="406"/>
      <c r="FLO3" s="406"/>
      <c r="FLP3" s="406"/>
      <c r="FLQ3" s="406"/>
      <c r="FLR3" s="406"/>
      <c r="FLS3" s="406"/>
      <c r="FLT3" s="406"/>
      <c r="FLU3" s="406"/>
      <c r="FLV3" s="406"/>
      <c r="FLW3" s="406"/>
      <c r="FLX3" s="406"/>
      <c r="FLY3" s="406"/>
      <c r="FLZ3" s="406"/>
      <c r="FMA3" s="406"/>
      <c r="FMB3" s="406"/>
      <c r="FMC3" s="406"/>
      <c r="FMD3" s="406"/>
      <c r="FME3" s="406"/>
      <c r="FMF3" s="406"/>
      <c r="FMG3" s="406"/>
      <c r="FMH3" s="406"/>
      <c r="FMI3" s="406"/>
      <c r="FMJ3" s="406"/>
      <c r="FMK3" s="406"/>
      <c r="FML3" s="406"/>
      <c r="FMM3" s="406"/>
      <c r="FMN3" s="406"/>
      <c r="FMO3" s="406"/>
      <c r="FMP3" s="406"/>
      <c r="FMQ3" s="406"/>
      <c r="FMR3" s="406"/>
      <c r="FMS3" s="406"/>
      <c r="FMT3" s="406"/>
      <c r="FMU3" s="406"/>
      <c r="FMV3" s="406"/>
      <c r="FMW3" s="406"/>
      <c r="FMX3" s="406"/>
      <c r="FMY3" s="406"/>
      <c r="FMZ3" s="406"/>
      <c r="FNA3" s="406"/>
      <c r="FNB3" s="406"/>
      <c r="FNC3" s="406"/>
      <c r="FND3" s="406"/>
      <c r="FNE3" s="406"/>
      <c r="FNF3" s="406"/>
      <c r="FNG3" s="406"/>
      <c r="FNH3" s="406"/>
      <c r="FNI3" s="406"/>
      <c r="FNJ3" s="406"/>
      <c r="FNK3" s="406"/>
      <c r="FNL3" s="406"/>
      <c r="FNM3" s="406"/>
      <c r="FNN3" s="406"/>
      <c r="FNO3" s="406"/>
      <c r="FNP3" s="406"/>
      <c r="FNQ3" s="406"/>
      <c r="FNR3" s="406"/>
      <c r="FNS3" s="406"/>
      <c r="FNT3" s="406"/>
      <c r="FNU3" s="406"/>
      <c r="FNV3" s="406"/>
      <c r="FNW3" s="406"/>
      <c r="FNX3" s="406"/>
      <c r="FNY3" s="406"/>
      <c r="FNZ3" s="406"/>
      <c r="FOA3" s="406"/>
      <c r="FOB3" s="406"/>
      <c r="FOC3" s="406"/>
      <c r="FOD3" s="406"/>
      <c r="FOE3" s="406"/>
      <c r="FOF3" s="406"/>
      <c r="FOG3" s="406"/>
      <c r="FOH3" s="406"/>
      <c r="FOI3" s="406"/>
      <c r="FOJ3" s="406"/>
      <c r="FOK3" s="406"/>
      <c r="FOL3" s="406"/>
      <c r="FOM3" s="406"/>
      <c r="FON3" s="406"/>
      <c r="FOO3" s="406"/>
      <c r="FOP3" s="406"/>
      <c r="FOQ3" s="406"/>
      <c r="FOR3" s="406"/>
      <c r="FOS3" s="406"/>
      <c r="FOT3" s="406"/>
      <c r="FOU3" s="406"/>
      <c r="FOV3" s="406"/>
      <c r="FOW3" s="406"/>
      <c r="FOX3" s="406"/>
      <c r="FOY3" s="406"/>
      <c r="FOZ3" s="406"/>
      <c r="FPA3" s="406"/>
      <c r="FPB3" s="406"/>
      <c r="FPC3" s="406"/>
      <c r="FPD3" s="406"/>
      <c r="FPE3" s="406"/>
      <c r="FPF3" s="406"/>
      <c r="FPG3" s="406"/>
      <c r="FPH3" s="406"/>
      <c r="FPI3" s="406"/>
      <c r="FPJ3" s="406"/>
      <c r="FPK3" s="406"/>
      <c r="FPL3" s="406"/>
      <c r="FPM3" s="406"/>
      <c r="FPN3" s="406"/>
      <c r="FPO3" s="406"/>
      <c r="FPP3" s="406"/>
      <c r="FPQ3" s="406"/>
      <c r="FPR3" s="406"/>
      <c r="FPS3" s="406"/>
      <c r="FPT3" s="406"/>
      <c r="FPU3" s="406"/>
      <c r="FPV3" s="406"/>
      <c r="FPW3" s="406"/>
      <c r="FPX3" s="406"/>
      <c r="FPY3" s="406"/>
      <c r="FPZ3" s="406"/>
      <c r="FQA3" s="406"/>
      <c r="FQB3" s="406"/>
      <c r="FQC3" s="406"/>
      <c r="FQD3" s="406"/>
      <c r="FQE3" s="406"/>
      <c r="FQF3" s="406"/>
      <c r="FQG3" s="406"/>
      <c r="FQH3" s="406"/>
      <c r="FQI3" s="406"/>
      <c r="FQJ3" s="406"/>
      <c r="FQK3" s="406"/>
      <c r="FQL3" s="406"/>
      <c r="FQM3" s="406"/>
      <c r="FQN3" s="406"/>
      <c r="FQO3" s="406"/>
      <c r="FQP3" s="406"/>
      <c r="FQQ3" s="406"/>
      <c r="FQR3" s="406"/>
      <c r="FQS3" s="406"/>
      <c r="FQT3" s="406"/>
      <c r="FQU3" s="406"/>
      <c r="FQV3" s="406"/>
      <c r="FQW3" s="406"/>
      <c r="FQX3" s="406"/>
      <c r="FQY3" s="406"/>
      <c r="FQZ3" s="406"/>
      <c r="FRA3" s="406"/>
      <c r="FRB3" s="406"/>
      <c r="FRC3" s="406"/>
      <c r="FRD3" s="406"/>
      <c r="FRE3" s="406"/>
      <c r="FRF3" s="406"/>
      <c r="FRG3" s="406"/>
      <c r="FRH3" s="406"/>
      <c r="FRI3" s="406"/>
      <c r="FRJ3" s="406"/>
      <c r="FRK3" s="406"/>
      <c r="FRL3" s="406"/>
      <c r="FRM3" s="406"/>
      <c r="FRN3" s="406"/>
      <c r="FRO3" s="406"/>
      <c r="FRP3" s="406"/>
      <c r="FRQ3" s="406"/>
      <c r="FRR3" s="406"/>
      <c r="FRS3" s="406"/>
      <c r="FRT3" s="406"/>
      <c r="FRU3" s="406"/>
      <c r="FRV3" s="406"/>
      <c r="FRW3" s="406"/>
      <c r="FRX3" s="406"/>
      <c r="FRY3" s="406"/>
      <c r="FRZ3" s="406"/>
      <c r="FSA3" s="406"/>
      <c r="FSB3" s="406"/>
      <c r="FSC3" s="406"/>
      <c r="FSD3" s="406"/>
      <c r="FSE3" s="406"/>
      <c r="FSF3" s="406"/>
      <c r="FSG3" s="406"/>
      <c r="FSH3" s="406"/>
      <c r="FSI3" s="406"/>
      <c r="FSJ3" s="406"/>
      <c r="FSK3" s="406"/>
      <c r="FSL3" s="406"/>
      <c r="FSM3" s="406"/>
      <c r="FSN3" s="406"/>
      <c r="FSO3" s="406"/>
      <c r="FSP3" s="406"/>
      <c r="FSQ3" s="406"/>
      <c r="FSR3" s="406"/>
      <c r="FSS3" s="406"/>
      <c r="FST3" s="406"/>
      <c r="FSU3" s="406"/>
      <c r="FSV3" s="406"/>
      <c r="FSW3" s="406"/>
      <c r="FSX3" s="406"/>
      <c r="FSY3" s="406"/>
      <c r="FSZ3" s="406"/>
      <c r="FTA3" s="406"/>
      <c r="FTB3" s="406"/>
      <c r="FTC3" s="406"/>
      <c r="FTD3" s="406"/>
      <c r="FTE3" s="406"/>
      <c r="FTF3" s="406"/>
      <c r="FTG3" s="406"/>
      <c r="FTH3" s="406"/>
      <c r="FTI3" s="406"/>
      <c r="FTJ3" s="406"/>
      <c r="FTK3" s="406"/>
      <c r="FTL3" s="406"/>
      <c r="FTM3" s="406"/>
      <c r="FTN3" s="406"/>
      <c r="FTO3" s="406"/>
      <c r="FTP3" s="406"/>
      <c r="FTQ3" s="406"/>
      <c r="FTR3" s="406"/>
      <c r="FTS3" s="406"/>
      <c r="FTT3" s="406"/>
      <c r="FTU3" s="406"/>
      <c r="FTV3" s="406"/>
      <c r="FTW3" s="406"/>
      <c r="FTX3" s="406"/>
      <c r="FTY3" s="406"/>
      <c r="FTZ3" s="406"/>
      <c r="FUA3" s="406"/>
      <c r="FUB3" s="406"/>
      <c r="FUC3" s="406"/>
      <c r="FUD3" s="406"/>
      <c r="FUE3" s="406"/>
      <c r="FUF3" s="406"/>
      <c r="FUG3" s="406"/>
      <c r="FUH3" s="406"/>
      <c r="FUI3" s="406"/>
      <c r="FUJ3" s="406"/>
      <c r="FUK3" s="406"/>
      <c r="FUL3" s="406"/>
      <c r="FUM3" s="406"/>
      <c r="FUN3" s="406"/>
      <c r="FUO3" s="406"/>
      <c r="FUP3" s="406"/>
      <c r="FUQ3" s="406"/>
      <c r="FUR3" s="406"/>
      <c r="FUS3" s="406"/>
      <c r="FUT3" s="406"/>
      <c r="FUU3" s="406"/>
      <c r="FUV3" s="406"/>
      <c r="FUW3" s="406"/>
      <c r="FUX3" s="406"/>
      <c r="FUY3" s="406"/>
      <c r="FUZ3" s="406"/>
      <c r="FVA3" s="406"/>
      <c r="FVB3" s="406"/>
      <c r="FVC3" s="406"/>
      <c r="FVD3" s="406"/>
      <c r="FVE3" s="406"/>
      <c r="FVF3" s="406"/>
      <c r="FVG3" s="406"/>
      <c r="FVH3" s="406"/>
      <c r="FVI3" s="406"/>
      <c r="FVJ3" s="406"/>
      <c r="FVK3" s="406"/>
      <c r="FVL3" s="406"/>
      <c r="FVM3" s="406"/>
      <c r="FVN3" s="406"/>
      <c r="FVO3" s="406"/>
      <c r="FVP3" s="406"/>
      <c r="FVQ3" s="406"/>
      <c r="FVR3" s="406"/>
      <c r="FVS3" s="406"/>
      <c r="FVT3" s="406"/>
      <c r="FVU3" s="406"/>
      <c r="FVV3" s="406"/>
      <c r="FVW3" s="406"/>
      <c r="FVX3" s="406"/>
      <c r="FVY3" s="406"/>
      <c r="FVZ3" s="406"/>
      <c r="FWA3" s="406"/>
      <c r="FWB3" s="406"/>
      <c r="FWC3" s="406"/>
      <c r="FWD3" s="406"/>
      <c r="FWE3" s="406"/>
      <c r="FWF3" s="406"/>
      <c r="FWG3" s="406"/>
      <c r="FWH3" s="406"/>
      <c r="FWI3" s="406"/>
      <c r="FWJ3" s="406"/>
      <c r="FWK3" s="406"/>
      <c r="FWL3" s="406"/>
      <c r="FWM3" s="406"/>
      <c r="FWN3" s="406"/>
      <c r="FWO3" s="406"/>
      <c r="FWP3" s="406"/>
      <c r="FWQ3" s="406"/>
      <c r="FWR3" s="406"/>
      <c r="FWS3" s="406"/>
      <c r="FWT3" s="406"/>
      <c r="FWU3" s="406"/>
      <c r="FWV3" s="406"/>
      <c r="FWW3" s="406"/>
      <c r="FWX3" s="406"/>
      <c r="FWY3" s="406"/>
      <c r="FWZ3" s="406"/>
      <c r="FXA3" s="406"/>
      <c r="FXB3" s="406"/>
      <c r="FXC3" s="406"/>
      <c r="FXD3" s="406"/>
      <c r="FXE3" s="406"/>
      <c r="FXF3" s="406"/>
      <c r="FXG3" s="406"/>
      <c r="FXH3" s="406"/>
      <c r="FXI3" s="406"/>
      <c r="FXJ3" s="406"/>
      <c r="FXK3" s="406"/>
      <c r="FXL3" s="406"/>
      <c r="FXM3" s="406"/>
      <c r="FXN3" s="406"/>
      <c r="FXO3" s="406"/>
      <c r="FXP3" s="406"/>
      <c r="FXQ3" s="406"/>
      <c r="FXR3" s="406"/>
      <c r="FXS3" s="406"/>
      <c r="FXT3" s="406"/>
      <c r="FXU3" s="406"/>
      <c r="FXV3" s="406"/>
      <c r="FXW3" s="406"/>
      <c r="FXX3" s="406"/>
      <c r="FXY3" s="406"/>
      <c r="FXZ3" s="406"/>
      <c r="FYA3" s="406"/>
      <c r="FYB3" s="406"/>
      <c r="FYC3" s="406"/>
      <c r="FYD3" s="406"/>
      <c r="FYE3" s="406"/>
      <c r="FYF3" s="406"/>
      <c r="FYG3" s="406"/>
      <c r="FYH3" s="406"/>
      <c r="FYI3" s="406"/>
      <c r="FYJ3" s="406"/>
      <c r="FYK3" s="406"/>
      <c r="FYL3" s="406"/>
      <c r="FYM3" s="406"/>
      <c r="FYN3" s="406"/>
      <c r="FYO3" s="406"/>
      <c r="FYP3" s="406"/>
      <c r="FYQ3" s="406"/>
      <c r="FYR3" s="406"/>
      <c r="FYS3" s="406"/>
      <c r="FYT3" s="406"/>
      <c r="FYU3" s="406"/>
      <c r="FYV3" s="406"/>
      <c r="FYW3" s="406"/>
      <c r="FYX3" s="406"/>
      <c r="FYY3" s="406"/>
      <c r="FYZ3" s="406"/>
      <c r="FZA3" s="406"/>
      <c r="FZB3" s="406"/>
      <c r="FZC3" s="406"/>
      <c r="FZD3" s="406"/>
      <c r="FZE3" s="406"/>
      <c r="FZF3" s="406"/>
      <c r="FZG3" s="406"/>
      <c r="FZH3" s="406"/>
      <c r="FZI3" s="406"/>
      <c r="FZJ3" s="406"/>
      <c r="FZK3" s="406"/>
      <c r="FZL3" s="406"/>
      <c r="FZM3" s="406"/>
      <c r="FZN3" s="406"/>
      <c r="FZO3" s="406"/>
      <c r="FZP3" s="406"/>
      <c r="FZQ3" s="406"/>
      <c r="FZR3" s="406"/>
      <c r="FZS3" s="406"/>
      <c r="FZT3" s="406"/>
      <c r="FZU3" s="406"/>
      <c r="FZV3" s="406"/>
      <c r="FZW3" s="406"/>
      <c r="FZX3" s="406"/>
      <c r="FZY3" s="406"/>
      <c r="FZZ3" s="406"/>
      <c r="GAA3" s="406"/>
      <c r="GAB3" s="406"/>
      <c r="GAC3" s="406"/>
      <c r="GAD3" s="406"/>
      <c r="GAE3" s="406"/>
      <c r="GAF3" s="406"/>
      <c r="GAG3" s="406"/>
      <c r="GAH3" s="406"/>
      <c r="GAI3" s="406"/>
      <c r="GAJ3" s="406"/>
      <c r="GAK3" s="406"/>
      <c r="GAL3" s="406"/>
      <c r="GAM3" s="406"/>
      <c r="GAN3" s="406"/>
      <c r="GAO3" s="406"/>
      <c r="GAP3" s="406"/>
      <c r="GAQ3" s="406"/>
      <c r="GAR3" s="406"/>
      <c r="GAS3" s="406"/>
      <c r="GAT3" s="406"/>
      <c r="GAU3" s="406"/>
      <c r="GAV3" s="406"/>
      <c r="GAW3" s="406"/>
      <c r="GAX3" s="406"/>
      <c r="GAY3" s="406"/>
      <c r="GAZ3" s="406"/>
      <c r="GBA3" s="406"/>
      <c r="GBB3" s="406"/>
      <c r="GBC3" s="406"/>
      <c r="GBD3" s="406"/>
      <c r="GBE3" s="406"/>
      <c r="GBF3" s="406"/>
      <c r="GBG3" s="406"/>
      <c r="GBH3" s="406"/>
      <c r="GBI3" s="406"/>
      <c r="GBJ3" s="406"/>
      <c r="GBK3" s="406"/>
      <c r="GBL3" s="406"/>
      <c r="GBM3" s="406"/>
      <c r="GBN3" s="406"/>
      <c r="GBO3" s="406"/>
      <c r="GBP3" s="406"/>
      <c r="GBQ3" s="406"/>
      <c r="GBR3" s="406"/>
      <c r="GBS3" s="406"/>
      <c r="GBT3" s="406"/>
      <c r="GBU3" s="406"/>
      <c r="GBV3" s="406"/>
      <c r="GBW3" s="406"/>
      <c r="GBX3" s="406"/>
      <c r="GBY3" s="406"/>
      <c r="GBZ3" s="406"/>
      <c r="GCA3" s="406"/>
      <c r="GCB3" s="406"/>
      <c r="GCC3" s="406"/>
      <c r="GCD3" s="406"/>
      <c r="GCE3" s="406"/>
      <c r="GCF3" s="406"/>
      <c r="GCG3" s="406"/>
      <c r="GCH3" s="406"/>
      <c r="GCI3" s="406"/>
      <c r="GCJ3" s="406"/>
      <c r="GCK3" s="406"/>
      <c r="GCL3" s="406"/>
      <c r="GCM3" s="406"/>
      <c r="GCN3" s="406"/>
      <c r="GCO3" s="406"/>
      <c r="GCP3" s="406"/>
      <c r="GCQ3" s="406"/>
      <c r="GCR3" s="406"/>
      <c r="GCS3" s="406"/>
      <c r="GCT3" s="406"/>
      <c r="GCU3" s="406"/>
      <c r="GCV3" s="406"/>
      <c r="GCW3" s="406"/>
      <c r="GCX3" s="406"/>
      <c r="GCY3" s="406"/>
      <c r="GCZ3" s="406"/>
      <c r="GDA3" s="406"/>
      <c r="GDB3" s="406"/>
      <c r="GDC3" s="406"/>
      <c r="GDD3" s="406"/>
      <c r="GDE3" s="406"/>
      <c r="GDF3" s="406"/>
      <c r="GDG3" s="406"/>
      <c r="GDH3" s="406"/>
      <c r="GDI3" s="406"/>
      <c r="GDJ3" s="406"/>
      <c r="GDK3" s="406"/>
      <c r="GDL3" s="406"/>
      <c r="GDM3" s="406"/>
      <c r="GDN3" s="406"/>
      <c r="GDO3" s="406"/>
      <c r="GDP3" s="406"/>
      <c r="GDQ3" s="406"/>
      <c r="GDR3" s="406"/>
      <c r="GDS3" s="406"/>
      <c r="GDT3" s="406"/>
      <c r="GDU3" s="406"/>
      <c r="GDV3" s="406"/>
      <c r="GDW3" s="406"/>
      <c r="GDX3" s="406"/>
      <c r="GDY3" s="406"/>
      <c r="GDZ3" s="406"/>
      <c r="GEA3" s="406"/>
      <c r="GEB3" s="406"/>
      <c r="GEC3" s="406"/>
      <c r="GED3" s="406"/>
      <c r="GEE3" s="406"/>
      <c r="GEF3" s="406"/>
      <c r="GEG3" s="406"/>
      <c r="GEH3" s="406"/>
      <c r="GEI3" s="406"/>
      <c r="GEJ3" s="406"/>
      <c r="GEK3" s="406"/>
      <c r="GEL3" s="406"/>
      <c r="GEM3" s="406"/>
      <c r="GEN3" s="406"/>
      <c r="GEO3" s="406"/>
      <c r="GEP3" s="406"/>
      <c r="GEQ3" s="406"/>
      <c r="GER3" s="406"/>
      <c r="GES3" s="406"/>
      <c r="GET3" s="406"/>
      <c r="GEU3" s="406"/>
      <c r="GEV3" s="406"/>
      <c r="GEW3" s="406"/>
      <c r="GEX3" s="406"/>
      <c r="GEY3" s="406"/>
      <c r="GEZ3" s="406"/>
      <c r="GFA3" s="406"/>
      <c r="GFB3" s="406"/>
      <c r="GFC3" s="406"/>
      <c r="GFD3" s="406"/>
      <c r="GFE3" s="406"/>
      <c r="GFF3" s="406"/>
      <c r="GFG3" s="406"/>
      <c r="GFH3" s="406"/>
      <c r="GFI3" s="406"/>
      <c r="GFJ3" s="406"/>
      <c r="GFK3" s="406"/>
      <c r="GFL3" s="406"/>
      <c r="GFM3" s="406"/>
      <c r="GFN3" s="406"/>
      <c r="GFO3" s="406"/>
      <c r="GFP3" s="406"/>
      <c r="GFQ3" s="406"/>
      <c r="GFR3" s="406"/>
      <c r="GFS3" s="406"/>
      <c r="GFT3" s="406"/>
      <c r="GFU3" s="406"/>
      <c r="GFV3" s="406"/>
      <c r="GFW3" s="406"/>
      <c r="GFX3" s="406"/>
      <c r="GFY3" s="406"/>
      <c r="GFZ3" s="406"/>
      <c r="GGA3" s="406"/>
      <c r="GGB3" s="406"/>
      <c r="GGC3" s="406"/>
      <c r="GGD3" s="406"/>
      <c r="GGE3" s="406"/>
      <c r="GGF3" s="406"/>
      <c r="GGG3" s="406"/>
      <c r="GGH3" s="406"/>
      <c r="GGI3" s="406"/>
      <c r="GGJ3" s="406"/>
      <c r="GGK3" s="406"/>
      <c r="GGL3" s="406"/>
      <c r="GGM3" s="406"/>
      <c r="GGN3" s="406"/>
      <c r="GGO3" s="406"/>
      <c r="GGP3" s="406"/>
      <c r="GGQ3" s="406"/>
      <c r="GGR3" s="406"/>
      <c r="GGS3" s="406"/>
      <c r="GGT3" s="406"/>
      <c r="GGU3" s="406"/>
      <c r="GGV3" s="406"/>
      <c r="GGW3" s="406"/>
      <c r="GGX3" s="406"/>
      <c r="GGY3" s="406"/>
      <c r="GGZ3" s="406"/>
      <c r="GHA3" s="406"/>
      <c r="GHB3" s="406"/>
      <c r="GHC3" s="406"/>
      <c r="GHD3" s="406"/>
      <c r="GHE3" s="406"/>
      <c r="GHF3" s="406"/>
      <c r="GHG3" s="406"/>
      <c r="GHH3" s="406"/>
      <c r="GHI3" s="406"/>
      <c r="GHJ3" s="406"/>
      <c r="GHK3" s="406"/>
      <c r="GHL3" s="406"/>
      <c r="GHM3" s="406"/>
      <c r="GHN3" s="406"/>
      <c r="GHO3" s="406"/>
      <c r="GHP3" s="406"/>
      <c r="GHQ3" s="406"/>
      <c r="GHR3" s="406"/>
      <c r="GHS3" s="406"/>
      <c r="GHT3" s="406"/>
      <c r="GHU3" s="406"/>
      <c r="GHV3" s="406"/>
      <c r="GHW3" s="406"/>
      <c r="GHX3" s="406"/>
      <c r="GHY3" s="406"/>
      <c r="GHZ3" s="406"/>
      <c r="GIA3" s="406"/>
      <c r="GIB3" s="406"/>
      <c r="GIC3" s="406"/>
      <c r="GID3" s="406"/>
      <c r="GIE3" s="406"/>
      <c r="GIF3" s="406"/>
      <c r="GIG3" s="406"/>
      <c r="GIH3" s="406"/>
      <c r="GII3" s="406"/>
      <c r="GIJ3" s="406"/>
      <c r="GIK3" s="406"/>
      <c r="GIL3" s="406"/>
      <c r="GIM3" s="406"/>
      <c r="GIN3" s="406"/>
      <c r="GIO3" s="406"/>
      <c r="GIP3" s="406"/>
      <c r="GIQ3" s="406"/>
      <c r="GIR3" s="406"/>
      <c r="GIS3" s="406"/>
      <c r="GIT3" s="406"/>
      <c r="GIU3" s="406"/>
      <c r="GIV3" s="406"/>
      <c r="GIW3" s="406"/>
      <c r="GIX3" s="406"/>
      <c r="GIY3" s="406"/>
      <c r="GIZ3" s="406"/>
      <c r="GJA3" s="406"/>
      <c r="GJB3" s="406"/>
      <c r="GJC3" s="406"/>
      <c r="GJD3" s="406"/>
      <c r="GJE3" s="406"/>
      <c r="GJF3" s="406"/>
      <c r="GJG3" s="406"/>
      <c r="GJH3" s="406"/>
      <c r="GJI3" s="406"/>
      <c r="GJJ3" s="406"/>
      <c r="GJK3" s="406"/>
      <c r="GJL3" s="406"/>
      <c r="GJM3" s="406"/>
      <c r="GJN3" s="406"/>
      <c r="GJO3" s="406"/>
      <c r="GJP3" s="406"/>
      <c r="GJQ3" s="406"/>
      <c r="GJR3" s="406"/>
      <c r="GJS3" s="406"/>
      <c r="GJT3" s="406"/>
      <c r="GJU3" s="406"/>
      <c r="GJV3" s="406"/>
      <c r="GJW3" s="406"/>
      <c r="GJX3" s="406"/>
      <c r="GJY3" s="406"/>
      <c r="GJZ3" s="406"/>
      <c r="GKA3" s="406"/>
      <c r="GKB3" s="406"/>
      <c r="GKC3" s="406"/>
      <c r="GKD3" s="406"/>
      <c r="GKE3" s="406"/>
      <c r="GKF3" s="406"/>
      <c r="GKG3" s="406"/>
      <c r="GKH3" s="406"/>
      <c r="GKI3" s="406"/>
      <c r="GKJ3" s="406"/>
      <c r="GKK3" s="406"/>
      <c r="GKL3" s="406"/>
      <c r="GKM3" s="406"/>
      <c r="GKN3" s="406"/>
      <c r="GKO3" s="406"/>
      <c r="GKP3" s="406"/>
      <c r="GKQ3" s="406"/>
      <c r="GKR3" s="406"/>
      <c r="GKS3" s="406"/>
      <c r="GKT3" s="406"/>
      <c r="GKU3" s="406"/>
      <c r="GKV3" s="406"/>
      <c r="GKW3" s="406"/>
      <c r="GKX3" s="406"/>
      <c r="GKY3" s="406"/>
      <c r="GKZ3" s="406"/>
      <c r="GLA3" s="406"/>
      <c r="GLB3" s="406"/>
      <c r="GLC3" s="406"/>
      <c r="GLD3" s="406"/>
      <c r="GLE3" s="406"/>
      <c r="GLF3" s="406"/>
      <c r="GLG3" s="406"/>
      <c r="GLH3" s="406"/>
      <c r="GLI3" s="406"/>
      <c r="GLJ3" s="406"/>
      <c r="GLK3" s="406"/>
      <c r="GLL3" s="406"/>
      <c r="GLM3" s="406"/>
      <c r="GLN3" s="406"/>
      <c r="GLO3" s="406"/>
      <c r="GLP3" s="406"/>
      <c r="GLQ3" s="406"/>
      <c r="GLR3" s="406"/>
      <c r="GLS3" s="406"/>
      <c r="GLT3" s="406"/>
      <c r="GLU3" s="406"/>
      <c r="GLV3" s="406"/>
      <c r="GLW3" s="406"/>
      <c r="GLX3" s="406"/>
      <c r="GLY3" s="406"/>
      <c r="GLZ3" s="406"/>
      <c r="GMA3" s="406"/>
      <c r="GMB3" s="406"/>
      <c r="GMC3" s="406"/>
      <c r="GMD3" s="406"/>
      <c r="GME3" s="406"/>
      <c r="GMF3" s="406"/>
      <c r="GMG3" s="406"/>
      <c r="GMH3" s="406"/>
      <c r="GMI3" s="406"/>
      <c r="GMJ3" s="406"/>
      <c r="GMK3" s="406"/>
      <c r="GML3" s="406"/>
      <c r="GMM3" s="406"/>
      <c r="GMN3" s="406"/>
      <c r="GMO3" s="406"/>
      <c r="GMP3" s="406"/>
      <c r="GMQ3" s="406"/>
      <c r="GMR3" s="406"/>
      <c r="GMS3" s="406"/>
      <c r="GMT3" s="406"/>
      <c r="GMU3" s="406"/>
      <c r="GMV3" s="406"/>
      <c r="GMW3" s="406"/>
      <c r="GMX3" s="406"/>
      <c r="GMY3" s="406"/>
      <c r="GMZ3" s="406"/>
      <c r="GNA3" s="406"/>
      <c r="GNB3" s="406"/>
      <c r="GNC3" s="406"/>
      <c r="GND3" s="406"/>
      <c r="GNE3" s="406"/>
      <c r="GNF3" s="406"/>
      <c r="GNG3" s="406"/>
      <c r="GNH3" s="406"/>
      <c r="GNI3" s="406"/>
      <c r="GNJ3" s="406"/>
      <c r="GNK3" s="406"/>
      <c r="GNL3" s="406"/>
      <c r="GNM3" s="406"/>
      <c r="GNN3" s="406"/>
      <c r="GNO3" s="406"/>
      <c r="GNP3" s="406"/>
      <c r="GNQ3" s="406"/>
      <c r="GNR3" s="406"/>
      <c r="GNS3" s="406"/>
      <c r="GNT3" s="406"/>
      <c r="GNU3" s="406"/>
      <c r="GNV3" s="406"/>
      <c r="GNW3" s="406"/>
      <c r="GNX3" s="406"/>
      <c r="GNY3" s="406"/>
      <c r="GNZ3" s="406"/>
      <c r="GOA3" s="406"/>
      <c r="GOB3" s="406"/>
      <c r="GOC3" s="406"/>
      <c r="GOD3" s="406"/>
      <c r="GOE3" s="406"/>
      <c r="GOF3" s="406"/>
      <c r="GOG3" s="406"/>
      <c r="GOH3" s="406"/>
      <c r="GOI3" s="406"/>
      <c r="GOJ3" s="406"/>
      <c r="GOK3" s="406"/>
      <c r="GOL3" s="406"/>
      <c r="GOM3" s="406"/>
      <c r="GON3" s="406"/>
      <c r="GOO3" s="406"/>
      <c r="GOP3" s="406"/>
      <c r="GOQ3" s="406"/>
      <c r="GOR3" s="406"/>
      <c r="GOS3" s="406"/>
      <c r="GOT3" s="406"/>
      <c r="GOU3" s="406"/>
      <c r="GOV3" s="406"/>
      <c r="GOW3" s="406"/>
      <c r="GOX3" s="406"/>
      <c r="GOY3" s="406"/>
      <c r="GOZ3" s="406"/>
      <c r="GPA3" s="406"/>
      <c r="GPB3" s="406"/>
      <c r="GPC3" s="406"/>
      <c r="GPD3" s="406"/>
      <c r="GPE3" s="406"/>
      <c r="GPF3" s="406"/>
      <c r="GPG3" s="406"/>
      <c r="GPH3" s="406"/>
      <c r="GPI3" s="406"/>
      <c r="GPJ3" s="406"/>
      <c r="GPK3" s="406"/>
      <c r="GPL3" s="406"/>
      <c r="GPM3" s="406"/>
      <c r="GPN3" s="406"/>
      <c r="GPO3" s="406"/>
      <c r="GPP3" s="406"/>
      <c r="GPQ3" s="406"/>
      <c r="GPR3" s="406"/>
      <c r="GPS3" s="406"/>
      <c r="GPT3" s="406"/>
      <c r="GPU3" s="406"/>
      <c r="GPV3" s="406"/>
      <c r="GPW3" s="406"/>
      <c r="GPX3" s="406"/>
      <c r="GPY3" s="406"/>
      <c r="GPZ3" s="406"/>
      <c r="GQA3" s="406"/>
      <c r="GQB3" s="406"/>
      <c r="GQC3" s="406"/>
      <c r="GQD3" s="406"/>
      <c r="GQE3" s="406"/>
      <c r="GQF3" s="406"/>
      <c r="GQG3" s="406"/>
      <c r="GQH3" s="406"/>
      <c r="GQI3" s="406"/>
      <c r="GQJ3" s="406"/>
      <c r="GQK3" s="406"/>
      <c r="GQL3" s="406"/>
      <c r="GQM3" s="406"/>
      <c r="GQN3" s="406"/>
      <c r="GQO3" s="406"/>
      <c r="GQP3" s="406"/>
      <c r="GQQ3" s="406"/>
      <c r="GQR3" s="406"/>
      <c r="GQS3" s="406"/>
      <c r="GQT3" s="406"/>
      <c r="GQU3" s="406"/>
      <c r="GQV3" s="406"/>
      <c r="GQW3" s="406"/>
      <c r="GQX3" s="406"/>
      <c r="GQY3" s="406"/>
      <c r="GQZ3" s="406"/>
      <c r="GRA3" s="406"/>
      <c r="GRB3" s="406"/>
      <c r="GRC3" s="406"/>
      <c r="GRD3" s="406"/>
      <c r="GRE3" s="406"/>
      <c r="GRF3" s="406"/>
      <c r="GRG3" s="406"/>
      <c r="GRH3" s="406"/>
      <c r="GRI3" s="406"/>
      <c r="GRJ3" s="406"/>
      <c r="GRK3" s="406"/>
      <c r="GRL3" s="406"/>
      <c r="GRM3" s="406"/>
      <c r="GRN3" s="406"/>
      <c r="GRO3" s="406"/>
      <c r="GRP3" s="406"/>
      <c r="GRQ3" s="406"/>
      <c r="GRR3" s="406"/>
      <c r="GRS3" s="406"/>
      <c r="GRT3" s="406"/>
      <c r="GRU3" s="406"/>
      <c r="GRV3" s="406"/>
      <c r="GRW3" s="406"/>
      <c r="GRX3" s="406"/>
      <c r="GRY3" s="406"/>
      <c r="GRZ3" s="406"/>
      <c r="GSA3" s="406"/>
      <c r="GSB3" s="406"/>
      <c r="GSC3" s="406"/>
      <c r="GSD3" s="406"/>
      <c r="GSE3" s="406"/>
      <c r="GSF3" s="406"/>
      <c r="GSG3" s="406"/>
      <c r="GSH3" s="406"/>
      <c r="GSI3" s="406"/>
      <c r="GSJ3" s="406"/>
      <c r="GSK3" s="406"/>
      <c r="GSL3" s="406"/>
      <c r="GSM3" s="406"/>
      <c r="GSN3" s="406"/>
      <c r="GSO3" s="406"/>
      <c r="GSP3" s="406"/>
      <c r="GSQ3" s="406"/>
      <c r="GSR3" s="406"/>
      <c r="GSS3" s="406"/>
      <c r="GST3" s="406"/>
      <c r="GSU3" s="406"/>
      <c r="GSV3" s="406"/>
      <c r="GSW3" s="406"/>
      <c r="GSX3" s="406"/>
      <c r="GSY3" s="406"/>
      <c r="GSZ3" s="406"/>
      <c r="GTA3" s="406"/>
      <c r="GTB3" s="406"/>
      <c r="GTC3" s="406"/>
      <c r="GTD3" s="406"/>
      <c r="GTE3" s="406"/>
      <c r="GTF3" s="406"/>
      <c r="GTG3" s="406"/>
      <c r="GTH3" s="406"/>
      <c r="GTI3" s="406"/>
      <c r="GTJ3" s="406"/>
      <c r="GTK3" s="406"/>
      <c r="GTL3" s="406"/>
      <c r="GTM3" s="406"/>
      <c r="GTN3" s="406"/>
      <c r="GTO3" s="406"/>
      <c r="GTP3" s="406"/>
      <c r="GTQ3" s="406"/>
      <c r="GTR3" s="406"/>
      <c r="GTS3" s="406"/>
      <c r="GTT3" s="406"/>
      <c r="GTU3" s="406"/>
      <c r="GTV3" s="406"/>
      <c r="GTW3" s="406"/>
      <c r="GTX3" s="406"/>
      <c r="GTY3" s="406"/>
      <c r="GTZ3" s="406"/>
      <c r="GUA3" s="406"/>
      <c r="GUB3" s="406"/>
      <c r="GUC3" s="406"/>
      <c r="GUD3" s="406"/>
      <c r="GUE3" s="406"/>
      <c r="GUF3" s="406"/>
      <c r="GUG3" s="406"/>
      <c r="GUH3" s="406"/>
      <c r="GUI3" s="406"/>
      <c r="GUJ3" s="406"/>
      <c r="GUK3" s="406"/>
      <c r="GUL3" s="406"/>
      <c r="GUM3" s="406"/>
      <c r="GUN3" s="406"/>
      <c r="GUO3" s="406"/>
      <c r="GUP3" s="406"/>
      <c r="GUQ3" s="406"/>
      <c r="GUR3" s="406"/>
      <c r="GUS3" s="406"/>
      <c r="GUT3" s="406"/>
      <c r="GUU3" s="406"/>
      <c r="GUV3" s="406"/>
      <c r="GUW3" s="406"/>
      <c r="GUX3" s="406"/>
      <c r="GUY3" s="406"/>
      <c r="GUZ3" s="406"/>
      <c r="GVA3" s="406"/>
      <c r="GVB3" s="406"/>
      <c r="GVC3" s="406"/>
      <c r="GVD3" s="406"/>
      <c r="GVE3" s="406"/>
      <c r="GVF3" s="406"/>
      <c r="GVG3" s="406"/>
      <c r="GVH3" s="406"/>
      <c r="GVI3" s="406"/>
      <c r="GVJ3" s="406"/>
      <c r="GVK3" s="406"/>
      <c r="GVL3" s="406"/>
      <c r="GVM3" s="406"/>
      <c r="GVN3" s="406"/>
      <c r="GVO3" s="406"/>
      <c r="GVP3" s="406"/>
      <c r="GVQ3" s="406"/>
      <c r="GVR3" s="406"/>
      <c r="GVS3" s="406"/>
      <c r="GVT3" s="406"/>
      <c r="GVU3" s="406"/>
      <c r="GVV3" s="406"/>
      <c r="GVW3" s="406"/>
      <c r="GVX3" s="406"/>
      <c r="GVY3" s="406"/>
      <c r="GVZ3" s="406"/>
      <c r="GWA3" s="406"/>
      <c r="GWB3" s="406"/>
      <c r="GWC3" s="406"/>
      <c r="GWD3" s="406"/>
      <c r="GWE3" s="406"/>
      <c r="GWF3" s="406"/>
      <c r="GWG3" s="406"/>
      <c r="GWH3" s="406"/>
      <c r="GWI3" s="406"/>
      <c r="GWJ3" s="406"/>
      <c r="GWK3" s="406"/>
      <c r="GWL3" s="406"/>
      <c r="GWM3" s="406"/>
      <c r="GWN3" s="406"/>
      <c r="GWO3" s="406"/>
      <c r="GWP3" s="406"/>
      <c r="GWQ3" s="406"/>
      <c r="GWR3" s="406"/>
      <c r="GWS3" s="406"/>
      <c r="GWT3" s="406"/>
      <c r="GWU3" s="406"/>
      <c r="GWV3" s="406"/>
      <c r="GWW3" s="406"/>
      <c r="GWX3" s="406"/>
      <c r="GWY3" s="406"/>
      <c r="GWZ3" s="406"/>
      <c r="GXA3" s="406"/>
      <c r="GXB3" s="406"/>
      <c r="GXC3" s="406"/>
      <c r="GXD3" s="406"/>
      <c r="GXE3" s="406"/>
      <c r="GXF3" s="406"/>
      <c r="GXG3" s="406"/>
      <c r="GXH3" s="406"/>
      <c r="GXI3" s="406"/>
      <c r="GXJ3" s="406"/>
      <c r="GXK3" s="406"/>
      <c r="GXL3" s="406"/>
      <c r="GXM3" s="406"/>
      <c r="GXN3" s="406"/>
      <c r="GXO3" s="406"/>
      <c r="GXP3" s="406"/>
      <c r="GXQ3" s="406"/>
      <c r="GXR3" s="406"/>
      <c r="GXS3" s="406"/>
      <c r="GXT3" s="406"/>
      <c r="GXU3" s="406"/>
      <c r="GXV3" s="406"/>
      <c r="GXW3" s="406"/>
      <c r="GXX3" s="406"/>
      <c r="GXY3" s="406"/>
      <c r="GXZ3" s="406"/>
      <c r="GYA3" s="406"/>
      <c r="GYB3" s="406"/>
      <c r="GYC3" s="406"/>
      <c r="GYD3" s="406"/>
      <c r="GYE3" s="406"/>
      <c r="GYF3" s="406"/>
      <c r="GYG3" s="406"/>
      <c r="GYH3" s="406"/>
      <c r="GYI3" s="406"/>
      <c r="GYJ3" s="406"/>
      <c r="GYK3" s="406"/>
      <c r="GYL3" s="406"/>
      <c r="GYM3" s="406"/>
      <c r="GYN3" s="406"/>
      <c r="GYO3" s="406"/>
      <c r="GYP3" s="406"/>
      <c r="GYQ3" s="406"/>
      <c r="GYR3" s="406"/>
      <c r="GYS3" s="406"/>
      <c r="GYT3" s="406"/>
      <c r="GYU3" s="406"/>
      <c r="GYV3" s="406"/>
      <c r="GYW3" s="406"/>
      <c r="GYX3" s="406"/>
      <c r="GYY3" s="406"/>
      <c r="GYZ3" s="406"/>
      <c r="GZA3" s="406"/>
      <c r="GZB3" s="406"/>
      <c r="GZC3" s="406"/>
      <c r="GZD3" s="406"/>
      <c r="GZE3" s="406"/>
      <c r="GZF3" s="406"/>
      <c r="GZG3" s="406"/>
      <c r="GZH3" s="406"/>
      <c r="GZI3" s="406"/>
      <c r="GZJ3" s="406"/>
      <c r="GZK3" s="406"/>
      <c r="GZL3" s="406"/>
      <c r="GZM3" s="406"/>
      <c r="GZN3" s="406"/>
      <c r="GZO3" s="406"/>
      <c r="GZP3" s="406"/>
      <c r="GZQ3" s="406"/>
      <c r="GZR3" s="406"/>
      <c r="GZS3" s="406"/>
      <c r="GZT3" s="406"/>
      <c r="GZU3" s="406"/>
      <c r="GZV3" s="406"/>
      <c r="GZW3" s="406"/>
      <c r="GZX3" s="406"/>
      <c r="GZY3" s="406"/>
      <c r="GZZ3" s="406"/>
      <c r="HAA3" s="406"/>
      <c r="HAB3" s="406"/>
      <c r="HAC3" s="406"/>
      <c r="HAD3" s="406"/>
      <c r="HAE3" s="406"/>
      <c r="HAF3" s="406"/>
      <c r="HAG3" s="406"/>
      <c r="HAH3" s="406"/>
      <c r="HAI3" s="406"/>
      <c r="HAJ3" s="406"/>
      <c r="HAK3" s="406"/>
      <c r="HAL3" s="406"/>
      <c r="HAM3" s="406"/>
      <c r="HAN3" s="406"/>
      <c r="HAO3" s="406"/>
      <c r="HAP3" s="406"/>
      <c r="HAQ3" s="406"/>
      <c r="HAR3" s="406"/>
      <c r="HAS3" s="406"/>
      <c r="HAT3" s="406"/>
      <c r="HAU3" s="406"/>
      <c r="HAV3" s="406"/>
      <c r="HAW3" s="406"/>
      <c r="HAX3" s="406"/>
      <c r="HAY3" s="406"/>
      <c r="HAZ3" s="406"/>
      <c r="HBA3" s="406"/>
      <c r="HBB3" s="406"/>
      <c r="HBC3" s="406"/>
      <c r="HBD3" s="406"/>
      <c r="HBE3" s="406"/>
      <c r="HBF3" s="406"/>
      <c r="HBG3" s="406"/>
      <c r="HBH3" s="406"/>
      <c r="HBI3" s="406"/>
      <c r="HBJ3" s="406"/>
      <c r="HBK3" s="406"/>
      <c r="HBL3" s="406"/>
      <c r="HBM3" s="406"/>
      <c r="HBN3" s="406"/>
      <c r="HBO3" s="406"/>
      <c r="HBP3" s="406"/>
      <c r="HBQ3" s="406"/>
      <c r="HBR3" s="406"/>
      <c r="HBS3" s="406"/>
      <c r="HBT3" s="406"/>
      <c r="HBU3" s="406"/>
      <c r="HBV3" s="406"/>
      <c r="HBW3" s="406"/>
      <c r="HBX3" s="406"/>
      <c r="HBY3" s="406"/>
      <c r="HBZ3" s="406"/>
      <c r="HCA3" s="406"/>
      <c r="HCB3" s="406"/>
      <c r="HCC3" s="406"/>
      <c r="HCD3" s="406"/>
      <c r="HCE3" s="406"/>
      <c r="HCF3" s="406"/>
      <c r="HCG3" s="406"/>
      <c r="HCH3" s="406"/>
      <c r="HCI3" s="406"/>
      <c r="HCJ3" s="406"/>
      <c r="HCK3" s="406"/>
      <c r="HCL3" s="406"/>
      <c r="HCM3" s="406"/>
      <c r="HCN3" s="406"/>
      <c r="HCO3" s="406"/>
      <c r="HCP3" s="406"/>
      <c r="HCQ3" s="406"/>
      <c r="HCR3" s="406"/>
      <c r="HCS3" s="406"/>
      <c r="HCT3" s="406"/>
      <c r="HCU3" s="406"/>
      <c r="HCV3" s="406"/>
      <c r="HCW3" s="406"/>
      <c r="HCX3" s="406"/>
      <c r="HCY3" s="406"/>
      <c r="HCZ3" s="406"/>
      <c r="HDA3" s="406"/>
      <c r="HDB3" s="406"/>
      <c r="HDC3" s="406"/>
      <c r="HDD3" s="406"/>
      <c r="HDE3" s="406"/>
      <c r="HDF3" s="406"/>
      <c r="HDG3" s="406"/>
      <c r="HDH3" s="406"/>
      <c r="HDI3" s="406"/>
      <c r="HDJ3" s="406"/>
      <c r="HDK3" s="406"/>
      <c r="HDL3" s="406"/>
      <c r="HDM3" s="406"/>
      <c r="HDN3" s="406"/>
      <c r="HDO3" s="406"/>
      <c r="HDP3" s="406"/>
      <c r="HDQ3" s="406"/>
      <c r="HDR3" s="406"/>
      <c r="HDS3" s="406"/>
      <c r="HDT3" s="406"/>
      <c r="HDU3" s="406"/>
      <c r="HDV3" s="406"/>
      <c r="HDW3" s="406"/>
      <c r="HDX3" s="406"/>
      <c r="HDY3" s="406"/>
      <c r="HDZ3" s="406"/>
      <c r="HEA3" s="406"/>
      <c r="HEB3" s="406"/>
      <c r="HEC3" s="406"/>
      <c r="HED3" s="406"/>
      <c r="HEE3" s="406"/>
      <c r="HEF3" s="406"/>
      <c r="HEG3" s="406"/>
      <c r="HEH3" s="406"/>
      <c r="HEI3" s="406"/>
      <c r="HEJ3" s="406"/>
      <c r="HEK3" s="406"/>
      <c r="HEL3" s="406"/>
      <c r="HEM3" s="406"/>
      <c r="HEN3" s="406"/>
      <c r="HEO3" s="406"/>
      <c r="HEP3" s="406"/>
      <c r="HEQ3" s="406"/>
      <c r="HER3" s="406"/>
      <c r="HES3" s="406"/>
      <c r="HET3" s="406"/>
      <c r="HEU3" s="406"/>
      <c r="HEV3" s="406"/>
      <c r="HEW3" s="406"/>
      <c r="HEX3" s="406"/>
      <c r="HEY3" s="406"/>
      <c r="HEZ3" s="406"/>
      <c r="HFA3" s="406"/>
      <c r="HFB3" s="406"/>
      <c r="HFC3" s="406"/>
      <c r="HFD3" s="406"/>
      <c r="HFE3" s="406"/>
      <c r="HFF3" s="406"/>
      <c r="HFG3" s="406"/>
      <c r="HFH3" s="406"/>
      <c r="HFI3" s="406"/>
      <c r="HFJ3" s="406"/>
      <c r="HFK3" s="406"/>
      <c r="HFL3" s="406"/>
      <c r="HFM3" s="406"/>
      <c r="HFN3" s="406"/>
      <c r="HFO3" s="406"/>
      <c r="HFP3" s="406"/>
      <c r="HFQ3" s="406"/>
      <c r="HFR3" s="406"/>
      <c r="HFS3" s="406"/>
      <c r="HFT3" s="406"/>
      <c r="HFU3" s="406"/>
      <c r="HFV3" s="406"/>
      <c r="HFW3" s="406"/>
      <c r="HFX3" s="406"/>
      <c r="HFY3" s="406"/>
      <c r="HFZ3" s="406"/>
      <c r="HGA3" s="406"/>
      <c r="HGB3" s="406"/>
      <c r="HGC3" s="406"/>
      <c r="HGD3" s="406"/>
      <c r="HGE3" s="406"/>
      <c r="HGF3" s="406"/>
      <c r="HGG3" s="406"/>
      <c r="HGH3" s="406"/>
      <c r="HGI3" s="406"/>
      <c r="HGJ3" s="406"/>
      <c r="HGK3" s="406"/>
      <c r="HGL3" s="406"/>
      <c r="HGM3" s="406"/>
      <c r="HGN3" s="406"/>
      <c r="HGO3" s="406"/>
      <c r="HGP3" s="406"/>
      <c r="HGQ3" s="406"/>
      <c r="HGR3" s="406"/>
      <c r="HGS3" s="406"/>
      <c r="HGT3" s="406"/>
      <c r="HGU3" s="406"/>
      <c r="HGV3" s="406"/>
      <c r="HGW3" s="406"/>
      <c r="HGX3" s="406"/>
      <c r="HGY3" s="406"/>
      <c r="HGZ3" s="406"/>
      <c r="HHA3" s="406"/>
      <c r="HHB3" s="406"/>
      <c r="HHC3" s="406"/>
      <c r="HHD3" s="406"/>
      <c r="HHE3" s="406"/>
      <c r="HHF3" s="406"/>
      <c r="HHG3" s="406"/>
      <c r="HHH3" s="406"/>
      <c r="HHI3" s="406"/>
      <c r="HHJ3" s="406"/>
      <c r="HHK3" s="406"/>
      <c r="HHL3" s="406"/>
      <c r="HHM3" s="406"/>
      <c r="HHN3" s="406"/>
      <c r="HHO3" s="406"/>
      <c r="HHP3" s="406"/>
      <c r="HHQ3" s="406"/>
      <c r="HHR3" s="406"/>
      <c r="HHS3" s="406"/>
      <c r="HHT3" s="406"/>
      <c r="HHU3" s="406"/>
      <c r="HHV3" s="406"/>
      <c r="HHW3" s="406"/>
      <c r="HHX3" s="406"/>
      <c r="HHY3" s="406"/>
      <c r="HHZ3" s="406"/>
      <c r="HIA3" s="406"/>
      <c r="HIB3" s="406"/>
      <c r="HIC3" s="406"/>
      <c r="HID3" s="406"/>
      <c r="HIE3" s="406"/>
      <c r="HIF3" s="406"/>
      <c r="HIG3" s="406"/>
      <c r="HIH3" s="406"/>
      <c r="HII3" s="406"/>
      <c r="HIJ3" s="406"/>
      <c r="HIK3" s="406"/>
      <c r="HIL3" s="406"/>
      <c r="HIM3" s="406"/>
      <c r="HIN3" s="406"/>
      <c r="HIO3" s="406"/>
      <c r="HIP3" s="406"/>
      <c r="HIQ3" s="406"/>
      <c r="HIR3" s="406"/>
      <c r="HIS3" s="406"/>
      <c r="HIT3" s="406"/>
      <c r="HIU3" s="406"/>
      <c r="HIV3" s="406"/>
      <c r="HIW3" s="406"/>
      <c r="HIX3" s="406"/>
      <c r="HIY3" s="406"/>
      <c r="HIZ3" s="406"/>
      <c r="HJA3" s="406"/>
      <c r="HJB3" s="406"/>
      <c r="HJC3" s="406"/>
      <c r="HJD3" s="406"/>
      <c r="HJE3" s="406"/>
      <c r="HJF3" s="406"/>
      <c r="HJG3" s="406"/>
      <c r="HJH3" s="406"/>
      <c r="HJI3" s="406"/>
      <c r="HJJ3" s="406"/>
      <c r="HJK3" s="406"/>
      <c r="HJL3" s="406"/>
      <c r="HJM3" s="406"/>
      <c r="HJN3" s="406"/>
      <c r="HJO3" s="406"/>
      <c r="HJP3" s="406"/>
      <c r="HJQ3" s="406"/>
      <c r="HJR3" s="406"/>
      <c r="HJS3" s="406"/>
      <c r="HJT3" s="406"/>
      <c r="HJU3" s="406"/>
      <c r="HJV3" s="406"/>
      <c r="HJW3" s="406"/>
      <c r="HJX3" s="406"/>
      <c r="HJY3" s="406"/>
      <c r="HJZ3" s="406"/>
      <c r="HKA3" s="406"/>
      <c r="HKB3" s="406"/>
      <c r="HKC3" s="406"/>
      <c r="HKD3" s="406"/>
      <c r="HKE3" s="406"/>
      <c r="HKF3" s="406"/>
      <c r="HKG3" s="406"/>
      <c r="HKH3" s="406"/>
      <c r="HKI3" s="406"/>
      <c r="HKJ3" s="406"/>
      <c r="HKK3" s="406"/>
      <c r="HKL3" s="406"/>
      <c r="HKM3" s="406"/>
      <c r="HKN3" s="406"/>
      <c r="HKO3" s="406"/>
      <c r="HKP3" s="406"/>
      <c r="HKQ3" s="406"/>
      <c r="HKR3" s="406"/>
      <c r="HKS3" s="406"/>
      <c r="HKT3" s="406"/>
      <c r="HKU3" s="406"/>
      <c r="HKV3" s="406"/>
      <c r="HKW3" s="406"/>
      <c r="HKX3" s="406"/>
      <c r="HKY3" s="406"/>
      <c r="HKZ3" s="406"/>
      <c r="HLA3" s="406"/>
      <c r="HLB3" s="406"/>
      <c r="HLC3" s="406"/>
      <c r="HLD3" s="406"/>
      <c r="HLE3" s="406"/>
      <c r="HLF3" s="406"/>
      <c r="HLG3" s="406"/>
      <c r="HLH3" s="406"/>
      <c r="HLI3" s="406"/>
      <c r="HLJ3" s="406"/>
      <c r="HLK3" s="406"/>
      <c r="HLL3" s="406"/>
      <c r="HLM3" s="406"/>
      <c r="HLN3" s="406"/>
      <c r="HLO3" s="406"/>
      <c r="HLP3" s="406"/>
      <c r="HLQ3" s="406"/>
      <c r="HLR3" s="406"/>
      <c r="HLS3" s="406"/>
      <c r="HLT3" s="406"/>
      <c r="HLU3" s="406"/>
      <c r="HLV3" s="406"/>
      <c r="HLW3" s="406"/>
      <c r="HLX3" s="406"/>
      <c r="HLY3" s="406"/>
      <c r="HLZ3" s="406"/>
      <c r="HMA3" s="406"/>
      <c r="HMB3" s="406"/>
      <c r="HMC3" s="406"/>
      <c r="HMD3" s="406"/>
      <c r="HME3" s="406"/>
      <c r="HMF3" s="406"/>
      <c r="HMG3" s="406"/>
      <c r="HMH3" s="406"/>
      <c r="HMI3" s="406"/>
      <c r="HMJ3" s="406"/>
      <c r="HMK3" s="406"/>
      <c r="HML3" s="406"/>
      <c r="HMM3" s="406"/>
      <c r="HMN3" s="406"/>
      <c r="HMO3" s="406"/>
      <c r="HMP3" s="406"/>
      <c r="HMQ3" s="406"/>
      <c r="HMR3" s="406"/>
      <c r="HMS3" s="406"/>
      <c r="HMT3" s="406"/>
      <c r="HMU3" s="406"/>
      <c r="HMV3" s="406"/>
      <c r="HMW3" s="406"/>
      <c r="HMX3" s="406"/>
      <c r="HMY3" s="406"/>
      <c r="HMZ3" s="406"/>
      <c r="HNA3" s="406"/>
      <c r="HNB3" s="406"/>
      <c r="HNC3" s="406"/>
      <c r="HND3" s="406"/>
      <c r="HNE3" s="406"/>
      <c r="HNF3" s="406"/>
      <c r="HNG3" s="406"/>
      <c r="HNH3" s="406"/>
      <c r="HNI3" s="406"/>
      <c r="HNJ3" s="406"/>
      <c r="HNK3" s="406"/>
      <c r="HNL3" s="406"/>
      <c r="HNM3" s="406"/>
      <c r="HNN3" s="406"/>
      <c r="HNO3" s="406"/>
      <c r="HNP3" s="406"/>
      <c r="HNQ3" s="406"/>
      <c r="HNR3" s="406"/>
      <c r="HNS3" s="406"/>
      <c r="HNT3" s="406"/>
      <c r="HNU3" s="406"/>
      <c r="HNV3" s="406"/>
      <c r="HNW3" s="406"/>
      <c r="HNX3" s="406"/>
      <c r="HNY3" s="406"/>
      <c r="HNZ3" s="406"/>
      <c r="HOA3" s="406"/>
      <c r="HOB3" s="406"/>
      <c r="HOC3" s="406"/>
      <c r="HOD3" s="406"/>
      <c r="HOE3" s="406"/>
      <c r="HOF3" s="406"/>
      <c r="HOG3" s="406"/>
      <c r="HOH3" s="406"/>
      <c r="HOI3" s="406"/>
      <c r="HOJ3" s="406"/>
      <c r="HOK3" s="406"/>
      <c r="HOL3" s="406"/>
      <c r="HOM3" s="406"/>
      <c r="HON3" s="406"/>
      <c r="HOO3" s="406"/>
      <c r="HOP3" s="406"/>
      <c r="HOQ3" s="406"/>
      <c r="HOR3" s="406"/>
      <c r="HOS3" s="406"/>
      <c r="HOT3" s="406"/>
      <c r="HOU3" s="406"/>
      <c r="HOV3" s="406"/>
      <c r="HOW3" s="406"/>
      <c r="HOX3" s="406"/>
      <c r="HOY3" s="406"/>
      <c r="HOZ3" s="406"/>
      <c r="HPA3" s="406"/>
      <c r="HPB3" s="406"/>
      <c r="HPC3" s="406"/>
      <c r="HPD3" s="406"/>
      <c r="HPE3" s="406"/>
      <c r="HPF3" s="406"/>
      <c r="HPG3" s="406"/>
      <c r="HPH3" s="406"/>
      <c r="HPI3" s="406"/>
      <c r="HPJ3" s="406"/>
      <c r="HPK3" s="406"/>
      <c r="HPL3" s="406"/>
      <c r="HPM3" s="406"/>
      <c r="HPN3" s="406"/>
      <c r="HPO3" s="406"/>
      <c r="HPP3" s="406"/>
      <c r="HPQ3" s="406"/>
      <c r="HPR3" s="406"/>
      <c r="HPS3" s="406"/>
      <c r="HPT3" s="406"/>
      <c r="HPU3" s="406"/>
      <c r="HPV3" s="406"/>
      <c r="HPW3" s="406"/>
      <c r="HPX3" s="406"/>
      <c r="HPY3" s="406"/>
      <c r="HPZ3" s="406"/>
      <c r="HQA3" s="406"/>
      <c r="HQB3" s="406"/>
      <c r="HQC3" s="406"/>
      <c r="HQD3" s="406"/>
      <c r="HQE3" s="406"/>
      <c r="HQF3" s="406"/>
      <c r="HQG3" s="406"/>
      <c r="HQH3" s="406"/>
      <c r="HQI3" s="406"/>
      <c r="HQJ3" s="406"/>
      <c r="HQK3" s="406"/>
      <c r="HQL3" s="406"/>
      <c r="HQM3" s="406"/>
      <c r="HQN3" s="406"/>
      <c r="HQO3" s="406"/>
      <c r="HQP3" s="406"/>
      <c r="HQQ3" s="406"/>
      <c r="HQR3" s="406"/>
      <c r="HQS3" s="406"/>
      <c r="HQT3" s="406"/>
      <c r="HQU3" s="406"/>
      <c r="HQV3" s="406"/>
      <c r="HQW3" s="406"/>
      <c r="HQX3" s="406"/>
      <c r="HQY3" s="406"/>
      <c r="HQZ3" s="406"/>
      <c r="HRA3" s="406"/>
      <c r="HRB3" s="406"/>
      <c r="HRC3" s="406"/>
      <c r="HRD3" s="406"/>
      <c r="HRE3" s="406"/>
      <c r="HRF3" s="406"/>
      <c r="HRG3" s="406"/>
      <c r="HRH3" s="406"/>
      <c r="HRI3" s="406"/>
      <c r="HRJ3" s="406"/>
      <c r="HRK3" s="406"/>
      <c r="HRL3" s="406"/>
      <c r="HRM3" s="406"/>
      <c r="HRN3" s="406"/>
      <c r="HRO3" s="406"/>
      <c r="HRP3" s="406"/>
      <c r="HRQ3" s="406"/>
      <c r="HRR3" s="406"/>
      <c r="HRS3" s="406"/>
      <c r="HRT3" s="406"/>
      <c r="HRU3" s="406"/>
      <c r="HRV3" s="406"/>
      <c r="HRW3" s="406"/>
      <c r="HRX3" s="406"/>
      <c r="HRY3" s="406"/>
      <c r="HRZ3" s="406"/>
      <c r="HSA3" s="406"/>
      <c r="HSB3" s="406"/>
      <c r="HSC3" s="406"/>
      <c r="HSD3" s="406"/>
      <c r="HSE3" s="406"/>
      <c r="HSF3" s="406"/>
      <c r="HSG3" s="406"/>
      <c r="HSH3" s="406"/>
      <c r="HSI3" s="406"/>
      <c r="HSJ3" s="406"/>
      <c r="HSK3" s="406"/>
      <c r="HSL3" s="406"/>
      <c r="HSM3" s="406"/>
      <c r="HSN3" s="406"/>
      <c r="HSO3" s="406"/>
      <c r="HSP3" s="406"/>
      <c r="HSQ3" s="406"/>
      <c r="HSR3" s="406"/>
      <c r="HSS3" s="406"/>
      <c r="HST3" s="406"/>
      <c r="HSU3" s="406"/>
      <c r="HSV3" s="406"/>
      <c r="HSW3" s="406"/>
      <c r="HSX3" s="406"/>
      <c r="HSY3" s="406"/>
      <c r="HSZ3" s="406"/>
      <c r="HTA3" s="406"/>
      <c r="HTB3" s="406"/>
      <c r="HTC3" s="406"/>
      <c r="HTD3" s="406"/>
      <c r="HTE3" s="406"/>
      <c r="HTF3" s="406"/>
      <c r="HTG3" s="406"/>
      <c r="HTH3" s="406"/>
      <c r="HTI3" s="406"/>
      <c r="HTJ3" s="406"/>
      <c r="HTK3" s="406"/>
      <c r="HTL3" s="406"/>
      <c r="HTM3" s="406"/>
      <c r="HTN3" s="406"/>
      <c r="HTO3" s="406"/>
      <c r="HTP3" s="406"/>
      <c r="HTQ3" s="406"/>
      <c r="HTR3" s="406"/>
      <c r="HTS3" s="406"/>
      <c r="HTT3" s="406"/>
      <c r="HTU3" s="406"/>
      <c r="HTV3" s="406"/>
      <c r="HTW3" s="406"/>
      <c r="HTX3" s="406"/>
      <c r="HTY3" s="406"/>
      <c r="HTZ3" s="406"/>
      <c r="HUA3" s="406"/>
      <c r="HUB3" s="406"/>
      <c r="HUC3" s="406"/>
      <c r="HUD3" s="406"/>
      <c r="HUE3" s="406"/>
      <c r="HUF3" s="406"/>
      <c r="HUG3" s="406"/>
      <c r="HUH3" s="406"/>
      <c r="HUI3" s="406"/>
      <c r="HUJ3" s="406"/>
      <c r="HUK3" s="406"/>
      <c r="HUL3" s="406"/>
      <c r="HUM3" s="406"/>
      <c r="HUN3" s="406"/>
      <c r="HUO3" s="406"/>
      <c r="HUP3" s="406"/>
      <c r="HUQ3" s="406"/>
      <c r="HUR3" s="406"/>
      <c r="HUS3" s="406"/>
      <c r="HUT3" s="406"/>
      <c r="HUU3" s="406"/>
      <c r="HUV3" s="406"/>
      <c r="HUW3" s="406"/>
      <c r="HUX3" s="406"/>
      <c r="HUY3" s="406"/>
      <c r="HUZ3" s="406"/>
      <c r="HVA3" s="406"/>
      <c r="HVB3" s="406"/>
      <c r="HVC3" s="406"/>
      <c r="HVD3" s="406"/>
      <c r="HVE3" s="406"/>
      <c r="HVF3" s="406"/>
      <c r="HVG3" s="406"/>
      <c r="HVH3" s="406"/>
      <c r="HVI3" s="406"/>
      <c r="HVJ3" s="406"/>
      <c r="HVK3" s="406"/>
      <c r="HVL3" s="406"/>
      <c r="HVM3" s="406"/>
      <c r="HVN3" s="406"/>
      <c r="HVO3" s="406"/>
      <c r="HVP3" s="406"/>
      <c r="HVQ3" s="406"/>
      <c r="HVR3" s="406"/>
      <c r="HVS3" s="406"/>
      <c r="HVT3" s="406"/>
      <c r="HVU3" s="406"/>
      <c r="HVV3" s="406"/>
      <c r="HVW3" s="406"/>
      <c r="HVX3" s="406"/>
      <c r="HVY3" s="406"/>
      <c r="HVZ3" s="406"/>
      <c r="HWA3" s="406"/>
      <c r="HWB3" s="406"/>
      <c r="HWC3" s="406"/>
      <c r="HWD3" s="406"/>
      <c r="HWE3" s="406"/>
      <c r="HWF3" s="406"/>
      <c r="HWG3" s="406"/>
      <c r="HWH3" s="406"/>
      <c r="HWI3" s="406"/>
      <c r="HWJ3" s="406"/>
      <c r="HWK3" s="406"/>
      <c r="HWL3" s="406"/>
      <c r="HWM3" s="406"/>
      <c r="HWN3" s="406"/>
      <c r="HWO3" s="406"/>
      <c r="HWP3" s="406"/>
      <c r="HWQ3" s="406"/>
      <c r="HWR3" s="406"/>
      <c r="HWS3" s="406"/>
      <c r="HWT3" s="406"/>
      <c r="HWU3" s="406"/>
      <c r="HWV3" s="406"/>
      <c r="HWW3" s="406"/>
      <c r="HWX3" s="406"/>
      <c r="HWY3" s="406"/>
      <c r="HWZ3" s="406"/>
      <c r="HXA3" s="406"/>
      <c r="HXB3" s="406"/>
      <c r="HXC3" s="406"/>
      <c r="HXD3" s="406"/>
      <c r="HXE3" s="406"/>
      <c r="HXF3" s="406"/>
      <c r="HXG3" s="406"/>
      <c r="HXH3" s="406"/>
      <c r="HXI3" s="406"/>
      <c r="HXJ3" s="406"/>
      <c r="HXK3" s="406"/>
      <c r="HXL3" s="406"/>
      <c r="HXM3" s="406"/>
      <c r="HXN3" s="406"/>
      <c r="HXO3" s="406"/>
      <c r="HXP3" s="406"/>
      <c r="HXQ3" s="406"/>
      <c r="HXR3" s="406"/>
      <c r="HXS3" s="406"/>
      <c r="HXT3" s="406"/>
      <c r="HXU3" s="406"/>
      <c r="HXV3" s="406"/>
      <c r="HXW3" s="406"/>
      <c r="HXX3" s="406"/>
      <c r="HXY3" s="406"/>
      <c r="HXZ3" s="406"/>
      <c r="HYA3" s="406"/>
      <c r="HYB3" s="406"/>
      <c r="HYC3" s="406"/>
      <c r="HYD3" s="406"/>
      <c r="HYE3" s="406"/>
      <c r="HYF3" s="406"/>
      <c r="HYG3" s="406"/>
      <c r="HYH3" s="406"/>
      <c r="HYI3" s="406"/>
      <c r="HYJ3" s="406"/>
      <c r="HYK3" s="406"/>
      <c r="HYL3" s="406"/>
      <c r="HYM3" s="406"/>
      <c r="HYN3" s="406"/>
      <c r="HYO3" s="406"/>
      <c r="HYP3" s="406"/>
      <c r="HYQ3" s="406"/>
      <c r="HYR3" s="406"/>
      <c r="HYS3" s="406"/>
      <c r="HYT3" s="406"/>
      <c r="HYU3" s="406"/>
      <c r="HYV3" s="406"/>
      <c r="HYW3" s="406"/>
      <c r="HYX3" s="406"/>
      <c r="HYY3" s="406"/>
      <c r="HYZ3" s="406"/>
      <c r="HZA3" s="406"/>
      <c r="HZB3" s="406"/>
      <c r="HZC3" s="406"/>
      <c r="HZD3" s="406"/>
      <c r="HZE3" s="406"/>
      <c r="HZF3" s="406"/>
      <c r="HZG3" s="406"/>
      <c r="HZH3" s="406"/>
      <c r="HZI3" s="406"/>
      <c r="HZJ3" s="406"/>
      <c r="HZK3" s="406"/>
      <c r="HZL3" s="406"/>
      <c r="HZM3" s="406"/>
      <c r="HZN3" s="406"/>
      <c r="HZO3" s="406"/>
      <c r="HZP3" s="406"/>
      <c r="HZQ3" s="406"/>
      <c r="HZR3" s="406"/>
      <c r="HZS3" s="406"/>
      <c r="HZT3" s="406"/>
      <c r="HZU3" s="406"/>
      <c r="HZV3" s="406"/>
      <c r="HZW3" s="406"/>
      <c r="HZX3" s="406"/>
      <c r="HZY3" s="406"/>
      <c r="HZZ3" s="406"/>
      <c r="IAA3" s="406"/>
      <c r="IAB3" s="406"/>
      <c r="IAC3" s="406"/>
      <c r="IAD3" s="406"/>
      <c r="IAE3" s="406"/>
      <c r="IAF3" s="406"/>
      <c r="IAG3" s="406"/>
      <c r="IAH3" s="406"/>
      <c r="IAI3" s="406"/>
      <c r="IAJ3" s="406"/>
      <c r="IAK3" s="406"/>
      <c r="IAL3" s="406"/>
      <c r="IAM3" s="406"/>
      <c r="IAN3" s="406"/>
      <c r="IAO3" s="406"/>
      <c r="IAP3" s="406"/>
      <c r="IAQ3" s="406"/>
      <c r="IAR3" s="406"/>
      <c r="IAS3" s="406"/>
      <c r="IAT3" s="406"/>
      <c r="IAU3" s="406"/>
      <c r="IAV3" s="406"/>
      <c r="IAW3" s="406"/>
      <c r="IAX3" s="406"/>
      <c r="IAY3" s="406"/>
      <c r="IAZ3" s="406"/>
      <c r="IBA3" s="406"/>
      <c r="IBB3" s="406"/>
      <c r="IBC3" s="406"/>
      <c r="IBD3" s="406"/>
      <c r="IBE3" s="406"/>
      <c r="IBF3" s="406"/>
      <c r="IBG3" s="406"/>
      <c r="IBH3" s="406"/>
      <c r="IBI3" s="406"/>
      <c r="IBJ3" s="406"/>
      <c r="IBK3" s="406"/>
      <c r="IBL3" s="406"/>
      <c r="IBM3" s="406"/>
      <c r="IBN3" s="406"/>
      <c r="IBO3" s="406"/>
      <c r="IBP3" s="406"/>
      <c r="IBQ3" s="406"/>
      <c r="IBR3" s="406"/>
      <c r="IBS3" s="406"/>
      <c r="IBT3" s="406"/>
      <c r="IBU3" s="406"/>
      <c r="IBV3" s="406"/>
      <c r="IBW3" s="406"/>
      <c r="IBX3" s="406"/>
      <c r="IBY3" s="406"/>
      <c r="IBZ3" s="406"/>
      <c r="ICA3" s="406"/>
      <c r="ICB3" s="406"/>
      <c r="ICC3" s="406"/>
      <c r="ICD3" s="406"/>
      <c r="ICE3" s="406"/>
      <c r="ICF3" s="406"/>
      <c r="ICG3" s="406"/>
      <c r="ICH3" s="406"/>
      <c r="ICI3" s="406"/>
      <c r="ICJ3" s="406"/>
      <c r="ICK3" s="406"/>
      <c r="ICL3" s="406"/>
      <c r="ICM3" s="406"/>
      <c r="ICN3" s="406"/>
      <c r="ICO3" s="406"/>
      <c r="ICP3" s="406"/>
      <c r="ICQ3" s="406"/>
      <c r="ICR3" s="406"/>
      <c r="ICS3" s="406"/>
      <c r="ICT3" s="406"/>
      <c r="ICU3" s="406"/>
      <c r="ICV3" s="406"/>
      <c r="ICW3" s="406"/>
      <c r="ICX3" s="406"/>
      <c r="ICY3" s="406"/>
      <c r="ICZ3" s="406"/>
      <c r="IDA3" s="406"/>
      <c r="IDB3" s="406"/>
      <c r="IDC3" s="406"/>
      <c r="IDD3" s="406"/>
      <c r="IDE3" s="406"/>
      <c r="IDF3" s="406"/>
      <c r="IDG3" s="406"/>
      <c r="IDH3" s="406"/>
      <c r="IDI3" s="406"/>
      <c r="IDJ3" s="406"/>
      <c r="IDK3" s="406"/>
      <c r="IDL3" s="406"/>
      <c r="IDM3" s="406"/>
      <c r="IDN3" s="406"/>
      <c r="IDO3" s="406"/>
      <c r="IDP3" s="406"/>
      <c r="IDQ3" s="406"/>
      <c r="IDR3" s="406"/>
      <c r="IDS3" s="406"/>
      <c r="IDT3" s="406"/>
      <c r="IDU3" s="406"/>
      <c r="IDV3" s="406"/>
      <c r="IDW3" s="406"/>
      <c r="IDX3" s="406"/>
      <c r="IDY3" s="406"/>
      <c r="IDZ3" s="406"/>
      <c r="IEA3" s="406"/>
      <c r="IEB3" s="406"/>
      <c r="IEC3" s="406"/>
      <c r="IED3" s="406"/>
      <c r="IEE3" s="406"/>
      <c r="IEF3" s="406"/>
      <c r="IEG3" s="406"/>
      <c r="IEH3" s="406"/>
      <c r="IEI3" s="406"/>
      <c r="IEJ3" s="406"/>
      <c r="IEK3" s="406"/>
      <c r="IEL3" s="406"/>
      <c r="IEM3" s="406"/>
      <c r="IEN3" s="406"/>
      <c r="IEO3" s="406"/>
      <c r="IEP3" s="406"/>
      <c r="IEQ3" s="406"/>
      <c r="IER3" s="406"/>
      <c r="IES3" s="406"/>
      <c r="IET3" s="406"/>
      <c r="IEU3" s="406"/>
      <c r="IEV3" s="406"/>
      <c r="IEW3" s="406"/>
      <c r="IEX3" s="406"/>
      <c r="IEY3" s="406"/>
      <c r="IEZ3" s="406"/>
      <c r="IFA3" s="406"/>
      <c r="IFB3" s="406"/>
      <c r="IFC3" s="406"/>
      <c r="IFD3" s="406"/>
      <c r="IFE3" s="406"/>
      <c r="IFF3" s="406"/>
      <c r="IFG3" s="406"/>
      <c r="IFH3" s="406"/>
      <c r="IFI3" s="406"/>
      <c r="IFJ3" s="406"/>
      <c r="IFK3" s="406"/>
      <c r="IFL3" s="406"/>
      <c r="IFM3" s="406"/>
      <c r="IFN3" s="406"/>
      <c r="IFO3" s="406"/>
      <c r="IFP3" s="406"/>
      <c r="IFQ3" s="406"/>
      <c r="IFR3" s="406"/>
      <c r="IFS3" s="406"/>
      <c r="IFT3" s="406"/>
      <c r="IFU3" s="406"/>
      <c r="IFV3" s="406"/>
      <c r="IFW3" s="406"/>
      <c r="IFX3" s="406"/>
      <c r="IFY3" s="406"/>
      <c r="IFZ3" s="406"/>
      <c r="IGA3" s="406"/>
      <c r="IGB3" s="406"/>
      <c r="IGC3" s="406"/>
      <c r="IGD3" s="406"/>
      <c r="IGE3" s="406"/>
      <c r="IGF3" s="406"/>
      <c r="IGG3" s="406"/>
      <c r="IGH3" s="406"/>
      <c r="IGI3" s="406"/>
      <c r="IGJ3" s="406"/>
      <c r="IGK3" s="406"/>
      <c r="IGL3" s="406"/>
      <c r="IGM3" s="406"/>
      <c r="IGN3" s="406"/>
      <c r="IGO3" s="406"/>
      <c r="IGP3" s="406"/>
      <c r="IGQ3" s="406"/>
      <c r="IGR3" s="406"/>
      <c r="IGS3" s="406"/>
      <c r="IGT3" s="406"/>
      <c r="IGU3" s="406"/>
      <c r="IGV3" s="406"/>
      <c r="IGW3" s="406"/>
      <c r="IGX3" s="406"/>
      <c r="IGY3" s="406"/>
      <c r="IGZ3" s="406"/>
      <c r="IHA3" s="406"/>
      <c r="IHB3" s="406"/>
      <c r="IHC3" s="406"/>
      <c r="IHD3" s="406"/>
      <c r="IHE3" s="406"/>
      <c r="IHF3" s="406"/>
      <c r="IHG3" s="406"/>
      <c r="IHH3" s="406"/>
      <c r="IHI3" s="406"/>
      <c r="IHJ3" s="406"/>
      <c r="IHK3" s="406"/>
      <c r="IHL3" s="406"/>
      <c r="IHM3" s="406"/>
      <c r="IHN3" s="406"/>
      <c r="IHO3" s="406"/>
      <c r="IHP3" s="406"/>
      <c r="IHQ3" s="406"/>
      <c r="IHR3" s="406"/>
      <c r="IHS3" s="406"/>
      <c r="IHT3" s="406"/>
      <c r="IHU3" s="406"/>
      <c r="IHV3" s="406"/>
      <c r="IHW3" s="406"/>
      <c r="IHX3" s="406"/>
      <c r="IHY3" s="406"/>
      <c r="IHZ3" s="406"/>
      <c r="IIA3" s="406"/>
      <c r="IIB3" s="406"/>
      <c r="IIC3" s="406"/>
      <c r="IID3" s="406"/>
      <c r="IIE3" s="406"/>
      <c r="IIF3" s="406"/>
      <c r="IIG3" s="406"/>
      <c r="IIH3" s="406"/>
      <c r="III3" s="406"/>
      <c r="IIJ3" s="406"/>
      <c r="IIK3" s="406"/>
      <c r="IIL3" s="406"/>
      <c r="IIM3" s="406"/>
      <c r="IIN3" s="406"/>
      <c r="IIO3" s="406"/>
      <c r="IIP3" s="406"/>
      <c r="IIQ3" s="406"/>
      <c r="IIR3" s="406"/>
      <c r="IIS3" s="406"/>
      <c r="IIT3" s="406"/>
      <c r="IIU3" s="406"/>
      <c r="IIV3" s="406"/>
      <c r="IIW3" s="406"/>
      <c r="IIX3" s="406"/>
      <c r="IIY3" s="406"/>
      <c r="IIZ3" s="406"/>
      <c r="IJA3" s="406"/>
      <c r="IJB3" s="406"/>
      <c r="IJC3" s="406"/>
      <c r="IJD3" s="406"/>
      <c r="IJE3" s="406"/>
      <c r="IJF3" s="406"/>
      <c r="IJG3" s="406"/>
      <c r="IJH3" s="406"/>
      <c r="IJI3" s="406"/>
      <c r="IJJ3" s="406"/>
      <c r="IJK3" s="406"/>
      <c r="IJL3" s="406"/>
      <c r="IJM3" s="406"/>
      <c r="IJN3" s="406"/>
      <c r="IJO3" s="406"/>
      <c r="IJP3" s="406"/>
      <c r="IJQ3" s="406"/>
      <c r="IJR3" s="406"/>
      <c r="IJS3" s="406"/>
      <c r="IJT3" s="406"/>
      <c r="IJU3" s="406"/>
      <c r="IJV3" s="406"/>
      <c r="IJW3" s="406"/>
      <c r="IJX3" s="406"/>
      <c r="IJY3" s="406"/>
      <c r="IJZ3" s="406"/>
      <c r="IKA3" s="406"/>
      <c r="IKB3" s="406"/>
      <c r="IKC3" s="406"/>
      <c r="IKD3" s="406"/>
      <c r="IKE3" s="406"/>
      <c r="IKF3" s="406"/>
      <c r="IKG3" s="406"/>
      <c r="IKH3" s="406"/>
      <c r="IKI3" s="406"/>
      <c r="IKJ3" s="406"/>
      <c r="IKK3" s="406"/>
      <c r="IKL3" s="406"/>
      <c r="IKM3" s="406"/>
      <c r="IKN3" s="406"/>
      <c r="IKO3" s="406"/>
      <c r="IKP3" s="406"/>
      <c r="IKQ3" s="406"/>
      <c r="IKR3" s="406"/>
      <c r="IKS3" s="406"/>
      <c r="IKT3" s="406"/>
      <c r="IKU3" s="406"/>
      <c r="IKV3" s="406"/>
      <c r="IKW3" s="406"/>
      <c r="IKX3" s="406"/>
      <c r="IKY3" s="406"/>
      <c r="IKZ3" s="406"/>
      <c r="ILA3" s="406"/>
      <c r="ILB3" s="406"/>
      <c r="ILC3" s="406"/>
      <c r="ILD3" s="406"/>
      <c r="ILE3" s="406"/>
      <c r="ILF3" s="406"/>
      <c r="ILG3" s="406"/>
      <c r="ILH3" s="406"/>
      <c r="ILI3" s="406"/>
      <c r="ILJ3" s="406"/>
      <c r="ILK3" s="406"/>
      <c r="ILL3" s="406"/>
      <c r="ILM3" s="406"/>
      <c r="ILN3" s="406"/>
      <c r="ILO3" s="406"/>
      <c r="ILP3" s="406"/>
      <c r="ILQ3" s="406"/>
      <c r="ILR3" s="406"/>
      <c r="ILS3" s="406"/>
      <c r="ILT3" s="406"/>
      <c r="ILU3" s="406"/>
      <c r="ILV3" s="406"/>
      <c r="ILW3" s="406"/>
      <c r="ILX3" s="406"/>
      <c r="ILY3" s="406"/>
      <c r="ILZ3" s="406"/>
      <c r="IMA3" s="406"/>
      <c r="IMB3" s="406"/>
      <c r="IMC3" s="406"/>
      <c r="IMD3" s="406"/>
      <c r="IME3" s="406"/>
      <c r="IMF3" s="406"/>
      <c r="IMG3" s="406"/>
      <c r="IMH3" s="406"/>
      <c r="IMI3" s="406"/>
      <c r="IMJ3" s="406"/>
      <c r="IMK3" s="406"/>
      <c r="IML3" s="406"/>
      <c r="IMM3" s="406"/>
      <c r="IMN3" s="406"/>
      <c r="IMO3" s="406"/>
      <c r="IMP3" s="406"/>
      <c r="IMQ3" s="406"/>
      <c r="IMR3" s="406"/>
      <c r="IMS3" s="406"/>
      <c r="IMT3" s="406"/>
      <c r="IMU3" s="406"/>
      <c r="IMV3" s="406"/>
      <c r="IMW3" s="406"/>
      <c r="IMX3" s="406"/>
      <c r="IMY3" s="406"/>
      <c r="IMZ3" s="406"/>
      <c r="INA3" s="406"/>
      <c r="INB3" s="406"/>
      <c r="INC3" s="406"/>
      <c r="IND3" s="406"/>
      <c r="INE3" s="406"/>
      <c r="INF3" s="406"/>
      <c r="ING3" s="406"/>
      <c r="INH3" s="406"/>
      <c r="INI3" s="406"/>
      <c r="INJ3" s="406"/>
      <c r="INK3" s="406"/>
      <c r="INL3" s="406"/>
      <c r="INM3" s="406"/>
      <c r="INN3" s="406"/>
      <c r="INO3" s="406"/>
      <c r="INP3" s="406"/>
      <c r="INQ3" s="406"/>
      <c r="INR3" s="406"/>
      <c r="INS3" s="406"/>
      <c r="INT3" s="406"/>
      <c r="INU3" s="406"/>
      <c r="INV3" s="406"/>
      <c r="INW3" s="406"/>
      <c r="INX3" s="406"/>
      <c r="INY3" s="406"/>
      <c r="INZ3" s="406"/>
      <c r="IOA3" s="406"/>
      <c r="IOB3" s="406"/>
      <c r="IOC3" s="406"/>
      <c r="IOD3" s="406"/>
      <c r="IOE3" s="406"/>
      <c r="IOF3" s="406"/>
      <c r="IOG3" s="406"/>
      <c r="IOH3" s="406"/>
      <c r="IOI3" s="406"/>
      <c r="IOJ3" s="406"/>
      <c r="IOK3" s="406"/>
      <c r="IOL3" s="406"/>
      <c r="IOM3" s="406"/>
      <c r="ION3" s="406"/>
      <c r="IOO3" s="406"/>
      <c r="IOP3" s="406"/>
      <c r="IOQ3" s="406"/>
      <c r="IOR3" s="406"/>
      <c r="IOS3" s="406"/>
      <c r="IOT3" s="406"/>
      <c r="IOU3" s="406"/>
      <c r="IOV3" s="406"/>
      <c r="IOW3" s="406"/>
      <c r="IOX3" s="406"/>
      <c r="IOY3" s="406"/>
      <c r="IOZ3" s="406"/>
      <c r="IPA3" s="406"/>
      <c r="IPB3" s="406"/>
      <c r="IPC3" s="406"/>
      <c r="IPD3" s="406"/>
      <c r="IPE3" s="406"/>
      <c r="IPF3" s="406"/>
      <c r="IPG3" s="406"/>
      <c r="IPH3" s="406"/>
      <c r="IPI3" s="406"/>
      <c r="IPJ3" s="406"/>
      <c r="IPK3" s="406"/>
      <c r="IPL3" s="406"/>
      <c r="IPM3" s="406"/>
      <c r="IPN3" s="406"/>
      <c r="IPO3" s="406"/>
      <c r="IPP3" s="406"/>
      <c r="IPQ3" s="406"/>
      <c r="IPR3" s="406"/>
      <c r="IPS3" s="406"/>
      <c r="IPT3" s="406"/>
      <c r="IPU3" s="406"/>
      <c r="IPV3" s="406"/>
      <c r="IPW3" s="406"/>
      <c r="IPX3" s="406"/>
      <c r="IPY3" s="406"/>
      <c r="IPZ3" s="406"/>
      <c r="IQA3" s="406"/>
      <c r="IQB3" s="406"/>
      <c r="IQC3" s="406"/>
      <c r="IQD3" s="406"/>
      <c r="IQE3" s="406"/>
      <c r="IQF3" s="406"/>
      <c r="IQG3" s="406"/>
      <c r="IQH3" s="406"/>
      <c r="IQI3" s="406"/>
      <c r="IQJ3" s="406"/>
      <c r="IQK3" s="406"/>
      <c r="IQL3" s="406"/>
      <c r="IQM3" s="406"/>
      <c r="IQN3" s="406"/>
      <c r="IQO3" s="406"/>
      <c r="IQP3" s="406"/>
      <c r="IQQ3" s="406"/>
      <c r="IQR3" s="406"/>
      <c r="IQS3" s="406"/>
      <c r="IQT3" s="406"/>
      <c r="IQU3" s="406"/>
      <c r="IQV3" s="406"/>
      <c r="IQW3" s="406"/>
      <c r="IQX3" s="406"/>
      <c r="IQY3" s="406"/>
      <c r="IQZ3" s="406"/>
      <c r="IRA3" s="406"/>
      <c r="IRB3" s="406"/>
      <c r="IRC3" s="406"/>
      <c r="IRD3" s="406"/>
      <c r="IRE3" s="406"/>
      <c r="IRF3" s="406"/>
      <c r="IRG3" s="406"/>
      <c r="IRH3" s="406"/>
      <c r="IRI3" s="406"/>
      <c r="IRJ3" s="406"/>
      <c r="IRK3" s="406"/>
      <c r="IRL3" s="406"/>
      <c r="IRM3" s="406"/>
      <c r="IRN3" s="406"/>
      <c r="IRO3" s="406"/>
      <c r="IRP3" s="406"/>
      <c r="IRQ3" s="406"/>
      <c r="IRR3" s="406"/>
      <c r="IRS3" s="406"/>
      <c r="IRT3" s="406"/>
      <c r="IRU3" s="406"/>
      <c r="IRV3" s="406"/>
      <c r="IRW3" s="406"/>
      <c r="IRX3" s="406"/>
      <c r="IRY3" s="406"/>
      <c r="IRZ3" s="406"/>
      <c r="ISA3" s="406"/>
      <c r="ISB3" s="406"/>
      <c r="ISC3" s="406"/>
      <c r="ISD3" s="406"/>
      <c r="ISE3" s="406"/>
      <c r="ISF3" s="406"/>
      <c r="ISG3" s="406"/>
      <c r="ISH3" s="406"/>
      <c r="ISI3" s="406"/>
      <c r="ISJ3" s="406"/>
      <c r="ISK3" s="406"/>
      <c r="ISL3" s="406"/>
      <c r="ISM3" s="406"/>
      <c r="ISN3" s="406"/>
      <c r="ISO3" s="406"/>
      <c r="ISP3" s="406"/>
      <c r="ISQ3" s="406"/>
      <c r="ISR3" s="406"/>
      <c r="ISS3" s="406"/>
      <c r="IST3" s="406"/>
      <c r="ISU3" s="406"/>
      <c r="ISV3" s="406"/>
      <c r="ISW3" s="406"/>
      <c r="ISX3" s="406"/>
      <c r="ISY3" s="406"/>
      <c r="ISZ3" s="406"/>
      <c r="ITA3" s="406"/>
      <c r="ITB3" s="406"/>
      <c r="ITC3" s="406"/>
      <c r="ITD3" s="406"/>
      <c r="ITE3" s="406"/>
      <c r="ITF3" s="406"/>
      <c r="ITG3" s="406"/>
      <c r="ITH3" s="406"/>
      <c r="ITI3" s="406"/>
      <c r="ITJ3" s="406"/>
      <c r="ITK3" s="406"/>
      <c r="ITL3" s="406"/>
      <c r="ITM3" s="406"/>
      <c r="ITN3" s="406"/>
      <c r="ITO3" s="406"/>
      <c r="ITP3" s="406"/>
      <c r="ITQ3" s="406"/>
      <c r="ITR3" s="406"/>
      <c r="ITS3" s="406"/>
      <c r="ITT3" s="406"/>
      <c r="ITU3" s="406"/>
      <c r="ITV3" s="406"/>
      <c r="ITW3" s="406"/>
      <c r="ITX3" s="406"/>
      <c r="ITY3" s="406"/>
      <c r="ITZ3" s="406"/>
      <c r="IUA3" s="406"/>
      <c r="IUB3" s="406"/>
      <c r="IUC3" s="406"/>
      <c r="IUD3" s="406"/>
      <c r="IUE3" s="406"/>
      <c r="IUF3" s="406"/>
      <c r="IUG3" s="406"/>
      <c r="IUH3" s="406"/>
      <c r="IUI3" s="406"/>
      <c r="IUJ3" s="406"/>
      <c r="IUK3" s="406"/>
      <c r="IUL3" s="406"/>
      <c r="IUM3" s="406"/>
      <c r="IUN3" s="406"/>
      <c r="IUO3" s="406"/>
      <c r="IUP3" s="406"/>
      <c r="IUQ3" s="406"/>
      <c r="IUR3" s="406"/>
      <c r="IUS3" s="406"/>
      <c r="IUT3" s="406"/>
      <c r="IUU3" s="406"/>
      <c r="IUV3" s="406"/>
      <c r="IUW3" s="406"/>
      <c r="IUX3" s="406"/>
      <c r="IUY3" s="406"/>
      <c r="IUZ3" s="406"/>
      <c r="IVA3" s="406"/>
      <c r="IVB3" s="406"/>
      <c r="IVC3" s="406"/>
      <c r="IVD3" s="406"/>
      <c r="IVE3" s="406"/>
      <c r="IVF3" s="406"/>
      <c r="IVG3" s="406"/>
      <c r="IVH3" s="406"/>
      <c r="IVI3" s="406"/>
      <c r="IVJ3" s="406"/>
      <c r="IVK3" s="406"/>
      <c r="IVL3" s="406"/>
      <c r="IVM3" s="406"/>
      <c r="IVN3" s="406"/>
      <c r="IVO3" s="406"/>
      <c r="IVP3" s="406"/>
      <c r="IVQ3" s="406"/>
      <c r="IVR3" s="406"/>
      <c r="IVS3" s="406"/>
      <c r="IVT3" s="406"/>
      <c r="IVU3" s="406"/>
      <c r="IVV3" s="406"/>
      <c r="IVW3" s="406"/>
      <c r="IVX3" s="406"/>
      <c r="IVY3" s="406"/>
      <c r="IVZ3" s="406"/>
      <c r="IWA3" s="406"/>
      <c r="IWB3" s="406"/>
      <c r="IWC3" s="406"/>
      <c r="IWD3" s="406"/>
      <c r="IWE3" s="406"/>
      <c r="IWF3" s="406"/>
      <c r="IWG3" s="406"/>
      <c r="IWH3" s="406"/>
      <c r="IWI3" s="406"/>
      <c r="IWJ3" s="406"/>
      <c r="IWK3" s="406"/>
      <c r="IWL3" s="406"/>
      <c r="IWM3" s="406"/>
      <c r="IWN3" s="406"/>
      <c r="IWO3" s="406"/>
      <c r="IWP3" s="406"/>
      <c r="IWQ3" s="406"/>
      <c r="IWR3" s="406"/>
      <c r="IWS3" s="406"/>
      <c r="IWT3" s="406"/>
      <c r="IWU3" s="406"/>
      <c r="IWV3" s="406"/>
      <c r="IWW3" s="406"/>
      <c r="IWX3" s="406"/>
      <c r="IWY3" s="406"/>
      <c r="IWZ3" s="406"/>
      <c r="IXA3" s="406"/>
      <c r="IXB3" s="406"/>
      <c r="IXC3" s="406"/>
      <c r="IXD3" s="406"/>
      <c r="IXE3" s="406"/>
      <c r="IXF3" s="406"/>
      <c r="IXG3" s="406"/>
      <c r="IXH3" s="406"/>
      <c r="IXI3" s="406"/>
      <c r="IXJ3" s="406"/>
      <c r="IXK3" s="406"/>
      <c r="IXL3" s="406"/>
      <c r="IXM3" s="406"/>
      <c r="IXN3" s="406"/>
      <c r="IXO3" s="406"/>
      <c r="IXP3" s="406"/>
      <c r="IXQ3" s="406"/>
      <c r="IXR3" s="406"/>
      <c r="IXS3" s="406"/>
      <c r="IXT3" s="406"/>
      <c r="IXU3" s="406"/>
      <c r="IXV3" s="406"/>
      <c r="IXW3" s="406"/>
      <c r="IXX3" s="406"/>
      <c r="IXY3" s="406"/>
      <c r="IXZ3" s="406"/>
      <c r="IYA3" s="406"/>
      <c r="IYB3" s="406"/>
      <c r="IYC3" s="406"/>
      <c r="IYD3" s="406"/>
      <c r="IYE3" s="406"/>
      <c r="IYF3" s="406"/>
      <c r="IYG3" s="406"/>
      <c r="IYH3" s="406"/>
      <c r="IYI3" s="406"/>
      <c r="IYJ3" s="406"/>
      <c r="IYK3" s="406"/>
      <c r="IYL3" s="406"/>
      <c r="IYM3" s="406"/>
      <c r="IYN3" s="406"/>
      <c r="IYO3" s="406"/>
      <c r="IYP3" s="406"/>
      <c r="IYQ3" s="406"/>
      <c r="IYR3" s="406"/>
      <c r="IYS3" s="406"/>
      <c r="IYT3" s="406"/>
      <c r="IYU3" s="406"/>
      <c r="IYV3" s="406"/>
      <c r="IYW3" s="406"/>
      <c r="IYX3" s="406"/>
      <c r="IYY3" s="406"/>
      <c r="IYZ3" s="406"/>
      <c r="IZA3" s="406"/>
      <c r="IZB3" s="406"/>
      <c r="IZC3" s="406"/>
      <c r="IZD3" s="406"/>
      <c r="IZE3" s="406"/>
      <c r="IZF3" s="406"/>
      <c r="IZG3" s="406"/>
      <c r="IZH3" s="406"/>
      <c r="IZI3" s="406"/>
      <c r="IZJ3" s="406"/>
      <c r="IZK3" s="406"/>
      <c r="IZL3" s="406"/>
      <c r="IZM3" s="406"/>
      <c r="IZN3" s="406"/>
      <c r="IZO3" s="406"/>
      <c r="IZP3" s="406"/>
      <c r="IZQ3" s="406"/>
      <c r="IZR3" s="406"/>
      <c r="IZS3" s="406"/>
      <c r="IZT3" s="406"/>
      <c r="IZU3" s="406"/>
      <c r="IZV3" s="406"/>
      <c r="IZW3" s="406"/>
      <c r="IZX3" s="406"/>
      <c r="IZY3" s="406"/>
      <c r="IZZ3" s="406"/>
      <c r="JAA3" s="406"/>
      <c r="JAB3" s="406"/>
      <c r="JAC3" s="406"/>
      <c r="JAD3" s="406"/>
      <c r="JAE3" s="406"/>
      <c r="JAF3" s="406"/>
      <c r="JAG3" s="406"/>
      <c r="JAH3" s="406"/>
      <c r="JAI3" s="406"/>
      <c r="JAJ3" s="406"/>
      <c r="JAK3" s="406"/>
      <c r="JAL3" s="406"/>
      <c r="JAM3" s="406"/>
      <c r="JAN3" s="406"/>
      <c r="JAO3" s="406"/>
      <c r="JAP3" s="406"/>
      <c r="JAQ3" s="406"/>
      <c r="JAR3" s="406"/>
      <c r="JAS3" s="406"/>
      <c r="JAT3" s="406"/>
      <c r="JAU3" s="406"/>
      <c r="JAV3" s="406"/>
      <c r="JAW3" s="406"/>
      <c r="JAX3" s="406"/>
      <c r="JAY3" s="406"/>
      <c r="JAZ3" s="406"/>
      <c r="JBA3" s="406"/>
      <c r="JBB3" s="406"/>
      <c r="JBC3" s="406"/>
      <c r="JBD3" s="406"/>
      <c r="JBE3" s="406"/>
      <c r="JBF3" s="406"/>
      <c r="JBG3" s="406"/>
      <c r="JBH3" s="406"/>
      <c r="JBI3" s="406"/>
      <c r="JBJ3" s="406"/>
      <c r="JBK3" s="406"/>
      <c r="JBL3" s="406"/>
      <c r="JBM3" s="406"/>
      <c r="JBN3" s="406"/>
      <c r="JBO3" s="406"/>
      <c r="JBP3" s="406"/>
      <c r="JBQ3" s="406"/>
      <c r="JBR3" s="406"/>
      <c r="JBS3" s="406"/>
      <c r="JBT3" s="406"/>
      <c r="JBU3" s="406"/>
      <c r="JBV3" s="406"/>
      <c r="JBW3" s="406"/>
      <c r="JBX3" s="406"/>
      <c r="JBY3" s="406"/>
      <c r="JBZ3" s="406"/>
      <c r="JCA3" s="406"/>
      <c r="JCB3" s="406"/>
      <c r="JCC3" s="406"/>
      <c r="JCD3" s="406"/>
      <c r="JCE3" s="406"/>
      <c r="JCF3" s="406"/>
      <c r="JCG3" s="406"/>
      <c r="JCH3" s="406"/>
      <c r="JCI3" s="406"/>
      <c r="JCJ3" s="406"/>
      <c r="JCK3" s="406"/>
      <c r="JCL3" s="406"/>
      <c r="JCM3" s="406"/>
      <c r="JCN3" s="406"/>
      <c r="JCO3" s="406"/>
      <c r="JCP3" s="406"/>
      <c r="JCQ3" s="406"/>
      <c r="JCR3" s="406"/>
      <c r="JCS3" s="406"/>
      <c r="JCT3" s="406"/>
      <c r="JCU3" s="406"/>
      <c r="JCV3" s="406"/>
      <c r="JCW3" s="406"/>
      <c r="JCX3" s="406"/>
      <c r="JCY3" s="406"/>
      <c r="JCZ3" s="406"/>
      <c r="JDA3" s="406"/>
      <c r="JDB3" s="406"/>
      <c r="JDC3" s="406"/>
      <c r="JDD3" s="406"/>
      <c r="JDE3" s="406"/>
      <c r="JDF3" s="406"/>
      <c r="JDG3" s="406"/>
      <c r="JDH3" s="406"/>
      <c r="JDI3" s="406"/>
      <c r="JDJ3" s="406"/>
      <c r="JDK3" s="406"/>
      <c r="JDL3" s="406"/>
      <c r="JDM3" s="406"/>
      <c r="JDN3" s="406"/>
      <c r="JDO3" s="406"/>
      <c r="JDP3" s="406"/>
      <c r="JDQ3" s="406"/>
      <c r="JDR3" s="406"/>
      <c r="JDS3" s="406"/>
      <c r="JDT3" s="406"/>
      <c r="JDU3" s="406"/>
      <c r="JDV3" s="406"/>
      <c r="JDW3" s="406"/>
      <c r="JDX3" s="406"/>
      <c r="JDY3" s="406"/>
      <c r="JDZ3" s="406"/>
      <c r="JEA3" s="406"/>
      <c r="JEB3" s="406"/>
      <c r="JEC3" s="406"/>
      <c r="JED3" s="406"/>
      <c r="JEE3" s="406"/>
      <c r="JEF3" s="406"/>
      <c r="JEG3" s="406"/>
      <c r="JEH3" s="406"/>
      <c r="JEI3" s="406"/>
      <c r="JEJ3" s="406"/>
      <c r="JEK3" s="406"/>
      <c r="JEL3" s="406"/>
      <c r="JEM3" s="406"/>
      <c r="JEN3" s="406"/>
      <c r="JEO3" s="406"/>
      <c r="JEP3" s="406"/>
      <c r="JEQ3" s="406"/>
      <c r="JER3" s="406"/>
      <c r="JES3" s="406"/>
      <c r="JET3" s="406"/>
      <c r="JEU3" s="406"/>
      <c r="JEV3" s="406"/>
      <c r="JEW3" s="406"/>
      <c r="JEX3" s="406"/>
      <c r="JEY3" s="406"/>
      <c r="JEZ3" s="406"/>
      <c r="JFA3" s="406"/>
      <c r="JFB3" s="406"/>
      <c r="JFC3" s="406"/>
      <c r="JFD3" s="406"/>
      <c r="JFE3" s="406"/>
      <c r="JFF3" s="406"/>
      <c r="JFG3" s="406"/>
      <c r="JFH3" s="406"/>
      <c r="JFI3" s="406"/>
      <c r="JFJ3" s="406"/>
      <c r="JFK3" s="406"/>
      <c r="JFL3" s="406"/>
      <c r="JFM3" s="406"/>
      <c r="JFN3" s="406"/>
      <c r="JFO3" s="406"/>
      <c r="JFP3" s="406"/>
      <c r="JFQ3" s="406"/>
      <c r="JFR3" s="406"/>
      <c r="JFS3" s="406"/>
      <c r="JFT3" s="406"/>
      <c r="JFU3" s="406"/>
      <c r="JFV3" s="406"/>
      <c r="JFW3" s="406"/>
      <c r="JFX3" s="406"/>
      <c r="JFY3" s="406"/>
      <c r="JFZ3" s="406"/>
      <c r="JGA3" s="406"/>
      <c r="JGB3" s="406"/>
      <c r="JGC3" s="406"/>
      <c r="JGD3" s="406"/>
      <c r="JGE3" s="406"/>
      <c r="JGF3" s="406"/>
      <c r="JGG3" s="406"/>
      <c r="JGH3" s="406"/>
      <c r="JGI3" s="406"/>
      <c r="JGJ3" s="406"/>
      <c r="JGK3" s="406"/>
      <c r="JGL3" s="406"/>
      <c r="JGM3" s="406"/>
      <c r="JGN3" s="406"/>
      <c r="JGO3" s="406"/>
      <c r="JGP3" s="406"/>
      <c r="JGQ3" s="406"/>
      <c r="JGR3" s="406"/>
      <c r="JGS3" s="406"/>
      <c r="JGT3" s="406"/>
      <c r="JGU3" s="406"/>
      <c r="JGV3" s="406"/>
      <c r="JGW3" s="406"/>
      <c r="JGX3" s="406"/>
      <c r="JGY3" s="406"/>
      <c r="JGZ3" s="406"/>
      <c r="JHA3" s="406"/>
      <c r="JHB3" s="406"/>
      <c r="JHC3" s="406"/>
      <c r="JHD3" s="406"/>
      <c r="JHE3" s="406"/>
      <c r="JHF3" s="406"/>
      <c r="JHG3" s="406"/>
      <c r="JHH3" s="406"/>
      <c r="JHI3" s="406"/>
      <c r="JHJ3" s="406"/>
      <c r="JHK3" s="406"/>
      <c r="JHL3" s="406"/>
      <c r="JHM3" s="406"/>
      <c r="JHN3" s="406"/>
      <c r="JHO3" s="406"/>
      <c r="JHP3" s="406"/>
      <c r="JHQ3" s="406"/>
      <c r="JHR3" s="406"/>
      <c r="JHS3" s="406"/>
      <c r="JHT3" s="406"/>
      <c r="JHU3" s="406"/>
      <c r="JHV3" s="406"/>
      <c r="JHW3" s="406"/>
      <c r="JHX3" s="406"/>
      <c r="JHY3" s="406"/>
      <c r="JHZ3" s="406"/>
      <c r="JIA3" s="406"/>
      <c r="JIB3" s="406"/>
      <c r="JIC3" s="406"/>
      <c r="JID3" s="406"/>
      <c r="JIE3" s="406"/>
      <c r="JIF3" s="406"/>
      <c r="JIG3" s="406"/>
      <c r="JIH3" s="406"/>
      <c r="JII3" s="406"/>
      <c r="JIJ3" s="406"/>
      <c r="JIK3" s="406"/>
      <c r="JIL3" s="406"/>
      <c r="JIM3" s="406"/>
      <c r="JIN3" s="406"/>
      <c r="JIO3" s="406"/>
      <c r="JIP3" s="406"/>
      <c r="JIQ3" s="406"/>
      <c r="JIR3" s="406"/>
      <c r="JIS3" s="406"/>
      <c r="JIT3" s="406"/>
      <c r="JIU3" s="406"/>
      <c r="JIV3" s="406"/>
      <c r="JIW3" s="406"/>
      <c r="JIX3" s="406"/>
      <c r="JIY3" s="406"/>
      <c r="JIZ3" s="406"/>
      <c r="JJA3" s="406"/>
      <c r="JJB3" s="406"/>
      <c r="JJC3" s="406"/>
      <c r="JJD3" s="406"/>
      <c r="JJE3" s="406"/>
      <c r="JJF3" s="406"/>
      <c r="JJG3" s="406"/>
      <c r="JJH3" s="406"/>
      <c r="JJI3" s="406"/>
      <c r="JJJ3" s="406"/>
      <c r="JJK3" s="406"/>
      <c r="JJL3" s="406"/>
      <c r="JJM3" s="406"/>
      <c r="JJN3" s="406"/>
      <c r="JJO3" s="406"/>
      <c r="JJP3" s="406"/>
      <c r="JJQ3" s="406"/>
      <c r="JJR3" s="406"/>
      <c r="JJS3" s="406"/>
      <c r="JJT3" s="406"/>
      <c r="JJU3" s="406"/>
      <c r="JJV3" s="406"/>
      <c r="JJW3" s="406"/>
      <c r="JJX3" s="406"/>
      <c r="JJY3" s="406"/>
      <c r="JJZ3" s="406"/>
      <c r="JKA3" s="406"/>
      <c r="JKB3" s="406"/>
      <c r="JKC3" s="406"/>
      <c r="JKD3" s="406"/>
      <c r="JKE3" s="406"/>
      <c r="JKF3" s="406"/>
      <c r="JKG3" s="406"/>
      <c r="JKH3" s="406"/>
      <c r="JKI3" s="406"/>
      <c r="JKJ3" s="406"/>
      <c r="JKK3" s="406"/>
      <c r="JKL3" s="406"/>
      <c r="JKM3" s="406"/>
      <c r="JKN3" s="406"/>
      <c r="JKO3" s="406"/>
      <c r="JKP3" s="406"/>
      <c r="JKQ3" s="406"/>
      <c r="JKR3" s="406"/>
      <c r="JKS3" s="406"/>
      <c r="JKT3" s="406"/>
      <c r="JKU3" s="406"/>
      <c r="JKV3" s="406"/>
      <c r="JKW3" s="406"/>
      <c r="JKX3" s="406"/>
      <c r="JKY3" s="406"/>
      <c r="JKZ3" s="406"/>
      <c r="JLA3" s="406"/>
      <c r="JLB3" s="406"/>
      <c r="JLC3" s="406"/>
      <c r="JLD3" s="406"/>
      <c r="JLE3" s="406"/>
      <c r="JLF3" s="406"/>
      <c r="JLG3" s="406"/>
      <c r="JLH3" s="406"/>
      <c r="JLI3" s="406"/>
      <c r="JLJ3" s="406"/>
      <c r="JLK3" s="406"/>
      <c r="JLL3" s="406"/>
      <c r="JLM3" s="406"/>
      <c r="JLN3" s="406"/>
      <c r="JLO3" s="406"/>
      <c r="JLP3" s="406"/>
      <c r="JLQ3" s="406"/>
      <c r="JLR3" s="406"/>
      <c r="JLS3" s="406"/>
      <c r="JLT3" s="406"/>
      <c r="JLU3" s="406"/>
      <c r="JLV3" s="406"/>
      <c r="JLW3" s="406"/>
      <c r="JLX3" s="406"/>
      <c r="JLY3" s="406"/>
      <c r="JLZ3" s="406"/>
      <c r="JMA3" s="406"/>
      <c r="JMB3" s="406"/>
      <c r="JMC3" s="406"/>
      <c r="JMD3" s="406"/>
      <c r="JME3" s="406"/>
      <c r="JMF3" s="406"/>
      <c r="JMG3" s="406"/>
      <c r="JMH3" s="406"/>
      <c r="JMI3" s="406"/>
      <c r="JMJ3" s="406"/>
      <c r="JMK3" s="406"/>
      <c r="JML3" s="406"/>
      <c r="JMM3" s="406"/>
      <c r="JMN3" s="406"/>
      <c r="JMO3" s="406"/>
      <c r="JMP3" s="406"/>
      <c r="JMQ3" s="406"/>
      <c r="JMR3" s="406"/>
      <c r="JMS3" s="406"/>
      <c r="JMT3" s="406"/>
      <c r="JMU3" s="406"/>
      <c r="JMV3" s="406"/>
      <c r="JMW3" s="406"/>
      <c r="JMX3" s="406"/>
      <c r="JMY3" s="406"/>
      <c r="JMZ3" s="406"/>
      <c r="JNA3" s="406"/>
      <c r="JNB3" s="406"/>
      <c r="JNC3" s="406"/>
      <c r="JND3" s="406"/>
      <c r="JNE3" s="406"/>
      <c r="JNF3" s="406"/>
      <c r="JNG3" s="406"/>
      <c r="JNH3" s="406"/>
      <c r="JNI3" s="406"/>
      <c r="JNJ3" s="406"/>
      <c r="JNK3" s="406"/>
      <c r="JNL3" s="406"/>
      <c r="JNM3" s="406"/>
      <c r="JNN3" s="406"/>
      <c r="JNO3" s="406"/>
      <c r="JNP3" s="406"/>
      <c r="JNQ3" s="406"/>
      <c r="JNR3" s="406"/>
      <c r="JNS3" s="406"/>
      <c r="JNT3" s="406"/>
      <c r="JNU3" s="406"/>
      <c r="JNV3" s="406"/>
      <c r="JNW3" s="406"/>
      <c r="JNX3" s="406"/>
      <c r="JNY3" s="406"/>
      <c r="JNZ3" s="406"/>
      <c r="JOA3" s="406"/>
      <c r="JOB3" s="406"/>
      <c r="JOC3" s="406"/>
      <c r="JOD3" s="406"/>
      <c r="JOE3" s="406"/>
      <c r="JOF3" s="406"/>
      <c r="JOG3" s="406"/>
      <c r="JOH3" s="406"/>
      <c r="JOI3" s="406"/>
      <c r="JOJ3" s="406"/>
      <c r="JOK3" s="406"/>
      <c r="JOL3" s="406"/>
      <c r="JOM3" s="406"/>
      <c r="JON3" s="406"/>
      <c r="JOO3" s="406"/>
      <c r="JOP3" s="406"/>
      <c r="JOQ3" s="406"/>
      <c r="JOR3" s="406"/>
      <c r="JOS3" s="406"/>
      <c r="JOT3" s="406"/>
      <c r="JOU3" s="406"/>
      <c r="JOV3" s="406"/>
      <c r="JOW3" s="406"/>
      <c r="JOX3" s="406"/>
      <c r="JOY3" s="406"/>
      <c r="JOZ3" s="406"/>
      <c r="JPA3" s="406"/>
      <c r="JPB3" s="406"/>
      <c r="JPC3" s="406"/>
      <c r="JPD3" s="406"/>
      <c r="JPE3" s="406"/>
      <c r="JPF3" s="406"/>
      <c r="JPG3" s="406"/>
      <c r="JPH3" s="406"/>
      <c r="JPI3" s="406"/>
      <c r="JPJ3" s="406"/>
      <c r="JPK3" s="406"/>
      <c r="JPL3" s="406"/>
      <c r="JPM3" s="406"/>
      <c r="JPN3" s="406"/>
      <c r="JPO3" s="406"/>
      <c r="JPP3" s="406"/>
      <c r="JPQ3" s="406"/>
      <c r="JPR3" s="406"/>
      <c r="JPS3" s="406"/>
      <c r="JPT3" s="406"/>
      <c r="JPU3" s="406"/>
      <c r="JPV3" s="406"/>
      <c r="JPW3" s="406"/>
      <c r="JPX3" s="406"/>
      <c r="JPY3" s="406"/>
      <c r="JPZ3" s="406"/>
      <c r="JQA3" s="406"/>
      <c r="JQB3" s="406"/>
      <c r="JQC3" s="406"/>
      <c r="JQD3" s="406"/>
      <c r="JQE3" s="406"/>
      <c r="JQF3" s="406"/>
      <c r="JQG3" s="406"/>
      <c r="JQH3" s="406"/>
      <c r="JQI3" s="406"/>
      <c r="JQJ3" s="406"/>
      <c r="JQK3" s="406"/>
      <c r="JQL3" s="406"/>
      <c r="JQM3" s="406"/>
      <c r="JQN3" s="406"/>
      <c r="JQO3" s="406"/>
      <c r="JQP3" s="406"/>
      <c r="JQQ3" s="406"/>
      <c r="JQR3" s="406"/>
      <c r="JQS3" s="406"/>
      <c r="JQT3" s="406"/>
      <c r="JQU3" s="406"/>
      <c r="JQV3" s="406"/>
      <c r="JQW3" s="406"/>
      <c r="JQX3" s="406"/>
      <c r="JQY3" s="406"/>
      <c r="JQZ3" s="406"/>
      <c r="JRA3" s="406"/>
      <c r="JRB3" s="406"/>
      <c r="JRC3" s="406"/>
      <c r="JRD3" s="406"/>
      <c r="JRE3" s="406"/>
      <c r="JRF3" s="406"/>
      <c r="JRG3" s="406"/>
      <c r="JRH3" s="406"/>
      <c r="JRI3" s="406"/>
      <c r="JRJ3" s="406"/>
      <c r="JRK3" s="406"/>
      <c r="JRL3" s="406"/>
      <c r="JRM3" s="406"/>
      <c r="JRN3" s="406"/>
      <c r="JRO3" s="406"/>
      <c r="JRP3" s="406"/>
      <c r="JRQ3" s="406"/>
      <c r="JRR3" s="406"/>
      <c r="JRS3" s="406"/>
      <c r="JRT3" s="406"/>
      <c r="JRU3" s="406"/>
      <c r="JRV3" s="406"/>
      <c r="JRW3" s="406"/>
      <c r="JRX3" s="406"/>
      <c r="JRY3" s="406"/>
      <c r="JRZ3" s="406"/>
      <c r="JSA3" s="406"/>
      <c r="JSB3" s="406"/>
      <c r="JSC3" s="406"/>
      <c r="JSD3" s="406"/>
      <c r="JSE3" s="406"/>
      <c r="JSF3" s="406"/>
      <c r="JSG3" s="406"/>
      <c r="JSH3" s="406"/>
      <c r="JSI3" s="406"/>
      <c r="JSJ3" s="406"/>
      <c r="JSK3" s="406"/>
      <c r="JSL3" s="406"/>
      <c r="JSM3" s="406"/>
      <c r="JSN3" s="406"/>
      <c r="JSO3" s="406"/>
      <c r="JSP3" s="406"/>
      <c r="JSQ3" s="406"/>
      <c r="JSR3" s="406"/>
      <c r="JSS3" s="406"/>
      <c r="JST3" s="406"/>
      <c r="JSU3" s="406"/>
      <c r="JSV3" s="406"/>
      <c r="JSW3" s="406"/>
      <c r="JSX3" s="406"/>
      <c r="JSY3" s="406"/>
      <c r="JSZ3" s="406"/>
      <c r="JTA3" s="406"/>
      <c r="JTB3" s="406"/>
      <c r="JTC3" s="406"/>
      <c r="JTD3" s="406"/>
      <c r="JTE3" s="406"/>
      <c r="JTF3" s="406"/>
      <c r="JTG3" s="406"/>
      <c r="JTH3" s="406"/>
      <c r="JTI3" s="406"/>
      <c r="JTJ3" s="406"/>
      <c r="JTK3" s="406"/>
      <c r="JTL3" s="406"/>
      <c r="JTM3" s="406"/>
      <c r="JTN3" s="406"/>
      <c r="JTO3" s="406"/>
      <c r="JTP3" s="406"/>
      <c r="JTQ3" s="406"/>
      <c r="JTR3" s="406"/>
      <c r="JTS3" s="406"/>
      <c r="JTT3" s="406"/>
      <c r="JTU3" s="406"/>
      <c r="JTV3" s="406"/>
      <c r="JTW3" s="406"/>
      <c r="JTX3" s="406"/>
      <c r="JTY3" s="406"/>
      <c r="JTZ3" s="406"/>
      <c r="JUA3" s="406"/>
      <c r="JUB3" s="406"/>
      <c r="JUC3" s="406"/>
      <c r="JUD3" s="406"/>
      <c r="JUE3" s="406"/>
      <c r="JUF3" s="406"/>
      <c r="JUG3" s="406"/>
      <c r="JUH3" s="406"/>
      <c r="JUI3" s="406"/>
      <c r="JUJ3" s="406"/>
      <c r="JUK3" s="406"/>
      <c r="JUL3" s="406"/>
      <c r="JUM3" s="406"/>
      <c r="JUN3" s="406"/>
      <c r="JUO3" s="406"/>
      <c r="JUP3" s="406"/>
      <c r="JUQ3" s="406"/>
      <c r="JUR3" s="406"/>
      <c r="JUS3" s="406"/>
      <c r="JUT3" s="406"/>
      <c r="JUU3" s="406"/>
      <c r="JUV3" s="406"/>
      <c r="JUW3" s="406"/>
      <c r="JUX3" s="406"/>
      <c r="JUY3" s="406"/>
      <c r="JUZ3" s="406"/>
      <c r="JVA3" s="406"/>
      <c r="JVB3" s="406"/>
      <c r="JVC3" s="406"/>
      <c r="JVD3" s="406"/>
      <c r="JVE3" s="406"/>
      <c r="JVF3" s="406"/>
      <c r="JVG3" s="406"/>
      <c r="JVH3" s="406"/>
      <c r="JVI3" s="406"/>
      <c r="JVJ3" s="406"/>
      <c r="JVK3" s="406"/>
      <c r="JVL3" s="406"/>
      <c r="JVM3" s="406"/>
      <c r="JVN3" s="406"/>
      <c r="JVO3" s="406"/>
      <c r="JVP3" s="406"/>
      <c r="JVQ3" s="406"/>
      <c r="JVR3" s="406"/>
      <c r="JVS3" s="406"/>
      <c r="JVT3" s="406"/>
      <c r="JVU3" s="406"/>
      <c r="JVV3" s="406"/>
      <c r="JVW3" s="406"/>
      <c r="JVX3" s="406"/>
      <c r="JVY3" s="406"/>
      <c r="JVZ3" s="406"/>
      <c r="JWA3" s="406"/>
      <c r="JWB3" s="406"/>
      <c r="JWC3" s="406"/>
      <c r="JWD3" s="406"/>
      <c r="JWE3" s="406"/>
      <c r="JWF3" s="406"/>
      <c r="JWG3" s="406"/>
      <c r="JWH3" s="406"/>
      <c r="JWI3" s="406"/>
      <c r="JWJ3" s="406"/>
      <c r="JWK3" s="406"/>
      <c r="JWL3" s="406"/>
      <c r="JWM3" s="406"/>
      <c r="JWN3" s="406"/>
      <c r="JWO3" s="406"/>
      <c r="JWP3" s="406"/>
      <c r="JWQ3" s="406"/>
      <c r="JWR3" s="406"/>
      <c r="JWS3" s="406"/>
      <c r="JWT3" s="406"/>
      <c r="JWU3" s="406"/>
      <c r="JWV3" s="406"/>
      <c r="JWW3" s="406"/>
      <c r="JWX3" s="406"/>
      <c r="JWY3" s="406"/>
      <c r="JWZ3" s="406"/>
      <c r="JXA3" s="406"/>
      <c r="JXB3" s="406"/>
      <c r="JXC3" s="406"/>
      <c r="JXD3" s="406"/>
      <c r="JXE3" s="406"/>
      <c r="JXF3" s="406"/>
      <c r="JXG3" s="406"/>
      <c r="JXH3" s="406"/>
      <c r="JXI3" s="406"/>
      <c r="JXJ3" s="406"/>
      <c r="JXK3" s="406"/>
      <c r="JXL3" s="406"/>
      <c r="JXM3" s="406"/>
      <c r="JXN3" s="406"/>
      <c r="JXO3" s="406"/>
      <c r="JXP3" s="406"/>
      <c r="JXQ3" s="406"/>
      <c r="JXR3" s="406"/>
      <c r="JXS3" s="406"/>
      <c r="JXT3" s="406"/>
      <c r="JXU3" s="406"/>
      <c r="JXV3" s="406"/>
      <c r="JXW3" s="406"/>
      <c r="JXX3" s="406"/>
      <c r="JXY3" s="406"/>
      <c r="JXZ3" s="406"/>
      <c r="JYA3" s="406"/>
      <c r="JYB3" s="406"/>
      <c r="JYC3" s="406"/>
      <c r="JYD3" s="406"/>
      <c r="JYE3" s="406"/>
      <c r="JYF3" s="406"/>
      <c r="JYG3" s="406"/>
      <c r="JYH3" s="406"/>
      <c r="JYI3" s="406"/>
      <c r="JYJ3" s="406"/>
      <c r="JYK3" s="406"/>
      <c r="JYL3" s="406"/>
      <c r="JYM3" s="406"/>
      <c r="JYN3" s="406"/>
      <c r="JYO3" s="406"/>
      <c r="JYP3" s="406"/>
      <c r="JYQ3" s="406"/>
      <c r="JYR3" s="406"/>
      <c r="JYS3" s="406"/>
      <c r="JYT3" s="406"/>
      <c r="JYU3" s="406"/>
      <c r="JYV3" s="406"/>
      <c r="JYW3" s="406"/>
      <c r="JYX3" s="406"/>
      <c r="JYY3" s="406"/>
      <c r="JYZ3" s="406"/>
      <c r="JZA3" s="406"/>
      <c r="JZB3" s="406"/>
      <c r="JZC3" s="406"/>
      <c r="JZD3" s="406"/>
      <c r="JZE3" s="406"/>
      <c r="JZF3" s="406"/>
      <c r="JZG3" s="406"/>
      <c r="JZH3" s="406"/>
      <c r="JZI3" s="406"/>
      <c r="JZJ3" s="406"/>
      <c r="JZK3" s="406"/>
      <c r="JZL3" s="406"/>
      <c r="JZM3" s="406"/>
      <c r="JZN3" s="406"/>
      <c r="JZO3" s="406"/>
      <c r="JZP3" s="406"/>
      <c r="JZQ3" s="406"/>
      <c r="JZR3" s="406"/>
      <c r="JZS3" s="406"/>
      <c r="JZT3" s="406"/>
      <c r="JZU3" s="406"/>
      <c r="JZV3" s="406"/>
      <c r="JZW3" s="406"/>
      <c r="JZX3" s="406"/>
      <c r="JZY3" s="406"/>
      <c r="JZZ3" s="406"/>
      <c r="KAA3" s="406"/>
      <c r="KAB3" s="406"/>
      <c r="KAC3" s="406"/>
      <c r="KAD3" s="406"/>
      <c r="KAE3" s="406"/>
      <c r="KAF3" s="406"/>
      <c r="KAG3" s="406"/>
      <c r="KAH3" s="406"/>
      <c r="KAI3" s="406"/>
      <c r="KAJ3" s="406"/>
      <c r="KAK3" s="406"/>
      <c r="KAL3" s="406"/>
      <c r="KAM3" s="406"/>
      <c r="KAN3" s="406"/>
      <c r="KAO3" s="406"/>
      <c r="KAP3" s="406"/>
      <c r="KAQ3" s="406"/>
      <c r="KAR3" s="406"/>
      <c r="KAS3" s="406"/>
      <c r="KAT3" s="406"/>
      <c r="KAU3" s="406"/>
      <c r="KAV3" s="406"/>
      <c r="KAW3" s="406"/>
      <c r="KAX3" s="406"/>
      <c r="KAY3" s="406"/>
      <c r="KAZ3" s="406"/>
      <c r="KBA3" s="406"/>
      <c r="KBB3" s="406"/>
      <c r="KBC3" s="406"/>
      <c r="KBD3" s="406"/>
      <c r="KBE3" s="406"/>
      <c r="KBF3" s="406"/>
      <c r="KBG3" s="406"/>
      <c r="KBH3" s="406"/>
      <c r="KBI3" s="406"/>
      <c r="KBJ3" s="406"/>
      <c r="KBK3" s="406"/>
      <c r="KBL3" s="406"/>
      <c r="KBM3" s="406"/>
      <c r="KBN3" s="406"/>
      <c r="KBO3" s="406"/>
      <c r="KBP3" s="406"/>
      <c r="KBQ3" s="406"/>
      <c r="KBR3" s="406"/>
      <c r="KBS3" s="406"/>
      <c r="KBT3" s="406"/>
      <c r="KBU3" s="406"/>
      <c r="KBV3" s="406"/>
      <c r="KBW3" s="406"/>
      <c r="KBX3" s="406"/>
      <c r="KBY3" s="406"/>
      <c r="KBZ3" s="406"/>
      <c r="KCA3" s="406"/>
      <c r="KCB3" s="406"/>
      <c r="KCC3" s="406"/>
      <c r="KCD3" s="406"/>
      <c r="KCE3" s="406"/>
      <c r="KCF3" s="406"/>
      <c r="KCG3" s="406"/>
      <c r="KCH3" s="406"/>
      <c r="KCI3" s="406"/>
      <c r="KCJ3" s="406"/>
      <c r="KCK3" s="406"/>
      <c r="KCL3" s="406"/>
      <c r="KCM3" s="406"/>
      <c r="KCN3" s="406"/>
      <c r="KCO3" s="406"/>
      <c r="KCP3" s="406"/>
      <c r="KCQ3" s="406"/>
      <c r="KCR3" s="406"/>
      <c r="KCS3" s="406"/>
      <c r="KCT3" s="406"/>
      <c r="KCU3" s="406"/>
      <c r="KCV3" s="406"/>
      <c r="KCW3" s="406"/>
      <c r="KCX3" s="406"/>
      <c r="KCY3" s="406"/>
      <c r="KCZ3" s="406"/>
      <c r="KDA3" s="406"/>
      <c r="KDB3" s="406"/>
      <c r="KDC3" s="406"/>
      <c r="KDD3" s="406"/>
      <c r="KDE3" s="406"/>
      <c r="KDF3" s="406"/>
      <c r="KDG3" s="406"/>
      <c r="KDH3" s="406"/>
      <c r="KDI3" s="406"/>
      <c r="KDJ3" s="406"/>
      <c r="KDK3" s="406"/>
      <c r="KDL3" s="406"/>
      <c r="KDM3" s="406"/>
      <c r="KDN3" s="406"/>
      <c r="KDO3" s="406"/>
      <c r="KDP3" s="406"/>
      <c r="KDQ3" s="406"/>
      <c r="KDR3" s="406"/>
      <c r="KDS3" s="406"/>
      <c r="KDT3" s="406"/>
      <c r="KDU3" s="406"/>
      <c r="KDV3" s="406"/>
      <c r="KDW3" s="406"/>
      <c r="KDX3" s="406"/>
      <c r="KDY3" s="406"/>
      <c r="KDZ3" s="406"/>
      <c r="KEA3" s="406"/>
      <c r="KEB3" s="406"/>
      <c r="KEC3" s="406"/>
      <c r="KED3" s="406"/>
      <c r="KEE3" s="406"/>
      <c r="KEF3" s="406"/>
      <c r="KEG3" s="406"/>
      <c r="KEH3" s="406"/>
      <c r="KEI3" s="406"/>
      <c r="KEJ3" s="406"/>
      <c r="KEK3" s="406"/>
      <c r="KEL3" s="406"/>
      <c r="KEM3" s="406"/>
      <c r="KEN3" s="406"/>
      <c r="KEO3" s="406"/>
      <c r="KEP3" s="406"/>
      <c r="KEQ3" s="406"/>
      <c r="KER3" s="406"/>
      <c r="KES3" s="406"/>
      <c r="KET3" s="406"/>
      <c r="KEU3" s="406"/>
      <c r="KEV3" s="406"/>
      <c r="KEW3" s="406"/>
      <c r="KEX3" s="406"/>
      <c r="KEY3" s="406"/>
      <c r="KEZ3" s="406"/>
      <c r="KFA3" s="406"/>
      <c r="KFB3" s="406"/>
      <c r="KFC3" s="406"/>
      <c r="KFD3" s="406"/>
      <c r="KFE3" s="406"/>
      <c r="KFF3" s="406"/>
      <c r="KFG3" s="406"/>
      <c r="KFH3" s="406"/>
      <c r="KFI3" s="406"/>
      <c r="KFJ3" s="406"/>
      <c r="KFK3" s="406"/>
      <c r="KFL3" s="406"/>
      <c r="KFM3" s="406"/>
      <c r="KFN3" s="406"/>
      <c r="KFO3" s="406"/>
      <c r="KFP3" s="406"/>
      <c r="KFQ3" s="406"/>
      <c r="KFR3" s="406"/>
      <c r="KFS3" s="406"/>
      <c r="KFT3" s="406"/>
      <c r="KFU3" s="406"/>
      <c r="KFV3" s="406"/>
      <c r="KFW3" s="406"/>
      <c r="KFX3" s="406"/>
      <c r="KFY3" s="406"/>
      <c r="KFZ3" s="406"/>
      <c r="KGA3" s="406"/>
      <c r="KGB3" s="406"/>
      <c r="KGC3" s="406"/>
      <c r="KGD3" s="406"/>
      <c r="KGE3" s="406"/>
      <c r="KGF3" s="406"/>
      <c r="KGG3" s="406"/>
      <c r="KGH3" s="406"/>
      <c r="KGI3" s="406"/>
      <c r="KGJ3" s="406"/>
      <c r="KGK3" s="406"/>
      <c r="KGL3" s="406"/>
      <c r="KGM3" s="406"/>
      <c r="KGN3" s="406"/>
      <c r="KGO3" s="406"/>
      <c r="KGP3" s="406"/>
      <c r="KGQ3" s="406"/>
      <c r="KGR3" s="406"/>
      <c r="KGS3" s="406"/>
      <c r="KGT3" s="406"/>
      <c r="KGU3" s="406"/>
      <c r="KGV3" s="406"/>
      <c r="KGW3" s="406"/>
      <c r="KGX3" s="406"/>
      <c r="KGY3" s="406"/>
      <c r="KGZ3" s="406"/>
      <c r="KHA3" s="406"/>
      <c r="KHB3" s="406"/>
      <c r="KHC3" s="406"/>
      <c r="KHD3" s="406"/>
      <c r="KHE3" s="406"/>
      <c r="KHF3" s="406"/>
      <c r="KHG3" s="406"/>
      <c r="KHH3" s="406"/>
      <c r="KHI3" s="406"/>
      <c r="KHJ3" s="406"/>
      <c r="KHK3" s="406"/>
      <c r="KHL3" s="406"/>
      <c r="KHM3" s="406"/>
      <c r="KHN3" s="406"/>
      <c r="KHO3" s="406"/>
      <c r="KHP3" s="406"/>
      <c r="KHQ3" s="406"/>
      <c r="KHR3" s="406"/>
      <c r="KHS3" s="406"/>
      <c r="KHT3" s="406"/>
      <c r="KHU3" s="406"/>
      <c r="KHV3" s="406"/>
      <c r="KHW3" s="406"/>
      <c r="KHX3" s="406"/>
      <c r="KHY3" s="406"/>
      <c r="KHZ3" s="406"/>
      <c r="KIA3" s="406"/>
      <c r="KIB3" s="406"/>
      <c r="KIC3" s="406"/>
      <c r="KID3" s="406"/>
      <c r="KIE3" s="406"/>
      <c r="KIF3" s="406"/>
      <c r="KIG3" s="406"/>
      <c r="KIH3" s="406"/>
      <c r="KII3" s="406"/>
      <c r="KIJ3" s="406"/>
      <c r="KIK3" s="406"/>
      <c r="KIL3" s="406"/>
      <c r="KIM3" s="406"/>
      <c r="KIN3" s="406"/>
      <c r="KIO3" s="406"/>
      <c r="KIP3" s="406"/>
      <c r="KIQ3" s="406"/>
      <c r="KIR3" s="406"/>
      <c r="KIS3" s="406"/>
      <c r="KIT3" s="406"/>
      <c r="KIU3" s="406"/>
      <c r="KIV3" s="406"/>
      <c r="KIW3" s="406"/>
      <c r="KIX3" s="406"/>
      <c r="KIY3" s="406"/>
      <c r="KIZ3" s="406"/>
      <c r="KJA3" s="406"/>
      <c r="KJB3" s="406"/>
      <c r="KJC3" s="406"/>
      <c r="KJD3" s="406"/>
      <c r="KJE3" s="406"/>
      <c r="KJF3" s="406"/>
      <c r="KJG3" s="406"/>
      <c r="KJH3" s="406"/>
      <c r="KJI3" s="406"/>
      <c r="KJJ3" s="406"/>
      <c r="KJK3" s="406"/>
      <c r="KJL3" s="406"/>
      <c r="KJM3" s="406"/>
      <c r="KJN3" s="406"/>
      <c r="KJO3" s="406"/>
      <c r="KJP3" s="406"/>
      <c r="KJQ3" s="406"/>
      <c r="KJR3" s="406"/>
      <c r="KJS3" s="406"/>
      <c r="KJT3" s="406"/>
      <c r="KJU3" s="406"/>
      <c r="KJV3" s="406"/>
      <c r="KJW3" s="406"/>
      <c r="KJX3" s="406"/>
      <c r="KJY3" s="406"/>
      <c r="KJZ3" s="406"/>
      <c r="KKA3" s="406"/>
      <c r="KKB3" s="406"/>
      <c r="KKC3" s="406"/>
      <c r="KKD3" s="406"/>
      <c r="KKE3" s="406"/>
      <c r="KKF3" s="406"/>
      <c r="KKG3" s="406"/>
      <c r="KKH3" s="406"/>
      <c r="KKI3" s="406"/>
      <c r="KKJ3" s="406"/>
      <c r="KKK3" s="406"/>
      <c r="KKL3" s="406"/>
      <c r="KKM3" s="406"/>
      <c r="KKN3" s="406"/>
      <c r="KKO3" s="406"/>
      <c r="KKP3" s="406"/>
      <c r="KKQ3" s="406"/>
      <c r="KKR3" s="406"/>
      <c r="KKS3" s="406"/>
      <c r="KKT3" s="406"/>
      <c r="KKU3" s="406"/>
      <c r="KKV3" s="406"/>
      <c r="KKW3" s="406"/>
      <c r="KKX3" s="406"/>
      <c r="KKY3" s="406"/>
      <c r="KKZ3" s="406"/>
      <c r="KLA3" s="406"/>
      <c r="KLB3" s="406"/>
      <c r="KLC3" s="406"/>
      <c r="KLD3" s="406"/>
      <c r="KLE3" s="406"/>
      <c r="KLF3" s="406"/>
      <c r="KLG3" s="406"/>
      <c r="KLH3" s="406"/>
      <c r="KLI3" s="406"/>
      <c r="KLJ3" s="406"/>
      <c r="KLK3" s="406"/>
      <c r="KLL3" s="406"/>
      <c r="KLM3" s="406"/>
      <c r="KLN3" s="406"/>
      <c r="KLO3" s="406"/>
      <c r="KLP3" s="406"/>
      <c r="KLQ3" s="406"/>
      <c r="KLR3" s="406"/>
      <c r="KLS3" s="406"/>
      <c r="KLT3" s="406"/>
      <c r="KLU3" s="406"/>
      <c r="KLV3" s="406"/>
      <c r="KLW3" s="406"/>
      <c r="KLX3" s="406"/>
      <c r="KLY3" s="406"/>
      <c r="KLZ3" s="406"/>
      <c r="KMA3" s="406"/>
      <c r="KMB3" s="406"/>
      <c r="KMC3" s="406"/>
      <c r="KMD3" s="406"/>
      <c r="KME3" s="406"/>
      <c r="KMF3" s="406"/>
      <c r="KMG3" s="406"/>
      <c r="KMH3" s="406"/>
      <c r="KMI3" s="406"/>
      <c r="KMJ3" s="406"/>
      <c r="KMK3" s="406"/>
      <c r="KML3" s="406"/>
      <c r="KMM3" s="406"/>
      <c r="KMN3" s="406"/>
      <c r="KMO3" s="406"/>
      <c r="KMP3" s="406"/>
      <c r="KMQ3" s="406"/>
      <c r="KMR3" s="406"/>
      <c r="KMS3" s="406"/>
      <c r="KMT3" s="406"/>
      <c r="KMU3" s="406"/>
      <c r="KMV3" s="406"/>
      <c r="KMW3" s="406"/>
      <c r="KMX3" s="406"/>
      <c r="KMY3" s="406"/>
      <c r="KMZ3" s="406"/>
      <c r="KNA3" s="406"/>
      <c r="KNB3" s="406"/>
      <c r="KNC3" s="406"/>
      <c r="KND3" s="406"/>
      <c r="KNE3" s="406"/>
      <c r="KNF3" s="406"/>
      <c r="KNG3" s="406"/>
      <c r="KNH3" s="406"/>
      <c r="KNI3" s="406"/>
      <c r="KNJ3" s="406"/>
      <c r="KNK3" s="406"/>
      <c r="KNL3" s="406"/>
      <c r="KNM3" s="406"/>
      <c r="KNN3" s="406"/>
      <c r="KNO3" s="406"/>
      <c r="KNP3" s="406"/>
      <c r="KNQ3" s="406"/>
      <c r="KNR3" s="406"/>
      <c r="KNS3" s="406"/>
      <c r="KNT3" s="406"/>
      <c r="KNU3" s="406"/>
      <c r="KNV3" s="406"/>
      <c r="KNW3" s="406"/>
      <c r="KNX3" s="406"/>
      <c r="KNY3" s="406"/>
      <c r="KNZ3" s="406"/>
      <c r="KOA3" s="406"/>
      <c r="KOB3" s="406"/>
      <c r="KOC3" s="406"/>
      <c r="KOD3" s="406"/>
      <c r="KOE3" s="406"/>
      <c r="KOF3" s="406"/>
      <c r="KOG3" s="406"/>
      <c r="KOH3" s="406"/>
      <c r="KOI3" s="406"/>
      <c r="KOJ3" s="406"/>
      <c r="KOK3" s="406"/>
      <c r="KOL3" s="406"/>
      <c r="KOM3" s="406"/>
      <c r="KON3" s="406"/>
      <c r="KOO3" s="406"/>
      <c r="KOP3" s="406"/>
      <c r="KOQ3" s="406"/>
      <c r="KOR3" s="406"/>
      <c r="KOS3" s="406"/>
      <c r="KOT3" s="406"/>
      <c r="KOU3" s="406"/>
      <c r="KOV3" s="406"/>
      <c r="KOW3" s="406"/>
      <c r="KOX3" s="406"/>
      <c r="KOY3" s="406"/>
      <c r="KOZ3" s="406"/>
      <c r="KPA3" s="406"/>
      <c r="KPB3" s="406"/>
      <c r="KPC3" s="406"/>
      <c r="KPD3" s="406"/>
      <c r="KPE3" s="406"/>
      <c r="KPF3" s="406"/>
      <c r="KPG3" s="406"/>
      <c r="KPH3" s="406"/>
      <c r="KPI3" s="406"/>
      <c r="KPJ3" s="406"/>
      <c r="KPK3" s="406"/>
      <c r="KPL3" s="406"/>
      <c r="KPM3" s="406"/>
      <c r="KPN3" s="406"/>
      <c r="KPO3" s="406"/>
      <c r="KPP3" s="406"/>
      <c r="KPQ3" s="406"/>
      <c r="KPR3" s="406"/>
      <c r="KPS3" s="406"/>
      <c r="KPT3" s="406"/>
      <c r="KPU3" s="406"/>
      <c r="KPV3" s="406"/>
      <c r="KPW3" s="406"/>
      <c r="KPX3" s="406"/>
      <c r="KPY3" s="406"/>
      <c r="KPZ3" s="406"/>
      <c r="KQA3" s="406"/>
      <c r="KQB3" s="406"/>
      <c r="KQC3" s="406"/>
      <c r="KQD3" s="406"/>
      <c r="KQE3" s="406"/>
      <c r="KQF3" s="406"/>
      <c r="KQG3" s="406"/>
      <c r="KQH3" s="406"/>
      <c r="KQI3" s="406"/>
      <c r="KQJ3" s="406"/>
      <c r="KQK3" s="406"/>
      <c r="KQL3" s="406"/>
      <c r="KQM3" s="406"/>
      <c r="KQN3" s="406"/>
      <c r="KQO3" s="406"/>
      <c r="KQP3" s="406"/>
      <c r="KQQ3" s="406"/>
      <c r="KQR3" s="406"/>
      <c r="KQS3" s="406"/>
      <c r="KQT3" s="406"/>
      <c r="KQU3" s="406"/>
      <c r="KQV3" s="406"/>
      <c r="KQW3" s="406"/>
      <c r="KQX3" s="406"/>
      <c r="KQY3" s="406"/>
      <c r="KQZ3" s="406"/>
      <c r="KRA3" s="406"/>
      <c r="KRB3" s="406"/>
      <c r="KRC3" s="406"/>
      <c r="KRD3" s="406"/>
      <c r="KRE3" s="406"/>
      <c r="KRF3" s="406"/>
      <c r="KRG3" s="406"/>
      <c r="KRH3" s="406"/>
      <c r="KRI3" s="406"/>
      <c r="KRJ3" s="406"/>
      <c r="KRK3" s="406"/>
      <c r="KRL3" s="406"/>
      <c r="KRM3" s="406"/>
      <c r="KRN3" s="406"/>
      <c r="KRO3" s="406"/>
      <c r="KRP3" s="406"/>
      <c r="KRQ3" s="406"/>
      <c r="KRR3" s="406"/>
      <c r="KRS3" s="406"/>
      <c r="KRT3" s="406"/>
      <c r="KRU3" s="406"/>
      <c r="KRV3" s="406"/>
      <c r="KRW3" s="406"/>
      <c r="KRX3" s="406"/>
      <c r="KRY3" s="406"/>
      <c r="KRZ3" s="406"/>
      <c r="KSA3" s="406"/>
      <c r="KSB3" s="406"/>
      <c r="KSC3" s="406"/>
      <c r="KSD3" s="406"/>
      <c r="KSE3" s="406"/>
      <c r="KSF3" s="406"/>
      <c r="KSG3" s="406"/>
      <c r="KSH3" s="406"/>
      <c r="KSI3" s="406"/>
      <c r="KSJ3" s="406"/>
      <c r="KSK3" s="406"/>
      <c r="KSL3" s="406"/>
      <c r="KSM3" s="406"/>
      <c r="KSN3" s="406"/>
      <c r="KSO3" s="406"/>
      <c r="KSP3" s="406"/>
      <c r="KSQ3" s="406"/>
      <c r="KSR3" s="406"/>
      <c r="KSS3" s="406"/>
      <c r="KST3" s="406"/>
      <c r="KSU3" s="406"/>
      <c r="KSV3" s="406"/>
      <c r="KSW3" s="406"/>
      <c r="KSX3" s="406"/>
      <c r="KSY3" s="406"/>
      <c r="KSZ3" s="406"/>
      <c r="KTA3" s="406"/>
      <c r="KTB3" s="406"/>
      <c r="KTC3" s="406"/>
      <c r="KTD3" s="406"/>
      <c r="KTE3" s="406"/>
      <c r="KTF3" s="406"/>
      <c r="KTG3" s="406"/>
      <c r="KTH3" s="406"/>
      <c r="KTI3" s="406"/>
      <c r="KTJ3" s="406"/>
      <c r="KTK3" s="406"/>
      <c r="KTL3" s="406"/>
      <c r="KTM3" s="406"/>
      <c r="KTN3" s="406"/>
      <c r="KTO3" s="406"/>
      <c r="KTP3" s="406"/>
      <c r="KTQ3" s="406"/>
      <c r="KTR3" s="406"/>
      <c r="KTS3" s="406"/>
      <c r="KTT3" s="406"/>
      <c r="KTU3" s="406"/>
      <c r="KTV3" s="406"/>
      <c r="KTW3" s="406"/>
      <c r="KTX3" s="406"/>
      <c r="KTY3" s="406"/>
      <c r="KTZ3" s="406"/>
      <c r="KUA3" s="406"/>
      <c r="KUB3" s="406"/>
      <c r="KUC3" s="406"/>
      <c r="KUD3" s="406"/>
      <c r="KUE3" s="406"/>
      <c r="KUF3" s="406"/>
      <c r="KUG3" s="406"/>
      <c r="KUH3" s="406"/>
      <c r="KUI3" s="406"/>
      <c r="KUJ3" s="406"/>
      <c r="KUK3" s="406"/>
      <c r="KUL3" s="406"/>
      <c r="KUM3" s="406"/>
      <c r="KUN3" s="406"/>
      <c r="KUO3" s="406"/>
      <c r="KUP3" s="406"/>
      <c r="KUQ3" s="406"/>
      <c r="KUR3" s="406"/>
      <c r="KUS3" s="406"/>
      <c r="KUT3" s="406"/>
      <c r="KUU3" s="406"/>
      <c r="KUV3" s="406"/>
      <c r="KUW3" s="406"/>
      <c r="KUX3" s="406"/>
      <c r="KUY3" s="406"/>
      <c r="KUZ3" s="406"/>
      <c r="KVA3" s="406"/>
      <c r="KVB3" s="406"/>
      <c r="KVC3" s="406"/>
      <c r="KVD3" s="406"/>
      <c r="KVE3" s="406"/>
      <c r="KVF3" s="406"/>
      <c r="KVG3" s="406"/>
      <c r="KVH3" s="406"/>
      <c r="KVI3" s="406"/>
      <c r="KVJ3" s="406"/>
      <c r="KVK3" s="406"/>
      <c r="KVL3" s="406"/>
      <c r="KVM3" s="406"/>
      <c r="KVN3" s="406"/>
      <c r="KVO3" s="406"/>
      <c r="KVP3" s="406"/>
      <c r="KVQ3" s="406"/>
      <c r="KVR3" s="406"/>
      <c r="KVS3" s="406"/>
      <c r="KVT3" s="406"/>
      <c r="KVU3" s="406"/>
      <c r="KVV3" s="406"/>
      <c r="KVW3" s="406"/>
      <c r="KVX3" s="406"/>
      <c r="KVY3" s="406"/>
      <c r="KVZ3" s="406"/>
      <c r="KWA3" s="406"/>
      <c r="KWB3" s="406"/>
      <c r="KWC3" s="406"/>
      <c r="KWD3" s="406"/>
      <c r="KWE3" s="406"/>
      <c r="KWF3" s="406"/>
      <c r="KWG3" s="406"/>
      <c r="KWH3" s="406"/>
      <c r="KWI3" s="406"/>
      <c r="KWJ3" s="406"/>
      <c r="KWK3" s="406"/>
      <c r="KWL3" s="406"/>
      <c r="KWM3" s="406"/>
      <c r="KWN3" s="406"/>
      <c r="KWO3" s="406"/>
      <c r="KWP3" s="406"/>
      <c r="KWQ3" s="406"/>
      <c r="KWR3" s="406"/>
      <c r="KWS3" s="406"/>
      <c r="KWT3" s="406"/>
      <c r="KWU3" s="406"/>
      <c r="KWV3" s="406"/>
      <c r="KWW3" s="406"/>
      <c r="KWX3" s="406"/>
      <c r="KWY3" s="406"/>
      <c r="KWZ3" s="406"/>
      <c r="KXA3" s="406"/>
      <c r="KXB3" s="406"/>
      <c r="KXC3" s="406"/>
      <c r="KXD3" s="406"/>
      <c r="KXE3" s="406"/>
      <c r="KXF3" s="406"/>
      <c r="KXG3" s="406"/>
      <c r="KXH3" s="406"/>
      <c r="KXI3" s="406"/>
      <c r="KXJ3" s="406"/>
      <c r="KXK3" s="406"/>
      <c r="KXL3" s="406"/>
      <c r="KXM3" s="406"/>
      <c r="KXN3" s="406"/>
      <c r="KXO3" s="406"/>
      <c r="KXP3" s="406"/>
      <c r="KXQ3" s="406"/>
      <c r="KXR3" s="406"/>
      <c r="KXS3" s="406"/>
      <c r="KXT3" s="406"/>
      <c r="KXU3" s="406"/>
      <c r="KXV3" s="406"/>
      <c r="KXW3" s="406"/>
      <c r="KXX3" s="406"/>
      <c r="KXY3" s="406"/>
      <c r="KXZ3" s="406"/>
      <c r="KYA3" s="406"/>
      <c r="KYB3" s="406"/>
      <c r="KYC3" s="406"/>
      <c r="KYD3" s="406"/>
      <c r="KYE3" s="406"/>
      <c r="KYF3" s="406"/>
      <c r="KYG3" s="406"/>
      <c r="KYH3" s="406"/>
      <c r="KYI3" s="406"/>
      <c r="KYJ3" s="406"/>
      <c r="KYK3" s="406"/>
      <c r="KYL3" s="406"/>
      <c r="KYM3" s="406"/>
      <c r="KYN3" s="406"/>
      <c r="KYO3" s="406"/>
      <c r="KYP3" s="406"/>
      <c r="KYQ3" s="406"/>
      <c r="KYR3" s="406"/>
      <c r="KYS3" s="406"/>
      <c r="KYT3" s="406"/>
      <c r="KYU3" s="406"/>
      <c r="KYV3" s="406"/>
      <c r="KYW3" s="406"/>
      <c r="KYX3" s="406"/>
      <c r="KYY3" s="406"/>
      <c r="KYZ3" s="406"/>
      <c r="KZA3" s="406"/>
      <c r="KZB3" s="406"/>
      <c r="KZC3" s="406"/>
      <c r="KZD3" s="406"/>
      <c r="KZE3" s="406"/>
      <c r="KZF3" s="406"/>
      <c r="KZG3" s="406"/>
      <c r="KZH3" s="406"/>
      <c r="KZI3" s="406"/>
      <c r="KZJ3" s="406"/>
      <c r="KZK3" s="406"/>
      <c r="KZL3" s="406"/>
      <c r="KZM3" s="406"/>
      <c r="KZN3" s="406"/>
      <c r="KZO3" s="406"/>
      <c r="KZP3" s="406"/>
      <c r="KZQ3" s="406"/>
      <c r="KZR3" s="406"/>
      <c r="KZS3" s="406"/>
      <c r="KZT3" s="406"/>
      <c r="KZU3" s="406"/>
      <c r="KZV3" s="406"/>
      <c r="KZW3" s="406"/>
      <c r="KZX3" s="406"/>
      <c r="KZY3" s="406"/>
      <c r="KZZ3" s="406"/>
      <c r="LAA3" s="406"/>
      <c r="LAB3" s="406"/>
      <c r="LAC3" s="406"/>
      <c r="LAD3" s="406"/>
      <c r="LAE3" s="406"/>
      <c r="LAF3" s="406"/>
      <c r="LAG3" s="406"/>
      <c r="LAH3" s="406"/>
      <c r="LAI3" s="406"/>
      <c r="LAJ3" s="406"/>
      <c r="LAK3" s="406"/>
      <c r="LAL3" s="406"/>
      <c r="LAM3" s="406"/>
      <c r="LAN3" s="406"/>
      <c r="LAO3" s="406"/>
      <c r="LAP3" s="406"/>
      <c r="LAQ3" s="406"/>
      <c r="LAR3" s="406"/>
      <c r="LAS3" s="406"/>
      <c r="LAT3" s="406"/>
      <c r="LAU3" s="406"/>
      <c r="LAV3" s="406"/>
      <c r="LAW3" s="406"/>
      <c r="LAX3" s="406"/>
      <c r="LAY3" s="406"/>
      <c r="LAZ3" s="406"/>
      <c r="LBA3" s="406"/>
      <c r="LBB3" s="406"/>
      <c r="LBC3" s="406"/>
      <c r="LBD3" s="406"/>
      <c r="LBE3" s="406"/>
      <c r="LBF3" s="406"/>
      <c r="LBG3" s="406"/>
      <c r="LBH3" s="406"/>
      <c r="LBI3" s="406"/>
      <c r="LBJ3" s="406"/>
      <c r="LBK3" s="406"/>
      <c r="LBL3" s="406"/>
      <c r="LBM3" s="406"/>
      <c r="LBN3" s="406"/>
      <c r="LBO3" s="406"/>
      <c r="LBP3" s="406"/>
      <c r="LBQ3" s="406"/>
      <c r="LBR3" s="406"/>
      <c r="LBS3" s="406"/>
      <c r="LBT3" s="406"/>
      <c r="LBU3" s="406"/>
      <c r="LBV3" s="406"/>
      <c r="LBW3" s="406"/>
      <c r="LBX3" s="406"/>
      <c r="LBY3" s="406"/>
      <c r="LBZ3" s="406"/>
      <c r="LCA3" s="406"/>
      <c r="LCB3" s="406"/>
      <c r="LCC3" s="406"/>
      <c r="LCD3" s="406"/>
      <c r="LCE3" s="406"/>
      <c r="LCF3" s="406"/>
      <c r="LCG3" s="406"/>
      <c r="LCH3" s="406"/>
      <c r="LCI3" s="406"/>
      <c r="LCJ3" s="406"/>
      <c r="LCK3" s="406"/>
      <c r="LCL3" s="406"/>
      <c r="LCM3" s="406"/>
      <c r="LCN3" s="406"/>
      <c r="LCO3" s="406"/>
      <c r="LCP3" s="406"/>
      <c r="LCQ3" s="406"/>
      <c r="LCR3" s="406"/>
      <c r="LCS3" s="406"/>
      <c r="LCT3" s="406"/>
      <c r="LCU3" s="406"/>
      <c r="LCV3" s="406"/>
      <c r="LCW3" s="406"/>
      <c r="LCX3" s="406"/>
      <c r="LCY3" s="406"/>
      <c r="LCZ3" s="406"/>
      <c r="LDA3" s="406"/>
      <c r="LDB3" s="406"/>
      <c r="LDC3" s="406"/>
      <c r="LDD3" s="406"/>
      <c r="LDE3" s="406"/>
      <c r="LDF3" s="406"/>
      <c r="LDG3" s="406"/>
      <c r="LDH3" s="406"/>
      <c r="LDI3" s="406"/>
      <c r="LDJ3" s="406"/>
      <c r="LDK3" s="406"/>
      <c r="LDL3" s="406"/>
      <c r="LDM3" s="406"/>
      <c r="LDN3" s="406"/>
      <c r="LDO3" s="406"/>
      <c r="LDP3" s="406"/>
      <c r="LDQ3" s="406"/>
      <c r="LDR3" s="406"/>
      <c r="LDS3" s="406"/>
      <c r="LDT3" s="406"/>
      <c r="LDU3" s="406"/>
      <c r="LDV3" s="406"/>
      <c r="LDW3" s="406"/>
      <c r="LDX3" s="406"/>
      <c r="LDY3" s="406"/>
      <c r="LDZ3" s="406"/>
      <c r="LEA3" s="406"/>
      <c r="LEB3" s="406"/>
      <c r="LEC3" s="406"/>
      <c r="LED3" s="406"/>
      <c r="LEE3" s="406"/>
      <c r="LEF3" s="406"/>
      <c r="LEG3" s="406"/>
      <c r="LEH3" s="406"/>
      <c r="LEI3" s="406"/>
      <c r="LEJ3" s="406"/>
      <c r="LEK3" s="406"/>
      <c r="LEL3" s="406"/>
      <c r="LEM3" s="406"/>
      <c r="LEN3" s="406"/>
      <c r="LEO3" s="406"/>
      <c r="LEP3" s="406"/>
      <c r="LEQ3" s="406"/>
      <c r="LER3" s="406"/>
      <c r="LES3" s="406"/>
      <c r="LET3" s="406"/>
      <c r="LEU3" s="406"/>
      <c r="LEV3" s="406"/>
      <c r="LEW3" s="406"/>
      <c r="LEX3" s="406"/>
      <c r="LEY3" s="406"/>
      <c r="LEZ3" s="406"/>
      <c r="LFA3" s="406"/>
      <c r="LFB3" s="406"/>
      <c r="LFC3" s="406"/>
      <c r="LFD3" s="406"/>
      <c r="LFE3" s="406"/>
      <c r="LFF3" s="406"/>
      <c r="LFG3" s="406"/>
      <c r="LFH3" s="406"/>
      <c r="LFI3" s="406"/>
      <c r="LFJ3" s="406"/>
      <c r="LFK3" s="406"/>
      <c r="LFL3" s="406"/>
      <c r="LFM3" s="406"/>
      <c r="LFN3" s="406"/>
      <c r="LFO3" s="406"/>
      <c r="LFP3" s="406"/>
      <c r="LFQ3" s="406"/>
      <c r="LFR3" s="406"/>
      <c r="LFS3" s="406"/>
      <c r="LFT3" s="406"/>
      <c r="LFU3" s="406"/>
      <c r="LFV3" s="406"/>
      <c r="LFW3" s="406"/>
      <c r="LFX3" s="406"/>
      <c r="LFY3" s="406"/>
      <c r="LFZ3" s="406"/>
      <c r="LGA3" s="406"/>
      <c r="LGB3" s="406"/>
      <c r="LGC3" s="406"/>
      <c r="LGD3" s="406"/>
      <c r="LGE3" s="406"/>
      <c r="LGF3" s="406"/>
      <c r="LGG3" s="406"/>
      <c r="LGH3" s="406"/>
      <c r="LGI3" s="406"/>
      <c r="LGJ3" s="406"/>
      <c r="LGK3" s="406"/>
      <c r="LGL3" s="406"/>
      <c r="LGM3" s="406"/>
      <c r="LGN3" s="406"/>
      <c r="LGO3" s="406"/>
      <c r="LGP3" s="406"/>
      <c r="LGQ3" s="406"/>
      <c r="LGR3" s="406"/>
      <c r="LGS3" s="406"/>
      <c r="LGT3" s="406"/>
      <c r="LGU3" s="406"/>
      <c r="LGV3" s="406"/>
      <c r="LGW3" s="406"/>
      <c r="LGX3" s="406"/>
      <c r="LGY3" s="406"/>
      <c r="LGZ3" s="406"/>
      <c r="LHA3" s="406"/>
      <c r="LHB3" s="406"/>
      <c r="LHC3" s="406"/>
      <c r="LHD3" s="406"/>
      <c r="LHE3" s="406"/>
      <c r="LHF3" s="406"/>
      <c r="LHG3" s="406"/>
      <c r="LHH3" s="406"/>
      <c r="LHI3" s="406"/>
      <c r="LHJ3" s="406"/>
      <c r="LHK3" s="406"/>
      <c r="LHL3" s="406"/>
      <c r="LHM3" s="406"/>
      <c r="LHN3" s="406"/>
      <c r="LHO3" s="406"/>
      <c r="LHP3" s="406"/>
      <c r="LHQ3" s="406"/>
      <c r="LHR3" s="406"/>
      <c r="LHS3" s="406"/>
      <c r="LHT3" s="406"/>
      <c r="LHU3" s="406"/>
      <c r="LHV3" s="406"/>
      <c r="LHW3" s="406"/>
      <c r="LHX3" s="406"/>
      <c r="LHY3" s="406"/>
      <c r="LHZ3" s="406"/>
      <c r="LIA3" s="406"/>
      <c r="LIB3" s="406"/>
      <c r="LIC3" s="406"/>
      <c r="LID3" s="406"/>
      <c r="LIE3" s="406"/>
      <c r="LIF3" s="406"/>
      <c r="LIG3" s="406"/>
      <c r="LIH3" s="406"/>
      <c r="LII3" s="406"/>
      <c r="LIJ3" s="406"/>
      <c r="LIK3" s="406"/>
      <c r="LIL3" s="406"/>
      <c r="LIM3" s="406"/>
      <c r="LIN3" s="406"/>
      <c r="LIO3" s="406"/>
      <c r="LIP3" s="406"/>
      <c r="LIQ3" s="406"/>
      <c r="LIR3" s="406"/>
      <c r="LIS3" s="406"/>
      <c r="LIT3" s="406"/>
      <c r="LIU3" s="406"/>
      <c r="LIV3" s="406"/>
      <c r="LIW3" s="406"/>
      <c r="LIX3" s="406"/>
      <c r="LIY3" s="406"/>
      <c r="LIZ3" s="406"/>
      <c r="LJA3" s="406"/>
      <c r="LJB3" s="406"/>
      <c r="LJC3" s="406"/>
      <c r="LJD3" s="406"/>
      <c r="LJE3" s="406"/>
      <c r="LJF3" s="406"/>
      <c r="LJG3" s="406"/>
      <c r="LJH3" s="406"/>
      <c r="LJI3" s="406"/>
      <c r="LJJ3" s="406"/>
      <c r="LJK3" s="406"/>
      <c r="LJL3" s="406"/>
      <c r="LJM3" s="406"/>
      <c r="LJN3" s="406"/>
      <c r="LJO3" s="406"/>
      <c r="LJP3" s="406"/>
      <c r="LJQ3" s="406"/>
      <c r="LJR3" s="406"/>
      <c r="LJS3" s="406"/>
      <c r="LJT3" s="406"/>
      <c r="LJU3" s="406"/>
      <c r="LJV3" s="406"/>
      <c r="LJW3" s="406"/>
      <c r="LJX3" s="406"/>
      <c r="LJY3" s="406"/>
      <c r="LJZ3" s="406"/>
      <c r="LKA3" s="406"/>
      <c r="LKB3" s="406"/>
      <c r="LKC3" s="406"/>
      <c r="LKD3" s="406"/>
      <c r="LKE3" s="406"/>
      <c r="LKF3" s="406"/>
      <c r="LKG3" s="406"/>
      <c r="LKH3" s="406"/>
      <c r="LKI3" s="406"/>
      <c r="LKJ3" s="406"/>
      <c r="LKK3" s="406"/>
      <c r="LKL3" s="406"/>
      <c r="LKM3" s="406"/>
      <c r="LKN3" s="406"/>
      <c r="LKO3" s="406"/>
      <c r="LKP3" s="406"/>
      <c r="LKQ3" s="406"/>
      <c r="LKR3" s="406"/>
      <c r="LKS3" s="406"/>
      <c r="LKT3" s="406"/>
      <c r="LKU3" s="406"/>
      <c r="LKV3" s="406"/>
      <c r="LKW3" s="406"/>
      <c r="LKX3" s="406"/>
      <c r="LKY3" s="406"/>
      <c r="LKZ3" s="406"/>
      <c r="LLA3" s="406"/>
      <c r="LLB3" s="406"/>
      <c r="LLC3" s="406"/>
      <c r="LLD3" s="406"/>
      <c r="LLE3" s="406"/>
      <c r="LLF3" s="406"/>
      <c r="LLG3" s="406"/>
      <c r="LLH3" s="406"/>
      <c r="LLI3" s="406"/>
      <c r="LLJ3" s="406"/>
      <c r="LLK3" s="406"/>
      <c r="LLL3" s="406"/>
      <c r="LLM3" s="406"/>
      <c r="LLN3" s="406"/>
      <c r="LLO3" s="406"/>
      <c r="LLP3" s="406"/>
      <c r="LLQ3" s="406"/>
      <c r="LLR3" s="406"/>
      <c r="LLS3" s="406"/>
      <c r="LLT3" s="406"/>
      <c r="LLU3" s="406"/>
      <c r="LLV3" s="406"/>
      <c r="LLW3" s="406"/>
      <c r="LLX3" s="406"/>
      <c r="LLY3" s="406"/>
      <c r="LLZ3" s="406"/>
      <c r="LMA3" s="406"/>
      <c r="LMB3" s="406"/>
      <c r="LMC3" s="406"/>
      <c r="LMD3" s="406"/>
      <c r="LME3" s="406"/>
      <c r="LMF3" s="406"/>
      <c r="LMG3" s="406"/>
      <c r="LMH3" s="406"/>
      <c r="LMI3" s="406"/>
      <c r="LMJ3" s="406"/>
      <c r="LMK3" s="406"/>
      <c r="LML3" s="406"/>
      <c r="LMM3" s="406"/>
      <c r="LMN3" s="406"/>
      <c r="LMO3" s="406"/>
      <c r="LMP3" s="406"/>
      <c r="LMQ3" s="406"/>
      <c r="LMR3" s="406"/>
      <c r="LMS3" s="406"/>
      <c r="LMT3" s="406"/>
      <c r="LMU3" s="406"/>
      <c r="LMV3" s="406"/>
      <c r="LMW3" s="406"/>
      <c r="LMX3" s="406"/>
      <c r="LMY3" s="406"/>
      <c r="LMZ3" s="406"/>
      <c r="LNA3" s="406"/>
      <c r="LNB3" s="406"/>
      <c r="LNC3" s="406"/>
      <c r="LND3" s="406"/>
      <c r="LNE3" s="406"/>
      <c r="LNF3" s="406"/>
      <c r="LNG3" s="406"/>
      <c r="LNH3" s="406"/>
      <c r="LNI3" s="406"/>
      <c r="LNJ3" s="406"/>
      <c r="LNK3" s="406"/>
      <c r="LNL3" s="406"/>
      <c r="LNM3" s="406"/>
      <c r="LNN3" s="406"/>
      <c r="LNO3" s="406"/>
      <c r="LNP3" s="406"/>
      <c r="LNQ3" s="406"/>
      <c r="LNR3" s="406"/>
      <c r="LNS3" s="406"/>
      <c r="LNT3" s="406"/>
      <c r="LNU3" s="406"/>
      <c r="LNV3" s="406"/>
      <c r="LNW3" s="406"/>
      <c r="LNX3" s="406"/>
      <c r="LNY3" s="406"/>
      <c r="LNZ3" s="406"/>
      <c r="LOA3" s="406"/>
      <c r="LOB3" s="406"/>
      <c r="LOC3" s="406"/>
      <c r="LOD3" s="406"/>
      <c r="LOE3" s="406"/>
      <c r="LOF3" s="406"/>
      <c r="LOG3" s="406"/>
      <c r="LOH3" s="406"/>
      <c r="LOI3" s="406"/>
      <c r="LOJ3" s="406"/>
      <c r="LOK3" s="406"/>
      <c r="LOL3" s="406"/>
      <c r="LOM3" s="406"/>
      <c r="LON3" s="406"/>
      <c r="LOO3" s="406"/>
      <c r="LOP3" s="406"/>
      <c r="LOQ3" s="406"/>
      <c r="LOR3" s="406"/>
      <c r="LOS3" s="406"/>
      <c r="LOT3" s="406"/>
      <c r="LOU3" s="406"/>
      <c r="LOV3" s="406"/>
      <c r="LOW3" s="406"/>
      <c r="LOX3" s="406"/>
      <c r="LOY3" s="406"/>
      <c r="LOZ3" s="406"/>
      <c r="LPA3" s="406"/>
      <c r="LPB3" s="406"/>
      <c r="LPC3" s="406"/>
      <c r="LPD3" s="406"/>
      <c r="LPE3" s="406"/>
      <c r="LPF3" s="406"/>
      <c r="LPG3" s="406"/>
      <c r="LPH3" s="406"/>
      <c r="LPI3" s="406"/>
      <c r="LPJ3" s="406"/>
      <c r="LPK3" s="406"/>
      <c r="LPL3" s="406"/>
      <c r="LPM3" s="406"/>
      <c r="LPN3" s="406"/>
      <c r="LPO3" s="406"/>
      <c r="LPP3" s="406"/>
      <c r="LPQ3" s="406"/>
      <c r="LPR3" s="406"/>
      <c r="LPS3" s="406"/>
      <c r="LPT3" s="406"/>
      <c r="LPU3" s="406"/>
      <c r="LPV3" s="406"/>
      <c r="LPW3" s="406"/>
      <c r="LPX3" s="406"/>
      <c r="LPY3" s="406"/>
      <c r="LPZ3" s="406"/>
      <c r="LQA3" s="406"/>
      <c r="LQB3" s="406"/>
      <c r="LQC3" s="406"/>
      <c r="LQD3" s="406"/>
      <c r="LQE3" s="406"/>
      <c r="LQF3" s="406"/>
      <c r="LQG3" s="406"/>
      <c r="LQH3" s="406"/>
      <c r="LQI3" s="406"/>
      <c r="LQJ3" s="406"/>
      <c r="LQK3" s="406"/>
      <c r="LQL3" s="406"/>
      <c r="LQM3" s="406"/>
      <c r="LQN3" s="406"/>
      <c r="LQO3" s="406"/>
      <c r="LQP3" s="406"/>
      <c r="LQQ3" s="406"/>
      <c r="LQR3" s="406"/>
      <c r="LQS3" s="406"/>
      <c r="LQT3" s="406"/>
      <c r="LQU3" s="406"/>
      <c r="LQV3" s="406"/>
      <c r="LQW3" s="406"/>
      <c r="LQX3" s="406"/>
      <c r="LQY3" s="406"/>
      <c r="LQZ3" s="406"/>
      <c r="LRA3" s="406"/>
      <c r="LRB3" s="406"/>
      <c r="LRC3" s="406"/>
      <c r="LRD3" s="406"/>
      <c r="LRE3" s="406"/>
      <c r="LRF3" s="406"/>
      <c r="LRG3" s="406"/>
      <c r="LRH3" s="406"/>
      <c r="LRI3" s="406"/>
      <c r="LRJ3" s="406"/>
      <c r="LRK3" s="406"/>
      <c r="LRL3" s="406"/>
      <c r="LRM3" s="406"/>
      <c r="LRN3" s="406"/>
      <c r="LRO3" s="406"/>
      <c r="LRP3" s="406"/>
      <c r="LRQ3" s="406"/>
      <c r="LRR3" s="406"/>
      <c r="LRS3" s="406"/>
      <c r="LRT3" s="406"/>
      <c r="LRU3" s="406"/>
      <c r="LRV3" s="406"/>
      <c r="LRW3" s="406"/>
      <c r="LRX3" s="406"/>
      <c r="LRY3" s="406"/>
      <c r="LRZ3" s="406"/>
      <c r="LSA3" s="406"/>
      <c r="LSB3" s="406"/>
      <c r="LSC3" s="406"/>
      <c r="LSD3" s="406"/>
      <c r="LSE3" s="406"/>
      <c r="LSF3" s="406"/>
      <c r="LSG3" s="406"/>
      <c r="LSH3" s="406"/>
      <c r="LSI3" s="406"/>
      <c r="LSJ3" s="406"/>
      <c r="LSK3" s="406"/>
      <c r="LSL3" s="406"/>
      <c r="LSM3" s="406"/>
      <c r="LSN3" s="406"/>
      <c r="LSO3" s="406"/>
      <c r="LSP3" s="406"/>
      <c r="LSQ3" s="406"/>
      <c r="LSR3" s="406"/>
      <c r="LSS3" s="406"/>
      <c r="LST3" s="406"/>
      <c r="LSU3" s="406"/>
      <c r="LSV3" s="406"/>
      <c r="LSW3" s="406"/>
      <c r="LSX3" s="406"/>
      <c r="LSY3" s="406"/>
      <c r="LSZ3" s="406"/>
      <c r="LTA3" s="406"/>
      <c r="LTB3" s="406"/>
      <c r="LTC3" s="406"/>
      <c r="LTD3" s="406"/>
      <c r="LTE3" s="406"/>
      <c r="LTF3" s="406"/>
      <c r="LTG3" s="406"/>
      <c r="LTH3" s="406"/>
      <c r="LTI3" s="406"/>
      <c r="LTJ3" s="406"/>
      <c r="LTK3" s="406"/>
      <c r="LTL3" s="406"/>
      <c r="LTM3" s="406"/>
      <c r="LTN3" s="406"/>
      <c r="LTO3" s="406"/>
      <c r="LTP3" s="406"/>
      <c r="LTQ3" s="406"/>
      <c r="LTR3" s="406"/>
      <c r="LTS3" s="406"/>
      <c r="LTT3" s="406"/>
      <c r="LTU3" s="406"/>
      <c r="LTV3" s="406"/>
      <c r="LTW3" s="406"/>
      <c r="LTX3" s="406"/>
      <c r="LTY3" s="406"/>
      <c r="LTZ3" s="406"/>
      <c r="LUA3" s="406"/>
      <c r="LUB3" s="406"/>
      <c r="LUC3" s="406"/>
      <c r="LUD3" s="406"/>
      <c r="LUE3" s="406"/>
      <c r="LUF3" s="406"/>
      <c r="LUG3" s="406"/>
      <c r="LUH3" s="406"/>
      <c r="LUI3" s="406"/>
      <c r="LUJ3" s="406"/>
      <c r="LUK3" s="406"/>
      <c r="LUL3" s="406"/>
      <c r="LUM3" s="406"/>
      <c r="LUN3" s="406"/>
      <c r="LUO3" s="406"/>
      <c r="LUP3" s="406"/>
      <c r="LUQ3" s="406"/>
      <c r="LUR3" s="406"/>
      <c r="LUS3" s="406"/>
      <c r="LUT3" s="406"/>
      <c r="LUU3" s="406"/>
      <c r="LUV3" s="406"/>
      <c r="LUW3" s="406"/>
      <c r="LUX3" s="406"/>
      <c r="LUY3" s="406"/>
      <c r="LUZ3" s="406"/>
      <c r="LVA3" s="406"/>
      <c r="LVB3" s="406"/>
      <c r="LVC3" s="406"/>
      <c r="LVD3" s="406"/>
      <c r="LVE3" s="406"/>
      <c r="LVF3" s="406"/>
      <c r="LVG3" s="406"/>
      <c r="LVH3" s="406"/>
      <c r="LVI3" s="406"/>
      <c r="LVJ3" s="406"/>
      <c r="LVK3" s="406"/>
      <c r="LVL3" s="406"/>
      <c r="LVM3" s="406"/>
      <c r="LVN3" s="406"/>
      <c r="LVO3" s="406"/>
      <c r="LVP3" s="406"/>
      <c r="LVQ3" s="406"/>
      <c r="LVR3" s="406"/>
      <c r="LVS3" s="406"/>
      <c r="LVT3" s="406"/>
      <c r="LVU3" s="406"/>
      <c r="LVV3" s="406"/>
      <c r="LVW3" s="406"/>
      <c r="LVX3" s="406"/>
      <c r="LVY3" s="406"/>
      <c r="LVZ3" s="406"/>
      <c r="LWA3" s="406"/>
      <c r="LWB3" s="406"/>
      <c r="LWC3" s="406"/>
      <c r="LWD3" s="406"/>
      <c r="LWE3" s="406"/>
      <c r="LWF3" s="406"/>
      <c r="LWG3" s="406"/>
      <c r="LWH3" s="406"/>
      <c r="LWI3" s="406"/>
      <c r="LWJ3" s="406"/>
      <c r="LWK3" s="406"/>
      <c r="LWL3" s="406"/>
      <c r="LWM3" s="406"/>
      <c r="LWN3" s="406"/>
      <c r="LWO3" s="406"/>
      <c r="LWP3" s="406"/>
      <c r="LWQ3" s="406"/>
      <c r="LWR3" s="406"/>
      <c r="LWS3" s="406"/>
      <c r="LWT3" s="406"/>
      <c r="LWU3" s="406"/>
      <c r="LWV3" s="406"/>
      <c r="LWW3" s="406"/>
      <c r="LWX3" s="406"/>
      <c r="LWY3" s="406"/>
      <c r="LWZ3" s="406"/>
      <c r="LXA3" s="406"/>
      <c r="LXB3" s="406"/>
      <c r="LXC3" s="406"/>
      <c r="LXD3" s="406"/>
      <c r="LXE3" s="406"/>
      <c r="LXF3" s="406"/>
      <c r="LXG3" s="406"/>
      <c r="LXH3" s="406"/>
      <c r="LXI3" s="406"/>
      <c r="LXJ3" s="406"/>
      <c r="LXK3" s="406"/>
      <c r="LXL3" s="406"/>
      <c r="LXM3" s="406"/>
      <c r="LXN3" s="406"/>
      <c r="LXO3" s="406"/>
      <c r="LXP3" s="406"/>
      <c r="LXQ3" s="406"/>
      <c r="LXR3" s="406"/>
      <c r="LXS3" s="406"/>
      <c r="LXT3" s="406"/>
      <c r="LXU3" s="406"/>
      <c r="LXV3" s="406"/>
      <c r="LXW3" s="406"/>
      <c r="LXX3" s="406"/>
      <c r="LXY3" s="406"/>
      <c r="LXZ3" s="406"/>
      <c r="LYA3" s="406"/>
      <c r="LYB3" s="406"/>
      <c r="LYC3" s="406"/>
      <c r="LYD3" s="406"/>
      <c r="LYE3" s="406"/>
      <c r="LYF3" s="406"/>
      <c r="LYG3" s="406"/>
      <c r="LYH3" s="406"/>
      <c r="LYI3" s="406"/>
      <c r="LYJ3" s="406"/>
      <c r="LYK3" s="406"/>
      <c r="LYL3" s="406"/>
      <c r="LYM3" s="406"/>
      <c r="LYN3" s="406"/>
      <c r="LYO3" s="406"/>
      <c r="LYP3" s="406"/>
      <c r="LYQ3" s="406"/>
      <c r="LYR3" s="406"/>
      <c r="LYS3" s="406"/>
      <c r="LYT3" s="406"/>
      <c r="LYU3" s="406"/>
      <c r="LYV3" s="406"/>
      <c r="LYW3" s="406"/>
      <c r="LYX3" s="406"/>
      <c r="LYY3" s="406"/>
      <c r="LYZ3" s="406"/>
      <c r="LZA3" s="406"/>
      <c r="LZB3" s="406"/>
      <c r="LZC3" s="406"/>
      <c r="LZD3" s="406"/>
      <c r="LZE3" s="406"/>
      <c r="LZF3" s="406"/>
      <c r="LZG3" s="406"/>
      <c r="LZH3" s="406"/>
      <c r="LZI3" s="406"/>
      <c r="LZJ3" s="406"/>
      <c r="LZK3" s="406"/>
      <c r="LZL3" s="406"/>
      <c r="LZM3" s="406"/>
      <c r="LZN3" s="406"/>
      <c r="LZO3" s="406"/>
      <c r="LZP3" s="406"/>
      <c r="LZQ3" s="406"/>
      <c r="LZR3" s="406"/>
      <c r="LZS3" s="406"/>
      <c r="LZT3" s="406"/>
      <c r="LZU3" s="406"/>
      <c r="LZV3" s="406"/>
      <c r="LZW3" s="406"/>
      <c r="LZX3" s="406"/>
      <c r="LZY3" s="406"/>
      <c r="LZZ3" s="406"/>
      <c r="MAA3" s="406"/>
      <c r="MAB3" s="406"/>
      <c r="MAC3" s="406"/>
      <c r="MAD3" s="406"/>
      <c r="MAE3" s="406"/>
      <c r="MAF3" s="406"/>
      <c r="MAG3" s="406"/>
      <c r="MAH3" s="406"/>
      <c r="MAI3" s="406"/>
      <c r="MAJ3" s="406"/>
      <c r="MAK3" s="406"/>
      <c r="MAL3" s="406"/>
      <c r="MAM3" s="406"/>
      <c r="MAN3" s="406"/>
      <c r="MAO3" s="406"/>
      <c r="MAP3" s="406"/>
      <c r="MAQ3" s="406"/>
      <c r="MAR3" s="406"/>
      <c r="MAS3" s="406"/>
      <c r="MAT3" s="406"/>
      <c r="MAU3" s="406"/>
      <c r="MAV3" s="406"/>
      <c r="MAW3" s="406"/>
      <c r="MAX3" s="406"/>
      <c r="MAY3" s="406"/>
      <c r="MAZ3" s="406"/>
      <c r="MBA3" s="406"/>
      <c r="MBB3" s="406"/>
      <c r="MBC3" s="406"/>
      <c r="MBD3" s="406"/>
      <c r="MBE3" s="406"/>
      <c r="MBF3" s="406"/>
      <c r="MBG3" s="406"/>
      <c r="MBH3" s="406"/>
      <c r="MBI3" s="406"/>
      <c r="MBJ3" s="406"/>
      <c r="MBK3" s="406"/>
      <c r="MBL3" s="406"/>
      <c r="MBM3" s="406"/>
      <c r="MBN3" s="406"/>
      <c r="MBO3" s="406"/>
      <c r="MBP3" s="406"/>
      <c r="MBQ3" s="406"/>
      <c r="MBR3" s="406"/>
      <c r="MBS3" s="406"/>
      <c r="MBT3" s="406"/>
      <c r="MBU3" s="406"/>
      <c r="MBV3" s="406"/>
      <c r="MBW3" s="406"/>
      <c r="MBX3" s="406"/>
      <c r="MBY3" s="406"/>
      <c r="MBZ3" s="406"/>
      <c r="MCA3" s="406"/>
      <c r="MCB3" s="406"/>
      <c r="MCC3" s="406"/>
      <c r="MCD3" s="406"/>
      <c r="MCE3" s="406"/>
      <c r="MCF3" s="406"/>
      <c r="MCG3" s="406"/>
      <c r="MCH3" s="406"/>
      <c r="MCI3" s="406"/>
      <c r="MCJ3" s="406"/>
      <c r="MCK3" s="406"/>
      <c r="MCL3" s="406"/>
      <c r="MCM3" s="406"/>
      <c r="MCN3" s="406"/>
      <c r="MCO3" s="406"/>
      <c r="MCP3" s="406"/>
      <c r="MCQ3" s="406"/>
      <c r="MCR3" s="406"/>
      <c r="MCS3" s="406"/>
      <c r="MCT3" s="406"/>
      <c r="MCU3" s="406"/>
      <c r="MCV3" s="406"/>
      <c r="MCW3" s="406"/>
      <c r="MCX3" s="406"/>
      <c r="MCY3" s="406"/>
      <c r="MCZ3" s="406"/>
      <c r="MDA3" s="406"/>
      <c r="MDB3" s="406"/>
      <c r="MDC3" s="406"/>
      <c r="MDD3" s="406"/>
      <c r="MDE3" s="406"/>
      <c r="MDF3" s="406"/>
      <c r="MDG3" s="406"/>
      <c r="MDH3" s="406"/>
      <c r="MDI3" s="406"/>
      <c r="MDJ3" s="406"/>
      <c r="MDK3" s="406"/>
      <c r="MDL3" s="406"/>
      <c r="MDM3" s="406"/>
      <c r="MDN3" s="406"/>
      <c r="MDO3" s="406"/>
      <c r="MDP3" s="406"/>
      <c r="MDQ3" s="406"/>
      <c r="MDR3" s="406"/>
      <c r="MDS3" s="406"/>
      <c r="MDT3" s="406"/>
      <c r="MDU3" s="406"/>
      <c r="MDV3" s="406"/>
      <c r="MDW3" s="406"/>
      <c r="MDX3" s="406"/>
      <c r="MDY3" s="406"/>
      <c r="MDZ3" s="406"/>
      <c r="MEA3" s="406"/>
      <c r="MEB3" s="406"/>
      <c r="MEC3" s="406"/>
      <c r="MED3" s="406"/>
      <c r="MEE3" s="406"/>
      <c r="MEF3" s="406"/>
      <c r="MEG3" s="406"/>
      <c r="MEH3" s="406"/>
      <c r="MEI3" s="406"/>
      <c r="MEJ3" s="406"/>
      <c r="MEK3" s="406"/>
      <c r="MEL3" s="406"/>
      <c r="MEM3" s="406"/>
      <c r="MEN3" s="406"/>
      <c r="MEO3" s="406"/>
      <c r="MEP3" s="406"/>
      <c r="MEQ3" s="406"/>
      <c r="MER3" s="406"/>
      <c r="MES3" s="406"/>
      <c r="MET3" s="406"/>
      <c r="MEU3" s="406"/>
      <c r="MEV3" s="406"/>
      <c r="MEW3" s="406"/>
      <c r="MEX3" s="406"/>
      <c r="MEY3" s="406"/>
      <c r="MEZ3" s="406"/>
      <c r="MFA3" s="406"/>
      <c r="MFB3" s="406"/>
      <c r="MFC3" s="406"/>
      <c r="MFD3" s="406"/>
      <c r="MFE3" s="406"/>
      <c r="MFF3" s="406"/>
      <c r="MFG3" s="406"/>
      <c r="MFH3" s="406"/>
      <c r="MFI3" s="406"/>
      <c r="MFJ3" s="406"/>
      <c r="MFK3" s="406"/>
      <c r="MFL3" s="406"/>
      <c r="MFM3" s="406"/>
      <c r="MFN3" s="406"/>
      <c r="MFO3" s="406"/>
      <c r="MFP3" s="406"/>
      <c r="MFQ3" s="406"/>
      <c r="MFR3" s="406"/>
      <c r="MFS3" s="406"/>
      <c r="MFT3" s="406"/>
      <c r="MFU3" s="406"/>
      <c r="MFV3" s="406"/>
      <c r="MFW3" s="406"/>
      <c r="MFX3" s="406"/>
      <c r="MFY3" s="406"/>
      <c r="MFZ3" s="406"/>
      <c r="MGA3" s="406"/>
      <c r="MGB3" s="406"/>
      <c r="MGC3" s="406"/>
      <c r="MGD3" s="406"/>
      <c r="MGE3" s="406"/>
      <c r="MGF3" s="406"/>
      <c r="MGG3" s="406"/>
      <c r="MGH3" s="406"/>
      <c r="MGI3" s="406"/>
      <c r="MGJ3" s="406"/>
      <c r="MGK3" s="406"/>
      <c r="MGL3" s="406"/>
      <c r="MGM3" s="406"/>
      <c r="MGN3" s="406"/>
      <c r="MGO3" s="406"/>
      <c r="MGP3" s="406"/>
      <c r="MGQ3" s="406"/>
      <c r="MGR3" s="406"/>
      <c r="MGS3" s="406"/>
      <c r="MGT3" s="406"/>
      <c r="MGU3" s="406"/>
      <c r="MGV3" s="406"/>
      <c r="MGW3" s="406"/>
      <c r="MGX3" s="406"/>
      <c r="MGY3" s="406"/>
      <c r="MGZ3" s="406"/>
      <c r="MHA3" s="406"/>
      <c r="MHB3" s="406"/>
      <c r="MHC3" s="406"/>
      <c r="MHD3" s="406"/>
      <c r="MHE3" s="406"/>
      <c r="MHF3" s="406"/>
      <c r="MHG3" s="406"/>
      <c r="MHH3" s="406"/>
      <c r="MHI3" s="406"/>
      <c r="MHJ3" s="406"/>
      <c r="MHK3" s="406"/>
      <c r="MHL3" s="406"/>
      <c r="MHM3" s="406"/>
      <c r="MHN3" s="406"/>
      <c r="MHO3" s="406"/>
      <c r="MHP3" s="406"/>
      <c r="MHQ3" s="406"/>
      <c r="MHR3" s="406"/>
      <c r="MHS3" s="406"/>
      <c r="MHT3" s="406"/>
      <c r="MHU3" s="406"/>
      <c r="MHV3" s="406"/>
      <c r="MHW3" s="406"/>
      <c r="MHX3" s="406"/>
      <c r="MHY3" s="406"/>
      <c r="MHZ3" s="406"/>
      <c r="MIA3" s="406"/>
      <c r="MIB3" s="406"/>
      <c r="MIC3" s="406"/>
      <c r="MID3" s="406"/>
      <c r="MIE3" s="406"/>
      <c r="MIF3" s="406"/>
      <c r="MIG3" s="406"/>
      <c r="MIH3" s="406"/>
      <c r="MII3" s="406"/>
      <c r="MIJ3" s="406"/>
      <c r="MIK3" s="406"/>
      <c r="MIL3" s="406"/>
      <c r="MIM3" s="406"/>
      <c r="MIN3" s="406"/>
      <c r="MIO3" s="406"/>
      <c r="MIP3" s="406"/>
      <c r="MIQ3" s="406"/>
      <c r="MIR3" s="406"/>
      <c r="MIS3" s="406"/>
      <c r="MIT3" s="406"/>
      <c r="MIU3" s="406"/>
      <c r="MIV3" s="406"/>
      <c r="MIW3" s="406"/>
      <c r="MIX3" s="406"/>
      <c r="MIY3" s="406"/>
      <c r="MIZ3" s="406"/>
      <c r="MJA3" s="406"/>
      <c r="MJB3" s="406"/>
      <c r="MJC3" s="406"/>
      <c r="MJD3" s="406"/>
      <c r="MJE3" s="406"/>
      <c r="MJF3" s="406"/>
      <c r="MJG3" s="406"/>
      <c r="MJH3" s="406"/>
      <c r="MJI3" s="406"/>
      <c r="MJJ3" s="406"/>
      <c r="MJK3" s="406"/>
      <c r="MJL3" s="406"/>
      <c r="MJM3" s="406"/>
      <c r="MJN3" s="406"/>
      <c r="MJO3" s="406"/>
      <c r="MJP3" s="406"/>
      <c r="MJQ3" s="406"/>
      <c r="MJR3" s="406"/>
      <c r="MJS3" s="406"/>
      <c r="MJT3" s="406"/>
      <c r="MJU3" s="406"/>
      <c r="MJV3" s="406"/>
      <c r="MJW3" s="406"/>
      <c r="MJX3" s="406"/>
      <c r="MJY3" s="406"/>
      <c r="MJZ3" s="406"/>
      <c r="MKA3" s="406"/>
      <c r="MKB3" s="406"/>
      <c r="MKC3" s="406"/>
      <c r="MKD3" s="406"/>
      <c r="MKE3" s="406"/>
      <c r="MKF3" s="406"/>
      <c r="MKG3" s="406"/>
      <c r="MKH3" s="406"/>
      <c r="MKI3" s="406"/>
      <c r="MKJ3" s="406"/>
      <c r="MKK3" s="406"/>
      <c r="MKL3" s="406"/>
      <c r="MKM3" s="406"/>
      <c r="MKN3" s="406"/>
      <c r="MKO3" s="406"/>
      <c r="MKP3" s="406"/>
      <c r="MKQ3" s="406"/>
      <c r="MKR3" s="406"/>
      <c r="MKS3" s="406"/>
      <c r="MKT3" s="406"/>
      <c r="MKU3" s="406"/>
      <c r="MKV3" s="406"/>
      <c r="MKW3" s="406"/>
      <c r="MKX3" s="406"/>
      <c r="MKY3" s="406"/>
      <c r="MKZ3" s="406"/>
      <c r="MLA3" s="406"/>
      <c r="MLB3" s="406"/>
      <c r="MLC3" s="406"/>
      <c r="MLD3" s="406"/>
      <c r="MLE3" s="406"/>
      <c r="MLF3" s="406"/>
      <c r="MLG3" s="406"/>
      <c r="MLH3" s="406"/>
      <c r="MLI3" s="406"/>
      <c r="MLJ3" s="406"/>
      <c r="MLK3" s="406"/>
      <c r="MLL3" s="406"/>
      <c r="MLM3" s="406"/>
      <c r="MLN3" s="406"/>
      <c r="MLO3" s="406"/>
      <c r="MLP3" s="406"/>
      <c r="MLQ3" s="406"/>
      <c r="MLR3" s="406"/>
      <c r="MLS3" s="406"/>
      <c r="MLT3" s="406"/>
      <c r="MLU3" s="406"/>
      <c r="MLV3" s="406"/>
      <c r="MLW3" s="406"/>
      <c r="MLX3" s="406"/>
      <c r="MLY3" s="406"/>
      <c r="MLZ3" s="406"/>
      <c r="MMA3" s="406"/>
      <c r="MMB3" s="406"/>
      <c r="MMC3" s="406"/>
      <c r="MMD3" s="406"/>
      <c r="MME3" s="406"/>
      <c r="MMF3" s="406"/>
      <c r="MMG3" s="406"/>
      <c r="MMH3" s="406"/>
      <c r="MMI3" s="406"/>
      <c r="MMJ3" s="406"/>
      <c r="MMK3" s="406"/>
      <c r="MML3" s="406"/>
      <c r="MMM3" s="406"/>
      <c r="MMN3" s="406"/>
      <c r="MMO3" s="406"/>
      <c r="MMP3" s="406"/>
      <c r="MMQ3" s="406"/>
      <c r="MMR3" s="406"/>
      <c r="MMS3" s="406"/>
      <c r="MMT3" s="406"/>
      <c r="MMU3" s="406"/>
      <c r="MMV3" s="406"/>
      <c r="MMW3" s="406"/>
      <c r="MMX3" s="406"/>
      <c r="MMY3" s="406"/>
      <c r="MMZ3" s="406"/>
      <c r="MNA3" s="406"/>
      <c r="MNB3" s="406"/>
      <c r="MNC3" s="406"/>
      <c r="MND3" s="406"/>
      <c r="MNE3" s="406"/>
      <c r="MNF3" s="406"/>
      <c r="MNG3" s="406"/>
      <c r="MNH3" s="406"/>
      <c r="MNI3" s="406"/>
      <c r="MNJ3" s="406"/>
      <c r="MNK3" s="406"/>
      <c r="MNL3" s="406"/>
      <c r="MNM3" s="406"/>
      <c r="MNN3" s="406"/>
      <c r="MNO3" s="406"/>
      <c r="MNP3" s="406"/>
      <c r="MNQ3" s="406"/>
      <c r="MNR3" s="406"/>
      <c r="MNS3" s="406"/>
      <c r="MNT3" s="406"/>
      <c r="MNU3" s="406"/>
      <c r="MNV3" s="406"/>
      <c r="MNW3" s="406"/>
      <c r="MNX3" s="406"/>
      <c r="MNY3" s="406"/>
      <c r="MNZ3" s="406"/>
      <c r="MOA3" s="406"/>
      <c r="MOB3" s="406"/>
      <c r="MOC3" s="406"/>
      <c r="MOD3" s="406"/>
      <c r="MOE3" s="406"/>
      <c r="MOF3" s="406"/>
      <c r="MOG3" s="406"/>
      <c r="MOH3" s="406"/>
      <c r="MOI3" s="406"/>
      <c r="MOJ3" s="406"/>
      <c r="MOK3" s="406"/>
      <c r="MOL3" s="406"/>
      <c r="MOM3" s="406"/>
      <c r="MON3" s="406"/>
      <c r="MOO3" s="406"/>
      <c r="MOP3" s="406"/>
      <c r="MOQ3" s="406"/>
      <c r="MOR3" s="406"/>
      <c r="MOS3" s="406"/>
      <c r="MOT3" s="406"/>
      <c r="MOU3" s="406"/>
      <c r="MOV3" s="406"/>
      <c r="MOW3" s="406"/>
      <c r="MOX3" s="406"/>
      <c r="MOY3" s="406"/>
      <c r="MOZ3" s="406"/>
      <c r="MPA3" s="406"/>
      <c r="MPB3" s="406"/>
      <c r="MPC3" s="406"/>
      <c r="MPD3" s="406"/>
      <c r="MPE3" s="406"/>
      <c r="MPF3" s="406"/>
      <c r="MPG3" s="406"/>
      <c r="MPH3" s="406"/>
      <c r="MPI3" s="406"/>
      <c r="MPJ3" s="406"/>
      <c r="MPK3" s="406"/>
      <c r="MPL3" s="406"/>
      <c r="MPM3" s="406"/>
      <c r="MPN3" s="406"/>
      <c r="MPO3" s="406"/>
      <c r="MPP3" s="406"/>
      <c r="MPQ3" s="406"/>
      <c r="MPR3" s="406"/>
      <c r="MPS3" s="406"/>
      <c r="MPT3" s="406"/>
      <c r="MPU3" s="406"/>
      <c r="MPV3" s="406"/>
      <c r="MPW3" s="406"/>
      <c r="MPX3" s="406"/>
      <c r="MPY3" s="406"/>
      <c r="MPZ3" s="406"/>
      <c r="MQA3" s="406"/>
      <c r="MQB3" s="406"/>
      <c r="MQC3" s="406"/>
      <c r="MQD3" s="406"/>
      <c r="MQE3" s="406"/>
      <c r="MQF3" s="406"/>
      <c r="MQG3" s="406"/>
      <c r="MQH3" s="406"/>
      <c r="MQI3" s="406"/>
      <c r="MQJ3" s="406"/>
      <c r="MQK3" s="406"/>
      <c r="MQL3" s="406"/>
      <c r="MQM3" s="406"/>
      <c r="MQN3" s="406"/>
      <c r="MQO3" s="406"/>
      <c r="MQP3" s="406"/>
      <c r="MQQ3" s="406"/>
      <c r="MQR3" s="406"/>
      <c r="MQS3" s="406"/>
      <c r="MQT3" s="406"/>
      <c r="MQU3" s="406"/>
      <c r="MQV3" s="406"/>
      <c r="MQW3" s="406"/>
      <c r="MQX3" s="406"/>
      <c r="MQY3" s="406"/>
      <c r="MQZ3" s="406"/>
      <c r="MRA3" s="406"/>
      <c r="MRB3" s="406"/>
      <c r="MRC3" s="406"/>
      <c r="MRD3" s="406"/>
      <c r="MRE3" s="406"/>
      <c r="MRF3" s="406"/>
      <c r="MRG3" s="406"/>
      <c r="MRH3" s="406"/>
      <c r="MRI3" s="406"/>
      <c r="MRJ3" s="406"/>
      <c r="MRK3" s="406"/>
      <c r="MRL3" s="406"/>
      <c r="MRM3" s="406"/>
      <c r="MRN3" s="406"/>
      <c r="MRO3" s="406"/>
      <c r="MRP3" s="406"/>
      <c r="MRQ3" s="406"/>
      <c r="MRR3" s="406"/>
      <c r="MRS3" s="406"/>
      <c r="MRT3" s="406"/>
      <c r="MRU3" s="406"/>
      <c r="MRV3" s="406"/>
      <c r="MRW3" s="406"/>
      <c r="MRX3" s="406"/>
      <c r="MRY3" s="406"/>
      <c r="MRZ3" s="406"/>
      <c r="MSA3" s="406"/>
      <c r="MSB3" s="406"/>
      <c r="MSC3" s="406"/>
      <c r="MSD3" s="406"/>
      <c r="MSE3" s="406"/>
      <c r="MSF3" s="406"/>
      <c r="MSG3" s="406"/>
      <c r="MSH3" s="406"/>
      <c r="MSI3" s="406"/>
      <c r="MSJ3" s="406"/>
      <c r="MSK3" s="406"/>
      <c r="MSL3" s="406"/>
      <c r="MSM3" s="406"/>
      <c r="MSN3" s="406"/>
      <c r="MSO3" s="406"/>
      <c r="MSP3" s="406"/>
      <c r="MSQ3" s="406"/>
      <c r="MSR3" s="406"/>
      <c r="MSS3" s="406"/>
      <c r="MST3" s="406"/>
      <c r="MSU3" s="406"/>
      <c r="MSV3" s="406"/>
      <c r="MSW3" s="406"/>
      <c r="MSX3" s="406"/>
      <c r="MSY3" s="406"/>
      <c r="MSZ3" s="406"/>
      <c r="MTA3" s="406"/>
      <c r="MTB3" s="406"/>
      <c r="MTC3" s="406"/>
      <c r="MTD3" s="406"/>
      <c r="MTE3" s="406"/>
      <c r="MTF3" s="406"/>
      <c r="MTG3" s="406"/>
      <c r="MTH3" s="406"/>
      <c r="MTI3" s="406"/>
      <c r="MTJ3" s="406"/>
      <c r="MTK3" s="406"/>
      <c r="MTL3" s="406"/>
      <c r="MTM3" s="406"/>
      <c r="MTN3" s="406"/>
      <c r="MTO3" s="406"/>
      <c r="MTP3" s="406"/>
      <c r="MTQ3" s="406"/>
      <c r="MTR3" s="406"/>
      <c r="MTS3" s="406"/>
      <c r="MTT3" s="406"/>
      <c r="MTU3" s="406"/>
      <c r="MTV3" s="406"/>
      <c r="MTW3" s="406"/>
      <c r="MTX3" s="406"/>
      <c r="MTY3" s="406"/>
      <c r="MTZ3" s="406"/>
      <c r="MUA3" s="406"/>
      <c r="MUB3" s="406"/>
      <c r="MUC3" s="406"/>
      <c r="MUD3" s="406"/>
      <c r="MUE3" s="406"/>
      <c r="MUF3" s="406"/>
      <c r="MUG3" s="406"/>
      <c r="MUH3" s="406"/>
      <c r="MUI3" s="406"/>
      <c r="MUJ3" s="406"/>
      <c r="MUK3" s="406"/>
      <c r="MUL3" s="406"/>
      <c r="MUM3" s="406"/>
      <c r="MUN3" s="406"/>
      <c r="MUO3" s="406"/>
      <c r="MUP3" s="406"/>
      <c r="MUQ3" s="406"/>
      <c r="MUR3" s="406"/>
      <c r="MUS3" s="406"/>
      <c r="MUT3" s="406"/>
      <c r="MUU3" s="406"/>
      <c r="MUV3" s="406"/>
      <c r="MUW3" s="406"/>
      <c r="MUX3" s="406"/>
      <c r="MUY3" s="406"/>
      <c r="MUZ3" s="406"/>
      <c r="MVA3" s="406"/>
      <c r="MVB3" s="406"/>
      <c r="MVC3" s="406"/>
      <c r="MVD3" s="406"/>
      <c r="MVE3" s="406"/>
      <c r="MVF3" s="406"/>
      <c r="MVG3" s="406"/>
      <c r="MVH3" s="406"/>
      <c r="MVI3" s="406"/>
      <c r="MVJ3" s="406"/>
      <c r="MVK3" s="406"/>
      <c r="MVL3" s="406"/>
      <c r="MVM3" s="406"/>
      <c r="MVN3" s="406"/>
      <c r="MVO3" s="406"/>
      <c r="MVP3" s="406"/>
      <c r="MVQ3" s="406"/>
      <c r="MVR3" s="406"/>
      <c r="MVS3" s="406"/>
      <c r="MVT3" s="406"/>
      <c r="MVU3" s="406"/>
      <c r="MVV3" s="406"/>
      <c r="MVW3" s="406"/>
      <c r="MVX3" s="406"/>
      <c r="MVY3" s="406"/>
      <c r="MVZ3" s="406"/>
      <c r="MWA3" s="406"/>
      <c r="MWB3" s="406"/>
      <c r="MWC3" s="406"/>
      <c r="MWD3" s="406"/>
      <c r="MWE3" s="406"/>
      <c r="MWF3" s="406"/>
      <c r="MWG3" s="406"/>
      <c r="MWH3" s="406"/>
      <c r="MWI3" s="406"/>
      <c r="MWJ3" s="406"/>
      <c r="MWK3" s="406"/>
      <c r="MWL3" s="406"/>
      <c r="MWM3" s="406"/>
      <c r="MWN3" s="406"/>
      <c r="MWO3" s="406"/>
      <c r="MWP3" s="406"/>
      <c r="MWQ3" s="406"/>
      <c r="MWR3" s="406"/>
      <c r="MWS3" s="406"/>
      <c r="MWT3" s="406"/>
      <c r="MWU3" s="406"/>
      <c r="MWV3" s="406"/>
      <c r="MWW3" s="406"/>
      <c r="MWX3" s="406"/>
      <c r="MWY3" s="406"/>
      <c r="MWZ3" s="406"/>
      <c r="MXA3" s="406"/>
      <c r="MXB3" s="406"/>
      <c r="MXC3" s="406"/>
      <c r="MXD3" s="406"/>
      <c r="MXE3" s="406"/>
      <c r="MXF3" s="406"/>
      <c r="MXG3" s="406"/>
      <c r="MXH3" s="406"/>
      <c r="MXI3" s="406"/>
      <c r="MXJ3" s="406"/>
      <c r="MXK3" s="406"/>
      <c r="MXL3" s="406"/>
      <c r="MXM3" s="406"/>
      <c r="MXN3" s="406"/>
      <c r="MXO3" s="406"/>
      <c r="MXP3" s="406"/>
      <c r="MXQ3" s="406"/>
      <c r="MXR3" s="406"/>
      <c r="MXS3" s="406"/>
      <c r="MXT3" s="406"/>
      <c r="MXU3" s="406"/>
      <c r="MXV3" s="406"/>
      <c r="MXW3" s="406"/>
      <c r="MXX3" s="406"/>
      <c r="MXY3" s="406"/>
      <c r="MXZ3" s="406"/>
      <c r="MYA3" s="406"/>
      <c r="MYB3" s="406"/>
      <c r="MYC3" s="406"/>
      <c r="MYD3" s="406"/>
      <c r="MYE3" s="406"/>
      <c r="MYF3" s="406"/>
      <c r="MYG3" s="406"/>
      <c r="MYH3" s="406"/>
      <c r="MYI3" s="406"/>
      <c r="MYJ3" s="406"/>
      <c r="MYK3" s="406"/>
      <c r="MYL3" s="406"/>
      <c r="MYM3" s="406"/>
      <c r="MYN3" s="406"/>
      <c r="MYO3" s="406"/>
      <c r="MYP3" s="406"/>
      <c r="MYQ3" s="406"/>
      <c r="MYR3" s="406"/>
      <c r="MYS3" s="406"/>
      <c r="MYT3" s="406"/>
      <c r="MYU3" s="406"/>
      <c r="MYV3" s="406"/>
      <c r="MYW3" s="406"/>
      <c r="MYX3" s="406"/>
      <c r="MYY3" s="406"/>
      <c r="MYZ3" s="406"/>
      <c r="MZA3" s="406"/>
      <c r="MZB3" s="406"/>
      <c r="MZC3" s="406"/>
      <c r="MZD3" s="406"/>
      <c r="MZE3" s="406"/>
      <c r="MZF3" s="406"/>
      <c r="MZG3" s="406"/>
      <c r="MZH3" s="406"/>
      <c r="MZI3" s="406"/>
      <c r="MZJ3" s="406"/>
      <c r="MZK3" s="406"/>
      <c r="MZL3" s="406"/>
      <c r="MZM3" s="406"/>
      <c r="MZN3" s="406"/>
      <c r="MZO3" s="406"/>
      <c r="MZP3" s="406"/>
      <c r="MZQ3" s="406"/>
      <c r="MZR3" s="406"/>
      <c r="MZS3" s="406"/>
      <c r="MZT3" s="406"/>
      <c r="MZU3" s="406"/>
      <c r="MZV3" s="406"/>
      <c r="MZW3" s="406"/>
      <c r="MZX3" s="406"/>
      <c r="MZY3" s="406"/>
      <c r="MZZ3" s="406"/>
      <c r="NAA3" s="406"/>
      <c r="NAB3" s="406"/>
      <c r="NAC3" s="406"/>
      <c r="NAD3" s="406"/>
      <c r="NAE3" s="406"/>
      <c r="NAF3" s="406"/>
      <c r="NAG3" s="406"/>
      <c r="NAH3" s="406"/>
      <c r="NAI3" s="406"/>
      <c r="NAJ3" s="406"/>
      <c r="NAK3" s="406"/>
      <c r="NAL3" s="406"/>
      <c r="NAM3" s="406"/>
      <c r="NAN3" s="406"/>
      <c r="NAO3" s="406"/>
      <c r="NAP3" s="406"/>
      <c r="NAQ3" s="406"/>
      <c r="NAR3" s="406"/>
      <c r="NAS3" s="406"/>
      <c r="NAT3" s="406"/>
      <c r="NAU3" s="406"/>
      <c r="NAV3" s="406"/>
      <c r="NAW3" s="406"/>
      <c r="NAX3" s="406"/>
      <c r="NAY3" s="406"/>
      <c r="NAZ3" s="406"/>
      <c r="NBA3" s="406"/>
      <c r="NBB3" s="406"/>
      <c r="NBC3" s="406"/>
      <c r="NBD3" s="406"/>
      <c r="NBE3" s="406"/>
      <c r="NBF3" s="406"/>
      <c r="NBG3" s="406"/>
      <c r="NBH3" s="406"/>
      <c r="NBI3" s="406"/>
      <c r="NBJ3" s="406"/>
      <c r="NBK3" s="406"/>
      <c r="NBL3" s="406"/>
      <c r="NBM3" s="406"/>
      <c r="NBN3" s="406"/>
      <c r="NBO3" s="406"/>
      <c r="NBP3" s="406"/>
      <c r="NBQ3" s="406"/>
      <c r="NBR3" s="406"/>
      <c r="NBS3" s="406"/>
      <c r="NBT3" s="406"/>
      <c r="NBU3" s="406"/>
      <c r="NBV3" s="406"/>
      <c r="NBW3" s="406"/>
      <c r="NBX3" s="406"/>
      <c r="NBY3" s="406"/>
      <c r="NBZ3" s="406"/>
      <c r="NCA3" s="406"/>
      <c r="NCB3" s="406"/>
      <c r="NCC3" s="406"/>
      <c r="NCD3" s="406"/>
      <c r="NCE3" s="406"/>
      <c r="NCF3" s="406"/>
      <c r="NCG3" s="406"/>
      <c r="NCH3" s="406"/>
      <c r="NCI3" s="406"/>
      <c r="NCJ3" s="406"/>
      <c r="NCK3" s="406"/>
      <c r="NCL3" s="406"/>
      <c r="NCM3" s="406"/>
      <c r="NCN3" s="406"/>
      <c r="NCO3" s="406"/>
      <c r="NCP3" s="406"/>
      <c r="NCQ3" s="406"/>
      <c r="NCR3" s="406"/>
      <c r="NCS3" s="406"/>
      <c r="NCT3" s="406"/>
      <c r="NCU3" s="406"/>
      <c r="NCV3" s="406"/>
      <c r="NCW3" s="406"/>
      <c r="NCX3" s="406"/>
      <c r="NCY3" s="406"/>
      <c r="NCZ3" s="406"/>
      <c r="NDA3" s="406"/>
      <c r="NDB3" s="406"/>
      <c r="NDC3" s="406"/>
      <c r="NDD3" s="406"/>
      <c r="NDE3" s="406"/>
      <c r="NDF3" s="406"/>
      <c r="NDG3" s="406"/>
      <c r="NDH3" s="406"/>
      <c r="NDI3" s="406"/>
      <c r="NDJ3" s="406"/>
      <c r="NDK3" s="406"/>
      <c r="NDL3" s="406"/>
      <c r="NDM3" s="406"/>
      <c r="NDN3" s="406"/>
      <c r="NDO3" s="406"/>
      <c r="NDP3" s="406"/>
      <c r="NDQ3" s="406"/>
      <c r="NDR3" s="406"/>
      <c r="NDS3" s="406"/>
      <c r="NDT3" s="406"/>
      <c r="NDU3" s="406"/>
      <c r="NDV3" s="406"/>
      <c r="NDW3" s="406"/>
      <c r="NDX3" s="406"/>
      <c r="NDY3" s="406"/>
      <c r="NDZ3" s="406"/>
      <c r="NEA3" s="406"/>
      <c r="NEB3" s="406"/>
      <c r="NEC3" s="406"/>
      <c r="NED3" s="406"/>
      <c r="NEE3" s="406"/>
      <c r="NEF3" s="406"/>
      <c r="NEG3" s="406"/>
      <c r="NEH3" s="406"/>
      <c r="NEI3" s="406"/>
      <c r="NEJ3" s="406"/>
      <c r="NEK3" s="406"/>
      <c r="NEL3" s="406"/>
      <c r="NEM3" s="406"/>
      <c r="NEN3" s="406"/>
      <c r="NEO3" s="406"/>
      <c r="NEP3" s="406"/>
      <c r="NEQ3" s="406"/>
      <c r="NER3" s="406"/>
      <c r="NES3" s="406"/>
      <c r="NET3" s="406"/>
      <c r="NEU3" s="406"/>
      <c r="NEV3" s="406"/>
      <c r="NEW3" s="406"/>
      <c r="NEX3" s="406"/>
      <c r="NEY3" s="406"/>
      <c r="NEZ3" s="406"/>
      <c r="NFA3" s="406"/>
      <c r="NFB3" s="406"/>
      <c r="NFC3" s="406"/>
      <c r="NFD3" s="406"/>
      <c r="NFE3" s="406"/>
      <c r="NFF3" s="406"/>
      <c r="NFG3" s="406"/>
      <c r="NFH3" s="406"/>
      <c r="NFI3" s="406"/>
      <c r="NFJ3" s="406"/>
      <c r="NFK3" s="406"/>
      <c r="NFL3" s="406"/>
      <c r="NFM3" s="406"/>
      <c r="NFN3" s="406"/>
      <c r="NFO3" s="406"/>
      <c r="NFP3" s="406"/>
      <c r="NFQ3" s="406"/>
      <c r="NFR3" s="406"/>
      <c r="NFS3" s="406"/>
      <c r="NFT3" s="406"/>
      <c r="NFU3" s="406"/>
      <c r="NFV3" s="406"/>
      <c r="NFW3" s="406"/>
      <c r="NFX3" s="406"/>
      <c r="NFY3" s="406"/>
      <c r="NFZ3" s="406"/>
      <c r="NGA3" s="406"/>
      <c r="NGB3" s="406"/>
      <c r="NGC3" s="406"/>
      <c r="NGD3" s="406"/>
      <c r="NGE3" s="406"/>
      <c r="NGF3" s="406"/>
      <c r="NGG3" s="406"/>
      <c r="NGH3" s="406"/>
      <c r="NGI3" s="406"/>
      <c r="NGJ3" s="406"/>
      <c r="NGK3" s="406"/>
      <c r="NGL3" s="406"/>
      <c r="NGM3" s="406"/>
      <c r="NGN3" s="406"/>
      <c r="NGO3" s="406"/>
      <c r="NGP3" s="406"/>
      <c r="NGQ3" s="406"/>
      <c r="NGR3" s="406"/>
      <c r="NGS3" s="406"/>
      <c r="NGT3" s="406"/>
      <c r="NGU3" s="406"/>
      <c r="NGV3" s="406"/>
      <c r="NGW3" s="406"/>
      <c r="NGX3" s="406"/>
      <c r="NGY3" s="406"/>
      <c r="NGZ3" s="406"/>
      <c r="NHA3" s="406"/>
      <c r="NHB3" s="406"/>
      <c r="NHC3" s="406"/>
      <c r="NHD3" s="406"/>
      <c r="NHE3" s="406"/>
      <c r="NHF3" s="406"/>
      <c r="NHG3" s="406"/>
      <c r="NHH3" s="406"/>
      <c r="NHI3" s="406"/>
      <c r="NHJ3" s="406"/>
      <c r="NHK3" s="406"/>
      <c r="NHL3" s="406"/>
      <c r="NHM3" s="406"/>
      <c r="NHN3" s="406"/>
      <c r="NHO3" s="406"/>
      <c r="NHP3" s="406"/>
      <c r="NHQ3" s="406"/>
      <c r="NHR3" s="406"/>
      <c r="NHS3" s="406"/>
      <c r="NHT3" s="406"/>
      <c r="NHU3" s="406"/>
      <c r="NHV3" s="406"/>
      <c r="NHW3" s="406"/>
      <c r="NHX3" s="406"/>
      <c r="NHY3" s="406"/>
      <c r="NHZ3" s="406"/>
      <c r="NIA3" s="406"/>
      <c r="NIB3" s="406"/>
      <c r="NIC3" s="406"/>
      <c r="NID3" s="406"/>
      <c r="NIE3" s="406"/>
      <c r="NIF3" s="406"/>
      <c r="NIG3" s="406"/>
      <c r="NIH3" s="406"/>
      <c r="NII3" s="406"/>
      <c r="NIJ3" s="406"/>
      <c r="NIK3" s="406"/>
      <c r="NIL3" s="406"/>
      <c r="NIM3" s="406"/>
      <c r="NIN3" s="406"/>
      <c r="NIO3" s="406"/>
      <c r="NIP3" s="406"/>
      <c r="NIQ3" s="406"/>
      <c r="NIR3" s="406"/>
      <c r="NIS3" s="406"/>
      <c r="NIT3" s="406"/>
      <c r="NIU3" s="406"/>
      <c r="NIV3" s="406"/>
      <c r="NIW3" s="406"/>
      <c r="NIX3" s="406"/>
      <c r="NIY3" s="406"/>
      <c r="NIZ3" s="406"/>
      <c r="NJA3" s="406"/>
      <c r="NJB3" s="406"/>
      <c r="NJC3" s="406"/>
      <c r="NJD3" s="406"/>
      <c r="NJE3" s="406"/>
      <c r="NJF3" s="406"/>
      <c r="NJG3" s="406"/>
      <c r="NJH3" s="406"/>
      <c r="NJI3" s="406"/>
      <c r="NJJ3" s="406"/>
      <c r="NJK3" s="406"/>
      <c r="NJL3" s="406"/>
      <c r="NJM3" s="406"/>
      <c r="NJN3" s="406"/>
      <c r="NJO3" s="406"/>
      <c r="NJP3" s="406"/>
      <c r="NJQ3" s="406"/>
      <c r="NJR3" s="406"/>
      <c r="NJS3" s="406"/>
      <c r="NJT3" s="406"/>
      <c r="NJU3" s="406"/>
      <c r="NJV3" s="406"/>
      <c r="NJW3" s="406"/>
      <c r="NJX3" s="406"/>
      <c r="NJY3" s="406"/>
      <c r="NJZ3" s="406"/>
      <c r="NKA3" s="406"/>
      <c r="NKB3" s="406"/>
      <c r="NKC3" s="406"/>
      <c r="NKD3" s="406"/>
      <c r="NKE3" s="406"/>
      <c r="NKF3" s="406"/>
      <c r="NKG3" s="406"/>
      <c r="NKH3" s="406"/>
      <c r="NKI3" s="406"/>
      <c r="NKJ3" s="406"/>
      <c r="NKK3" s="406"/>
      <c r="NKL3" s="406"/>
      <c r="NKM3" s="406"/>
      <c r="NKN3" s="406"/>
      <c r="NKO3" s="406"/>
      <c r="NKP3" s="406"/>
      <c r="NKQ3" s="406"/>
      <c r="NKR3" s="406"/>
      <c r="NKS3" s="406"/>
      <c r="NKT3" s="406"/>
      <c r="NKU3" s="406"/>
      <c r="NKV3" s="406"/>
      <c r="NKW3" s="406"/>
      <c r="NKX3" s="406"/>
      <c r="NKY3" s="406"/>
      <c r="NKZ3" s="406"/>
      <c r="NLA3" s="406"/>
      <c r="NLB3" s="406"/>
      <c r="NLC3" s="406"/>
      <c r="NLD3" s="406"/>
      <c r="NLE3" s="406"/>
      <c r="NLF3" s="406"/>
      <c r="NLG3" s="406"/>
      <c r="NLH3" s="406"/>
      <c r="NLI3" s="406"/>
      <c r="NLJ3" s="406"/>
      <c r="NLK3" s="406"/>
      <c r="NLL3" s="406"/>
      <c r="NLM3" s="406"/>
      <c r="NLN3" s="406"/>
      <c r="NLO3" s="406"/>
      <c r="NLP3" s="406"/>
      <c r="NLQ3" s="406"/>
      <c r="NLR3" s="406"/>
      <c r="NLS3" s="406"/>
      <c r="NLT3" s="406"/>
      <c r="NLU3" s="406"/>
      <c r="NLV3" s="406"/>
      <c r="NLW3" s="406"/>
      <c r="NLX3" s="406"/>
      <c r="NLY3" s="406"/>
      <c r="NLZ3" s="406"/>
      <c r="NMA3" s="406"/>
      <c r="NMB3" s="406"/>
      <c r="NMC3" s="406"/>
      <c r="NMD3" s="406"/>
      <c r="NME3" s="406"/>
      <c r="NMF3" s="406"/>
      <c r="NMG3" s="406"/>
      <c r="NMH3" s="406"/>
      <c r="NMI3" s="406"/>
      <c r="NMJ3" s="406"/>
      <c r="NMK3" s="406"/>
      <c r="NML3" s="406"/>
      <c r="NMM3" s="406"/>
      <c r="NMN3" s="406"/>
      <c r="NMO3" s="406"/>
      <c r="NMP3" s="406"/>
      <c r="NMQ3" s="406"/>
      <c r="NMR3" s="406"/>
      <c r="NMS3" s="406"/>
      <c r="NMT3" s="406"/>
      <c r="NMU3" s="406"/>
      <c r="NMV3" s="406"/>
      <c r="NMW3" s="406"/>
      <c r="NMX3" s="406"/>
      <c r="NMY3" s="406"/>
      <c r="NMZ3" s="406"/>
      <c r="NNA3" s="406"/>
      <c r="NNB3" s="406"/>
      <c r="NNC3" s="406"/>
      <c r="NND3" s="406"/>
      <c r="NNE3" s="406"/>
      <c r="NNF3" s="406"/>
      <c r="NNG3" s="406"/>
      <c r="NNH3" s="406"/>
      <c r="NNI3" s="406"/>
      <c r="NNJ3" s="406"/>
      <c r="NNK3" s="406"/>
      <c r="NNL3" s="406"/>
      <c r="NNM3" s="406"/>
      <c r="NNN3" s="406"/>
      <c r="NNO3" s="406"/>
      <c r="NNP3" s="406"/>
      <c r="NNQ3" s="406"/>
      <c r="NNR3" s="406"/>
      <c r="NNS3" s="406"/>
      <c r="NNT3" s="406"/>
      <c r="NNU3" s="406"/>
      <c r="NNV3" s="406"/>
      <c r="NNW3" s="406"/>
      <c r="NNX3" s="406"/>
      <c r="NNY3" s="406"/>
      <c r="NNZ3" s="406"/>
      <c r="NOA3" s="406"/>
      <c r="NOB3" s="406"/>
      <c r="NOC3" s="406"/>
      <c r="NOD3" s="406"/>
      <c r="NOE3" s="406"/>
      <c r="NOF3" s="406"/>
      <c r="NOG3" s="406"/>
      <c r="NOH3" s="406"/>
      <c r="NOI3" s="406"/>
      <c r="NOJ3" s="406"/>
      <c r="NOK3" s="406"/>
      <c r="NOL3" s="406"/>
      <c r="NOM3" s="406"/>
      <c r="NON3" s="406"/>
      <c r="NOO3" s="406"/>
      <c r="NOP3" s="406"/>
      <c r="NOQ3" s="406"/>
      <c r="NOR3" s="406"/>
      <c r="NOS3" s="406"/>
      <c r="NOT3" s="406"/>
      <c r="NOU3" s="406"/>
      <c r="NOV3" s="406"/>
      <c r="NOW3" s="406"/>
      <c r="NOX3" s="406"/>
      <c r="NOY3" s="406"/>
      <c r="NOZ3" s="406"/>
      <c r="NPA3" s="406"/>
      <c r="NPB3" s="406"/>
      <c r="NPC3" s="406"/>
      <c r="NPD3" s="406"/>
      <c r="NPE3" s="406"/>
      <c r="NPF3" s="406"/>
      <c r="NPG3" s="406"/>
      <c r="NPH3" s="406"/>
      <c r="NPI3" s="406"/>
      <c r="NPJ3" s="406"/>
      <c r="NPK3" s="406"/>
      <c r="NPL3" s="406"/>
      <c r="NPM3" s="406"/>
      <c r="NPN3" s="406"/>
      <c r="NPO3" s="406"/>
      <c r="NPP3" s="406"/>
      <c r="NPQ3" s="406"/>
      <c r="NPR3" s="406"/>
      <c r="NPS3" s="406"/>
      <c r="NPT3" s="406"/>
      <c r="NPU3" s="406"/>
      <c r="NPV3" s="406"/>
      <c r="NPW3" s="406"/>
      <c r="NPX3" s="406"/>
      <c r="NPY3" s="406"/>
      <c r="NPZ3" s="406"/>
      <c r="NQA3" s="406"/>
      <c r="NQB3" s="406"/>
      <c r="NQC3" s="406"/>
      <c r="NQD3" s="406"/>
      <c r="NQE3" s="406"/>
      <c r="NQF3" s="406"/>
      <c r="NQG3" s="406"/>
      <c r="NQH3" s="406"/>
      <c r="NQI3" s="406"/>
      <c r="NQJ3" s="406"/>
      <c r="NQK3" s="406"/>
      <c r="NQL3" s="406"/>
      <c r="NQM3" s="406"/>
      <c r="NQN3" s="406"/>
      <c r="NQO3" s="406"/>
      <c r="NQP3" s="406"/>
      <c r="NQQ3" s="406"/>
      <c r="NQR3" s="406"/>
      <c r="NQS3" s="406"/>
      <c r="NQT3" s="406"/>
      <c r="NQU3" s="406"/>
      <c r="NQV3" s="406"/>
      <c r="NQW3" s="406"/>
      <c r="NQX3" s="406"/>
      <c r="NQY3" s="406"/>
      <c r="NQZ3" s="406"/>
      <c r="NRA3" s="406"/>
      <c r="NRB3" s="406"/>
      <c r="NRC3" s="406"/>
      <c r="NRD3" s="406"/>
      <c r="NRE3" s="406"/>
      <c r="NRF3" s="406"/>
      <c r="NRG3" s="406"/>
      <c r="NRH3" s="406"/>
      <c r="NRI3" s="406"/>
      <c r="NRJ3" s="406"/>
      <c r="NRK3" s="406"/>
      <c r="NRL3" s="406"/>
      <c r="NRM3" s="406"/>
      <c r="NRN3" s="406"/>
      <c r="NRO3" s="406"/>
      <c r="NRP3" s="406"/>
      <c r="NRQ3" s="406"/>
      <c r="NRR3" s="406"/>
      <c r="NRS3" s="406"/>
      <c r="NRT3" s="406"/>
      <c r="NRU3" s="406"/>
      <c r="NRV3" s="406"/>
      <c r="NRW3" s="406"/>
      <c r="NRX3" s="406"/>
      <c r="NRY3" s="406"/>
      <c r="NRZ3" s="406"/>
      <c r="NSA3" s="406"/>
      <c r="NSB3" s="406"/>
      <c r="NSC3" s="406"/>
      <c r="NSD3" s="406"/>
      <c r="NSE3" s="406"/>
      <c r="NSF3" s="406"/>
      <c r="NSG3" s="406"/>
      <c r="NSH3" s="406"/>
      <c r="NSI3" s="406"/>
      <c r="NSJ3" s="406"/>
      <c r="NSK3" s="406"/>
      <c r="NSL3" s="406"/>
      <c r="NSM3" s="406"/>
      <c r="NSN3" s="406"/>
      <c r="NSO3" s="406"/>
      <c r="NSP3" s="406"/>
      <c r="NSQ3" s="406"/>
      <c r="NSR3" s="406"/>
      <c r="NSS3" s="406"/>
      <c r="NST3" s="406"/>
      <c r="NSU3" s="406"/>
      <c r="NSV3" s="406"/>
      <c r="NSW3" s="406"/>
      <c r="NSX3" s="406"/>
      <c r="NSY3" s="406"/>
      <c r="NSZ3" s="406"/>
      <c r="NTA3" s="406"/>
      <c r="NTB3" s="406"/>
      <c r="NTC3" s="406"/>
      <c r="NTD3" s="406"/>
      <c r="NTE3" s="406"/>
      <c r="NTF3" s="406"/>
      <c r="NTG3" s="406"/>
      <c r="NTH3" s="406"/>
      <c r="NTI3" s="406"/>
      <c r="NTJ3" s="406"/>
      <c r="NTK3" s="406"/>
      <c r="NTL3" s="406"/>
      <c r="NTM3" s="406"/>
      <c r="NTN3" s="406"/>
      <c r="NTO3" s="406"/>
      <c r="NTP3" s="406"/>
      <c r="NTQ3" s="406"/>
      <c r="NTR3" s="406"/>
      <c r="NTS3" s="406"/>
      <c r="NTT3" s="406"/>
      <c r="NTU3" s="406"/>
      <c r="NTV3" s="406"/>
      <c r="NTW3" s="406"/>
      <c r="NTX3" s="406"/>
      <c r="NTY3" s="406"/>
      <c r="NTZ3" s="406"/>
      <c r="NUA3" s="406"/>
      <c r="NUB3" s="406"/>
      <c r="NUC3" s="406"/>
      <c r="NUD3" s="406"/>
      <c r="NUE3" s="406"/>
      <c r="NUF3" s="406"/>
      <c r="NUG3" s="406"/>
      <c r="NUH3" s="406"/>
      <c r="NUI3" s="406"/>
      <c r="NUJ3" s="406"/>
      <c r="NUK3" s="406"/>
      <c r="NUL3" s="406"/>
      <c r="NUM3" s="406"/>
      <c r="NUN3" s="406"/>
      <c r="NUO3" s="406"/>
      <c r="NUP3" s="406"/>
      <c r="NUQ3" s="406"/>
      <c r="NUR3" s="406"/>
      <c r="NUS3" s="406"/>
      <c r="NUT3" s="406"/>
      <c r="NUU3" s="406"/>
      <c r="NUV3" s="406"/>
      <c r="NUW3" s="406"/>
      <c r="NUX3" s="406"/>
      <c r="NUY3" s="406"/>
      <c r="NUZ3" s="406"/>
      <c r="NVA3" s="406"/>
      <c r="NVB3" s="406"/>
      <c r="NVC3" s="406"/>
      <c r="NVD3" s="406"/>
      <c r="NVE3" s="406"/>
      <c r="NVF3" s="406"/>
      <c r="NVG3" s="406"/>
      <c r="NVH3" s="406"/>
      <c r="NVI3" s="406"/>
      <c r="NVJ3" s="406"/>
      <c r="NVK3" s="406"/>
      <c r="NVL3" s="406"/>
      <c r="NVM3" s="406"/>
      <c r="NVN3" s="406"/>
      <c r="NVO3" s="406"/>
      <c r="NVP3" s="406"/>
      <c r="NVQ3" s="406"/>
      <c r="NVR3" s="406"/>
      <c r="NVS3" s="406"/>
      <c r="NVT3" s="406"/>
      <c r="NVU3" s="406"/>
      <c r="NVV3" s="406"/>
      <c r="NVW3" s="406"/>
      <c r="NVX3" s="406"/>
      <c r="NVY3" s="406"/>
      <c r="NVZ3" s="406"/>
      <c r="NWA3" s="406"/>
      <c r="NWB3" s="406"/>
      <c r="NWC3" s="406"/>
      <c r="NWD3" s="406"/>
      <c r="NWE3" s="406"/>
      <c r="NWF3" s="406"/>
      <c r="NWG3" s="406"/>
      <c r="NWH3" s="406"/>
      <c r="NWI3" s="406"/>
      <c r="NWJ3" s="406"/>
      <c r="NWK3" s="406"/>
      <c r="NWL3" s="406"/>
      <c r="NWM3" s="406"/>
      <c r="NWN3" s="406"/>
      <c r="NWO3" s="406"/>
      <c r="NWP3" s="406"/>
      <c r="NWQ3" s="406"/>
      <c r="NWR3" s="406"/>
      <c r="NWS3" s="406"/>
      <c r="NWT3" s="406"/>
      <c r="NWU3" s="406"/>
      <c r="NWV3" s="406"/>
      <c r="NWW3" s="406"/>
      <c r="NWX3" s="406"/>
      <c r="NWY3" s="406"/>
      <c r="NWZ3" s="406"/>
      <c r="NXA3" s="406"/>
      <c r="NXB3" s="406"/>
      <c r="NXC3" s="406"/>
      <c r="NXD3" s="406"/>
      <c r="NXE3" s="406"/>
      <c r="NXF3" s="406"/>
      <c r="NXG3" s="406"/>
      <c r="NXH3" s="406"/>
      <c r="NXI3" s="406"/>
      <c r="NXJ3" s="406"/>
      <c r="NXK3" s="406"/>
      <c r="NXL3" s="406"/>
      <c r="NXM3" s="406"/>
      <c r="NXN3" s="406"/>
      <c r="NXO3" s="406"/>
      <c r="NXP3" s="406"/>
      <c r="NXQ3" s="406"/>
      <c r="NXR3" s="406"/>
      <c r="NXS3" s="406"/>
      <c r="NXT3" s="406"/>
      <c r="NXU3" s="406"/>
      <c r="NXV3" s="406"/>
      <c r="NXW3" s="406"/>
      <c r="NXX3" s="406"/>
      <c r="NXY3" s="406"/>
      <c r="NXZ3" s="406"/>
      <c r="NYA3" s="406"/>
      <c r="NYB3" s="406"/>
      <c r="NYC3" s="406"/>
      <c r="NYD3" s="406"/>
      <c r="NYE3" s="406"/>
      <c r="NYF3" s="406"/>
      <c r="NYG3" s="406"/>
      <c r="NYH3" s="406"/>
      <c r="NYI3" s="406"/>
      <c r="NYJ3" s="406"/>
      <c r="NYK3" s="406"/>
      <c r="NYL3" s="406"/>
      <c r="NYM3" s="406"/>
      <c r="NYN3" s="406"/>
      <c r="NYO3" s="406"/>
      <c r="NYP3" s="406"/>
      <c r="NYQ3" s="406"/>
      <c r="NYR3" s="406"/>
      <c r="NYS3" s="406"/>
      <c r="NYT3" s="406"/>
      <c r="NYU3" s="406"/>
      <c r="NYV3" s="406"/>
      <c r="NYW3" s="406"/>
      <c r="NYX3" s="406"/>
      <c r="NYY3" s="406"/>
      <c r="NYZ3" s="406"/>
      <c r="NZA3" s="406"/>
      <c r="NZB3" s="406"/>
      <c r="NZC3" s="406"/>
      <c r="NZD3" s="406"/>
      <c r="NZE3" s="406"/>
      <c r="NZF3" s="406"/>
      <c r="NZG3" s="406"/>
      <c r="NZH3" s="406"/>
      <c r="NZI3" s="406"/>
      <c r="NZJ3" s="406"/>
      <c r="NZK3" s="406"/>
      <c r="NZL3" s="406"/>
      <c r="NZM3" s="406"/>
      <c r="NZN3" s="406"/>
      <c r="NZO3" s="406"/>
      <c r="NZP3" s="406"/>
      <c r="NZQ3" s="406"/>
      <c r="NZR3" s="406"/>
      <c r="NZS3" s="406"/>
      <c r="NZT3" s="406"/>
      <c r="NZU3" s="406"/>
      <c r="NZV3" s="406"/>
      <c r="NZW3" s="406"/>
      <c r="NZX3" s="406"/>
      <c r="NZY3" s="406"/>
      <c r="NZZ3" s="406"/>
      <c r="OAA3" s="406"/>
      <c r="OAB3" s="406"/>
      <c r="OAC3" s="406"/>
      <c r="OAD3" s="406"/>
      <c r="OAE3" s="406"/>
      <c r="OAF3" s="406"/>
      <c r="OAG3" s="406"/>
      <c r="OAH3" s="406"/>
      <c r="OAI3" s="406"/>
      <c r="OAJ3" s="406"/>
      <c r="OAK3" s="406"/>
      <c r="OAL3" s="406"/>
      <c r="OAM3" s="406"/>
      <c r="OAN3" s="406"/>
      <c r="OAO3" s="406"/>
      <c r="OAP3" s="406"/>
      <c r="OAQ3" s="406"/>
      <c r="OAR3" s="406"/>
      <c r="OAS3" s="406"/>
      <c r="OAT3" s="406"/>
      <c r="OAU3" s="406"/>
      <c r="OAV3" s="406"/>
      <c r="OAW3" s="406"/>
      <c r="OAX3" s="406"/>
      <c r="OAY3" s="406"/>
      <c r="OAZ3" s="406"/>
      <c r="OBA3" s="406"/>
      <c r="OBB3" s="406"/>
      <c r="OBC3" s="406"/>
      <c r="OBD3" s="406"/>
      <c r="OBE3" s="406"/>
      <c r="OBF3" s="406"/>
      <c r="OBG3" s="406"/>
      <c r="OBH3" s="406"/>
      <c r="OBI3" s="406"/>
      <c r="OBJ3" s="406"/>
      <c r="OBK3" s="406"/>
      <c r="OBL3" s="406"/>
      <c r="OBM3" s="406"/>
      <c r="OBN3" s="406"/>
      <c r="OBO3" s="406"/>
      <c r="OBP3" s="406"/>
      <c r="OBQ3" s="406"/>
      <c r="OBR3" s="406"/>
      <c r="OBS3" s="406"/>
      <c r="OBT3" s="406"/>
      <c r="OBU3" s="406"/>
      <c r="OBV3" s="406"/>
      <c r="OBW3" s="406"/>
      <c r="OBX3" s="406"/>
      <c r="OBY3" s="406"/>
      <c r="OBZ3" s="406"/>
      <c r="OCA3" s="406"/>
      <c r="OCB3" s="406"/>
      <c r="OCC3" s="406"/>
      <c r="OCD3" s="406"/>
      <c r="OCE3" s="406"/>
      <c r="OCF3" s="406"/>
      <c r="OCG3" s="406"/>
      <c r="OCH3" s="406"/>
      <c r="OCI3" s="406"/>
      <c r="OCJ3" s="406"/>
      <c r="OCK3" s="406"/>
      <c r="OCL3" s="406"/>
      <c r="OCM3" s="406"/>
      <c r="OCN3" s="406"/>
      <c r="OCO3" s="406"/>
      <c r="OCP3" s="406"/>
      <c r="OCQ3" s="406"/>
      <c r="OCR3" s="406"/>
      <c r="OCS3" s="406"/>
      <c r="OCT3" s="406"/>
      <c r="OCU3" s="406"/>
      <c r="OCV3" s="406"/>
      <c r="OCW3" s="406"/>
      <c r="OCX3" s="406"/>
      <c r="OCY3" s="406"/>
      <c r="OCZ3" s="406"/>
      <c r="ODA3" s="406"/>
      <c r="ODB3" s="406"/>
      <c r="ODC3" s="406"/>
      <c r="ODD3" s="406"/>
      <c r="ODE3" s="406"/>
      <c r="ODF3" s="406"/>
      <c r="ODG3" s="406"/>
      <c r="ODH3" s="406"/>
      <c r="ODI3" s="406"/>
      <c r="ODJ3" s="406"/>
      <c r="ODK3" s="406"/>
      <c r="ODL3" s="406"/>
      <c r="ODM3" s="406"/>
      <c r="ODN3" s="406"/>
      <c r="ODO3" s="406"/>
      <c r="ODP3" s="406"/>
      <c r="ODQ3" s="406"/>
      <c r="ODR3" s="406"/>
      <c r="ODS3" s="406"/>
      <c r="ODT3" s="406"/>
      <c r="ODU3" s="406"/>
      <c r="ODV3" s="406"/>
      <c r="ODW3" s="406"/>
      <c r="ODX3" s="406"/>
      <c r="ODY3" s="406"/>
      <c r="ODZ3" s="406"/>
      <c r="OEA3" s="406"/>
      <c r="OEB3" s="406"/>
      <c r="OEC3" s="406"/>
      <c r="OED3" s="406"/>
      <c r="OEE3" s="406"/>
      <c r="OEF3" s="406"/>
      <c r="OEG3" s="406"/>
      <c r="OEH3" s="406"/>
      <c r="OEI3" s="406"/>
      <c r="OEJ3" s="406"/>
      <c r="OEK3" s="406"/>
      <c r="OEL3" s="406"/>
      <c r="OEM3" s="406"/>
      <c r="OEN3" s="406"/>
      <c r="OEO3" s="406"/>
      <c r="OEP3" s="406"/>
      <c r="OEQ3" s="406"/>
      <c r="OER3" s="406"/>
      <c r="OES3" s="406"/>
      <c r="OET3" s="406"/>
      <c r="OEU3" s="406"/>
      <c r="OEV3" s="406"/>
      <c r="OEW3" s="406"/>
      <c r="OEX3" s="406"/>
      <c r="OEY3" s="406"/>
      <c r="OEZ3" s="406"/>
      <c r="OFA3" s="406"/>
      <c r="OFB3" s="406"/>
      <c r="OFC3" s="406"/>
      <c r="OFD3" s="406"/>
      <c r="OFE3" s="406"/>
      <c r="OFF3" s="406"/>
      <c r="OFG3" s="406"/>
      <c r="OFH3" s="406"/>
      <c r="OFI3" s="406"/>
      <c r="OFJ3" s="406"/>
      <c r="OFK3" s="406"/>
      <c r="OFL3" s="406"/>
      <c r="OFM3" s="406"/>
      <c r="OFN3" s="406"/>
      <c r="OFO3" s="406"/>
      <c r="OFP3" s="406"/>
      <c r="OFQ3" s="406"/>
      <c r="OFR3" s="406"/>
      <c r="OFS3" s="406"/>
      <c r="OFT3" s="406"/>
      <c r="OFU3" s="406"/>
      <c r="OFV3" s="406"/>
      <c r="OFW3" s="406"/>
      <c r="OFX3" s="406"/>
      <c r="OFY3" s="406"/>
      <c r="OFZ3" s="406"/>
      <c r="OGA3" s="406"/>
      <c r="OGB3" s="406"/>
      <c r="OGC3" s="406"/>
      <c r="OGD3" s="406"/>
      <c r="OGE3" s="406"/>
      <c r="OGF3" s="406"/>
      <c r="OGG3" s="406"/>
      <c r="OGH3" s="406"/>
      <c r="OGI3" s="406"/>
      <c r="OGJ3" s="406"/>
      <c r="OGK3" s="406"/>
      <c r="OGL3" s="406"/>
      <c r="OGM3" s="406"/>
      <c r="OGN3" s="406"/>
      <c r="OGO3" s="406"/>
      <c r="OGP3" s="406"/>
      <c r="OGQ3" s="406"/>
      <c r="OGR3" s="406"/>
      <c r="OGS3" s="406"/>
      <c r="OGT3" s="406"/>
      <c r="OGU3" s="406"/>
      <c r="OGV3" s="406"/>
      <c r="OGW3" s="406"/>
      <c r="OGX3" s="406"/>
      <c r="OGY3" s="406"/>
      <c r="OGZ3" s="406"/>
      <c r="OHA3" s="406"/>
      <c r="OHB3" s="406"/>
      <c r="OHC3" s="406"/>
      <c r="OHD3" s="406"/>
      <c r="OHE3" s="406"/>
      <c r="OHF3" s="406"/>
      <c r="OHG3" s="406"/>
      <c r="OHH3" s="406"/>
      <c r="OHI3" s="406"/>
      <c r="OHJ3" s="406"/>
      <c r="OHK3" s="406"/>
      <c r="OHL3" s="406"/>
      <c r="OHM3" s="406"/>
      <c r="OHN3" s="406"/>
      <c r="OHO3" s="406"/>
      <c r="OHP3" s="406"/>
      <c r="OHQ3" s="406"/>
      <c r="OHR3" s="406"/>
      <c r="OHS3" s="406"/>
      <c r="OHT3" s="406"/>
      <c r="OHU3" s="406"/>
      <c r="OHV3" s="406"/>
      <c r="OHW3" s="406"/>
      <c r="OHX3" s="406"/>
      <c r="OHY3" s="406"/>
      <c r="OHZ3" s="406"/>
      <c r="OIA3" s="406"/>
      <c r="OIB3" s="406"/>
      <c r="OIC3" s="406"/>
      <c r="OID3" s="406"/>
      <c r="OIE3" s="406"/>
      <c r="OIF3" s="406"/>
      <c r="OIG3" s="406"/>
      <c r="OIH3" s="406"/>
      <c r="OII3" s="406"/>
      <c r="OIJ3" s="406"/>
      <c r="OIK3" s="406"/>
      <c r="OIL3" s="406"/>
      <c r="OIM3" s="406"/>
      <c r="OIN3" s="406"/>
      <c r="OIO3" s="406"/>
      <c r="OIP3" s="406"/>
      <c r="OIQ3" s="406"/>
      <c r="OIR3" s="406"/>
      <c r="OIS3" s="406"/>
      <c r="OIT3" s="406"/>
      <c r="OIU3" s="406"/>
      <c r="OIV3" s="406"/>
      <c r="OIW3" s="406"/>
      <c r="OIX3" s="406"/>
      <c r="OIY3" s="406"/>
      <c r="OIZ3" s="406"/>
      <c r="OJA3" s="406"/>
      <c r="OJB3" s="406"/>
      <c r="OJC3" s="406"/>
      <c r="OJD3" s="406"/>
      <c r="OJE3" s="406"/>
      <c r="OJF3" s="406"/>
      <c r="OJG3" s="406"/>
      <c r="OJH3" s="406"/>
      <c r="OJI3" s="406"/>
      <c r="OJJ3" s="406"/>
      <c r="OJK3" s="406"/>
      <c r="OJL3" s="406"/>
      <c r="OJM3" s="406"/>
      <c r="OJN3" s="406"/>
      <c r="OJO3" s="406"/>
      <c r="OJP3" s="406"/>
      <c r="OJQ3" s="406"/>
      <c r="OJR3" s="406"/>
      <c r="OJS3" s="406"/>
      <c r="OJT3" s="406"/>
      <c r="OJU3" s="406"/>
      <c r="OJV3" s="406"/>
      <c r="OJW3" s="406"/>
      <c r="OJX3" s="406"/>
      <c r="OJY3" s="406"/>
      <c r="OJZ3" s="406"/>
      <c r="OKA3" s="406"/>
      <c r="OKB3" s="406"/>
      <c r="OKC3" s="406"/>
      <c r="OKD3" s="406"/>
      <c r="OKE3" s="406"/>
      <c r="OKF3" s="406"/>
      <c r="OKG3" s="406"/>
      <c r="OKH3" s="406"/>
      <c r="OKI3" s="406"/>
      <c r="OKJ3" s="406"/>
      <c r="OKK3" s="406"/>
      <c r="OKL3" s="406"/>
      <c r="OKM3" s="406"/>
      <c r="OKN3" s="406"/>
      <c r="OKO3" s="406"/>
      <c r="OKP3" s="406"/>
      <c r="OKQ3" s="406"/>
      <c r="OKR3" s="406"/>
      <c r="OKS3" s="406"/>
      <c r="OKT3" s="406"/>
      <c r="OKU3" s="406"/>
      <c r="OKV3" s="406"/>
      <c r="OKW3" s="406"/>
      <c r="OKX3" s="406"/>
      <c r="OKY3" s="406"/>
      <c r="OKZ3" s="406"/>
      <c r="OLA3" s="406"/>
      <c r="OLB3" s="406"/>
      <c r="OLC3" s="406"/>
      <c r="OLD3" s="406"/>
      <c r="OLE3" s="406"/>
      <c r="OLF3" s="406"/>
      <c r="OLG3" s="406"/>
      <c r="OLH3" s="406"/>
      <c r="OLI3" s="406"/>
      <c r="OLJ3" s="406"/>
      <c r="OLK3" s="406"/>
      <c r="OLL3" s="406"/>
      <c r="OLM3" s="406"/>
      <c r="OLN3" s="406"/>
      <c r="OLO3" s="406"/>
      <c r="OLP3" s="406"/>
      <c r="OLQ3" s="406"/>
      <c r="OLR3" s="406"/>
      <c r="OLS3" s="406"/>
      <c r="OLT3" s="406"/>
      <c r="OLU3" s="406"/>
      <c r="OLV3" s="406"/>
      <c r="OLW3" s="406"/>
      <c r="OLX3" s="406"/>
      <c r="OLY3" s="406"/>
      <c r="OLZ3" s="406"/>
      <c r="OMA3" s="406"/>
      <c r="OMB3" s="406"/>
      <c r="OMC3" s="406"/>
      <c r="OMD3" s="406"/>
      <c r="OME3" s="406"/>
      <c r="OMF3" s="406"/>
      <c r="OMG3" s="406"/>
      <c r="OMH3" s="406"/>
      <c r="OMI3" s="406"/>
      <c r="OMJ3" s="406"/>
      <c r="OMK3" s="406"/>
      <c r="OML3" s="406"/>
      <c r="OMM3" s="406"/>
      <c r="OMN3" s="406"/>
      <c r="OMO3" s="406"/>
      <c r="OMP3" s="406"/>
      <c r="OMQ3" s="406"/>
      <c r="OMR3" s="406"/>
      <c r="OMS3" s="406"/>
      <c r="OMT3" s="406"/>
      <c r="OMU3" s="406"/>
      <c r="OMV3" s="406"/>
      <c r="OMW3" s="406"/>
      <c r="OMX3" s="406"/>
      <c r="OMY3" s="406"/>
      <c r="OMZ3" s="406"/>
      <c r="ONA3" s="406"/>
      <c r="ONB3" s="406"/>
      <c r="ONC3" s="406"/>
      <c r="OND3" s="406"/>
      <c r="ONE3" s="406"/>
      <c r="ONF3" s="406"/>
      <c r="ONG3" s="406"/>
      <c r="ONH3" s="406"/>
      <c r="ONI3" s="406"/>
      <c r="ONJ3" s="406"/>
      <c r="ONK3" s="406"/>
      <c r="ONL3" s="406"/>
      <c r="ONM3" s="406"/>
      <c r="ONN3" s="406"/>
      <c r="ONO3" s="406"/>
      <c r="ONP3" s="406"/>
      <c r="ONQ3" s="406"/>
      <c r="ONR3" s="406"/>
      <c r="ONS3" s="406"/>
      <c r="ONT3" s="406"/>
      <c r="ONU3" s="406"/>
      <c r="ONV3" s="406"/>
      <c r="ONW3" s="406"/>
      <c r="ONX3" s="406"/>
      <c r="ONY3" s="406"/>
      <c r="ONZ3" s="406"/>
      <c r="OOA3" s="406"/>
      <c r="OOB3" s="406"/>
      <c r="OOC3" s="406"/>
      <c r="OOD3" s="406"/>
      <c r="OOE3" s="406"/>
      <c r="OOF3" s="406"/>
      <c r="OOG3" s="406"/>
      <c r="OOH3" s="406"/>
      <c r="OOI3" s="406"/>
      <c r="OOJ3" s="406"/>
      <c r="OOK3" s="406"/>
      <c r="OOL3" s="406"/>
      <c r="OOM3" s="406"/>
      <c r="OON3" s="406"/>
      <c r="OOO3" s="406"/>
      <c r="OOP3" s="406"/>
      <c r="OOQ3" s="406"/>
      <c r="OOR3" s="406"/>
      <c r="OOS3" s="406"/>
      <c r="OOT3" s="406"/>
      <c r="OOU3" s="406"/>
      <c r="OOV3" s="406"/>
      <c r="OOW3" s="406"/>
      <c r="OOX3" s="406"/>
      <c r="OOY3" s="406"/>
      <c r="OOZ3" s="406"/>
      <c r="OPA3" s="406"/>
      <c r="OPB3" s="406"/>
      <c r="OPC3" s="406"/>
      <c r="OPD3" s="406"/>
      <c r="OPE3" s="406"/>
      <c r="OPF3" s="406"/>
      <c r="OPG3" s="406"/>
      <c r="OPH3" s="406"/>
      <c r="OPI3" s="406"/>
      <c r="OPJ3" s="406"/>
      <c r="OPK3" s="406"/>
      <c r="OPL3" s="406"/>
      <c r="OPM3" s="406"/>
      <c r="OPN3" s="406"/>
      <c r="OPO3" s="406"/>
      <c r="OPP3" s="406"/>
      <c r="OPQ3" s="406"/>
      <c r="OPR3" s="406"/>
      <c r="OPS3" s="406"/>
      <c r="OPT3" s="406"/>
      <c r="OPU3" s="406"/>
      <c r="OPV3" s="406"/>
      <c r="OPW3" s="406"/>
      <c r="OPX3" s="406"/>
      <c r="OPY3" s="406"/>
      <c r="OPZ3" s="406"/>
      <c r="OQA3" s="406"/>
      <c r="OQB3" s="406"/>
      <c r="OQC3" s="406"/>
      <c r="OQD3" s="406"/>
      <c r="OQE3" s="406"/>
      <c r="OQF3" s="406"/>
      <c r="OQG3" s="406"/>
      <c r="OQH3" s="406"/>
      <c r="OQI3" s="406"/>
      <c r="OQJ3" s="406"/>
      <c r="OQK3" s="406"/>
      <c r="OQL3" s="406"/>
      <c r="OQM3" s="406"/>
      <c r="OQN3" s="406"/>
      <c r="OQO3" s="406"/>
      <c r="OQP3" s="406"/>
      <c r="OQQ3" s="406"/>
      <c r="OQR3" s="406"/>
      <c r="OQS3" s="406"/>
      <c r="OQT3" s="406"/>
      <c r="OQU3" s="406"/>
      <c r="OQV3" s="406"/>
      <c r="OQW3" s="406"/>
      <c r="OQX3" s="406"/>
      <c r="OQY3" s="406"/>
      <c r="OQZ3" s="406"/>
      <c r="ORA3" s="406"/>
      <c r="ORB3" s="406"/>
      <c r="ORC3" s="406"/>
      <c r="ORD3" s="406"/>
      <c r="ORE3" s="406"/>
      <c r="ORF3" s="406"/>
      <c r="ORG3" s="406"/>
      <c r="ORH3" s="406"/>
      <c r="ORI3" s="406"/>
      <c r="ORJ3" s="406"/>
      <c r="ORK3" s="406"/>
      <c r="ORL3" s="406"/>
      <c r="ORM3" s="406"/>
      <c r="ORN3" s="406"/>
      <c r="ORO3" s="406"/>
      <c r="ORP3" s="406"/>
      <c r="ORQ3" s="406"/>
      <c r="ORR3" s="406"/>
      <c r="ORS3" s="406"/>
      <c r="ORT3" s="406"/>
      <c r="ORU3" s="406"/>
      <c r="ORV3" s="406"/>
      <c r="ORW3" s="406"/>
      <c r="ORX3" s="406"/>
      <c r="ORY3" s="406"/>
      <c r="ORZ3" s="406"/>
      <c r="OSA3" s="406"/>
      <c r="OSB3" s="406"/>
      <c r="OSC3" s="406"/>
      <c r="OSD3" s="406"/>
      <c r="OSE3" s="406"/>
      <c r="OSF3" s="406"/>
      <c r="OSG3" s="406"/>
      <c r="OSH3" s="406"/>
      <c r="OSI3" s="406"/>
      <c r="OSJ3" s="406"/>
      <c r="OSK3" s="406"/>
      <c r="OSL3" s="406"/>
      <c r="OSM3" s="406"/>
      <c r="OSN3" s="406"/>
      <c r="OSO3" s="406"/>
      <c r="OSP3" s="406"/>
      <c r="OSQ3" s="406"/>
      <c r="OSR3" s="406"/>
      <c r="OSS3" s="406"/>
      <c r="OST3" s="406"/>
      <c r="OSU3" s="406"/>
      <c r="OSV3" s="406"/>
      <c r="OSW3" s="406"/>
      <c r="OSX3" s="406"/>
      <c r="OSY3" s="406"/>
      <c r="OSZ3" s="406"/>
      <c r="OTA3" s="406"/>
      <c r="OTB3" s="406"/>
      <c r="OTC3" s="406"/>
      <c r="OTD3" s="406"/>
      <c r="OTE3" s="406"/>
      <c r="OTF3" s="406"/>
      <c r="OTG3" s="406"/>
      <c r="OTH3" s="406"/>
      <c r="OTI3" s="406"/>
      <c r="OTJ3" s="406"/>
      <c r="OTK3" s="406"/>
      <c r="OTL3" s="406"/>
      <c r="OTM3" s="406"/>
      <c r="OTN3" s="406"/>
      <c r="OTO3" s="406"/>
      <c r="OTP3" s="406"/>
      <c r="OTQ3" s="406"/>
      <c r="OTR3" s="406"/>
      <c r="OTS3" s="406"/>
      <c r="OTT3" s="406"/>
      <c r="OTU3" s="406"/>
      <c r="OTV3" s="406"/>
      <c r="OTW3" s="406"/>
      <c r="OTX3" s="406"/>
      <c r="OTY3" s="406"/>
      <c r="OTZ3" s="406"/>
      <c r="OUA3" s="406"/>
      <c r="OUB3" s="406"/>
      <c r="OUC3" s="406"/>
      <c r="OUD3" s="406"/>
      <c r="OUE3" s="406"/>
      <c r="OUF3" s="406"/>
      <c r="OUG3" s="406"/>
      <c r="OUH3" s="406"/>
      <c r="OUI3" s="406"/>
      <c r="OUJ3" s="406"/>
      <c r="OUK3" s="406"/>
      <c r="OUL3" s="406"/>
      <c r="OUM3" s="406"/>
      <c r="OUN3" s="406"/>
      <c r="OUO3" s="406"/>
      <c r="OUP3" s="406"/>
      <c r="OUQ3" s="406"/>
      <c r="OUR3" s="406"/>
      <c r="OUS3" s="406"/>
      <c r="OUT3" s="406"/>
      <c r="OUU3" s="406"/>
      <c r="OUV3" s="406"/>
      <c r="OUW3" s="406"/>
      <c r="OUX3" s="406"/>
      <c r="OUY3" s="406"/>
      <c r="OUZ3" s="406"/>
      <c r="OVA3" s="406"/>
      <c r="OVB3" s="406"/>
      <c r="OVC3" s="406"/>
      <c r="OVD3" s="406"/>
      <c r="OVE3" s="406"/>
      <c r="OVF3" s="406"/>
      <c r="OVG3" s="406"/>
      <c r="OVH3" s="406"/>
      <c r="OVI3" s="406"/>
      <c r="OVJ3" s="406"/>
      <c r="OVK3" s="406"/>
      <c r="OVL3" s="406"/>
      <c r="OVM3" s="406"/>
      <c r="OVN3" s="406"/>
      <c r="OVO3" s="406"/>
      <c r="OVP3" s="406"/>
      <c r="OVQ3" s="406"/>
      <c r="OVR3" s="406"/>
      <c r="OVS3" s="406"/>
      <c r="OVT3" s="406"/>
      <c r="OVU3" s="406"/>
      <c r="OVV3" s="406"/>
      <c r="OVW3" s="406"/>
      <c r="OVX3" s="406"/>
      <c r="OVY3" s="406"/>
      <c r="OVZ3" s="406"/>
      <c r="OWA3" s="406"/>
      <c r="OWB3" s="406"/>
      <c r="OWC3" s="406"/>
      <c r="OWD3" s="406"/>
      <c r="OWE3" s="406"/>
      <c r="OWF3" s="406"/>
      <c r="OWG3" s="406"/>
      <c r="OWH3" s="406"/>
      <c r="OWI3" s="406"/>
      <c r="OWJ3" s="406"/>
      <c r="OWK3" s="406"/>
      <c r="OWL3" s="406"/>
      <c r="OWM3" s="406"/>
      <c r="OWN3" s="406"/>
      <c r="OWO3" s="406"/>
      <c r="OWP3" s="406"/>
      <c r="OWQ3" s="406"/>
      <c r="OWR3" s="406"/>
      <c r="OWS3" s="406"/>
      <c r="OWT3" s="406"/>
      <c r="OWU3" s="406"/>
      <c r="OWV3" s="406"/>
      <c r="OWW3" s="406"/>
      <c r="OWX3" s="406"/>
      <c r="OWY3" s="406"/>
      <c r="OWZ3" s="406"/>
      <c r="OXA3" s="406"/>
      <c r="OXB3" s="406"/>
      <c r="OXC3" s="406"/>
      <c r="OXD3" s="406"/>
      <c r="OXE3" s="406"/>
      <c r="OXF3" s="406"/>
      <c r="OXG3" s="406"/>
      <c r="OXH3" s="406"/>
      <c r="OXI3" s="406"/>
      <c r="OXJ3" s="406"/>
      <c r="OXK3" s="406"/>
      <c r="OXL3" s="406"/>
      <c r="OXM3" s="406"/>
      <c r="OXN3" s="406"/>
      <c r="OXO3" s="406"/>
      <c r="OXP3" s="406"/>
      <c r="OXQ3" s="406"/>
      <c r="OXR3" s="406"/>
      <c r="OXS3" s="406"/>
      <c r="OXT3" s="406"/>
      <c r="OXU3" s="406"/>
      <c r="OXV3" s="406"/>
      <c r="OXW3" s="406"/>
      <c r="OXX3" s="406"/>
      <c r="OXY3" s="406"/>
      <c r="OXZ3" s="406"/>
      <c r="OYA3" s="406"/>
      <c r="OYB3" s="406"/>
      <c r="OYC3" s="406"/>
      <c r="OYD3" s="406"/>
      <c r="OYE3" s="406"/>
      <c r="OYF3" s="406"/>
      <c r="OYG3" s="406"/>
      <c r="OYH3" s="406"/>
      <c r="OYI3" s="406"/>
      <c r="OYJ3" s="406"/>
      <c r="OYK3" s="406"/>
      <c r="OYL3" s="406"/>
      <c r="OYM3" s="406"/>
      <c r="OYN3" s="406"/>
      <c r="OYO3" s="406"/>
      <c r="OYP3" s="406"/>
      <c r="OYQ3" s="406"/>
      <c r="OYR3" s="406"/>
      <c r="OYS3" s="406"/>
      <c r="OYT3" s="406"/>
      <c r="OYU3" s="406"/>
      <c r="OYV3" s="406"/>
      <c r="OYW3" s="406"/>
      <c r="OYX3" s="406"/>
      <c r="OYY3" s="406"/>
      <c r="OYZ3" s="406"/>
      <c r="OZA3" s="406"/>
      <c r="OZB3" s="406"/>
      <c r="OZC3" s="406"/>
      <c r="OZD3" s="406"/>
      <c r="OZE3" s="406"/>
      <c r="OZF3" s="406"/>
      <c r="OZG3" s="406"/>
      <c r="OZH3" s="406"/>
      <c r="OZI3" s="406"/>
      <c r="OZJ3" s="406"/>
      <c r="OZK3" s="406"/>
      <c r="OZL3" s="406"/>
      <c r="OZM3" s="406"/>
      <c r="OZN3" s="406"/>
      <c r="OZO3" s="406"/>
      <c r="OZP3" s="406"/>
      <c r="OZQ3" s="406"/>
      <c r="OZR3" s="406"/>
      <c r="OZS3" s="406"/>
      <c r="OZT3" s="406"/>
      <c r="OZU3" s="406"/>
      <c r="OZV3" s="406"/>
      <c r="OZW3" s="406"/>
      <c r="OZX3" s="406"/>
      <c r="OZY3" s="406"/>
      <c r="OZZ3" s="406"/>
      <c r="PAA3" s="406"/>
      <c r="PAB3" s="406"/>
      <c r="PAC3" s="406"/>
      <c r="PAD3" s="406"/>
      <c r="PAE3" s="406"/>
      <c r="PAF3" s="406"/>
      <c r="PAG3" s="406"/>
      <c r="PAH3" s="406"/>
      <c r="PAI3" s="406"/>
      <c r="PAJ3" s="406"/>
      <c r="PAK3" s="406"/>
      <c r="PAL3" s="406"/>
      <c r="PAM3" s="406"/>
      <c r="PAN3" s="406"/>
      <c r="PAO3" s="406"/>
      <c r="PAP3" s="406"/>
      <c r="PAQ3" s="406"/>
      <c r="PAR3" s="406"/>
      <c r="PAS3" s="406"/>
      <c r="PAT3" s="406"/>
      <c r="PAU3" s="406"/>
      <c r="PAV3" s="406"/>
      <c r="PAW3" s="406"/>
      <c r="PAX3" s="406"/>
      <c r="PAY3" s="406"/>
      <c r="PAZ3" s="406"/>
      <c r="PBA3" s="406"/>
      <c r="PBB3" s="406"/>
      <c r="PBC3" s="406"/>
      <c r="PBD3" s="406"/>
      <c r="PBE3" s="406"/>
      <c r="PBF3" s="406"/>
      <c r="PBG3" s="406"/>
      <c r="PBH3" s="406"/>
      <c r="PBI3" s="406"/>
      <c r="PBJ3" s="406"/>
      <c r="PBK3" s="406"/>
      <c r="PBL3" s="406"/>
      <c r="PBM3" s="406"/>
      <c r="PBN3" s="406"/>
      <c r="PBO3" s="406"/>
      <c r="PBP3" s="406"/>
      <c r="PBQ3" s="406"/>
      <c r="PBR3" s="406"/>
      <c r="PBS3" s="406"/>
      <c r="PBT3" s="406"/>
      <c r="PBU3" s="406"/>
      <c r="PBV3" s="406"/>
      <c r="PBW3" s="406"/>
      <c r="PBX3" s="406"/>
      <c r="PBY3" s="406"/>
      <c r="PBZ3" s="406"/>
      <c r="PCA3" s="406"/>
      <c r="PCB3" s="406"/>
      <c r="PCC3" s="406"/>
      <c r="PCD3" s="406"/>
      <c r="PCE3" s="406"/>
      <c r="PCF3" s="406"/>
      <c r="PCG3" s="406"/>
      <c r="PCH3" s="406"/>
      <c r="PCI3" s="406"/>
      <c r="PCJ3" s="406"/>
      <c r="PCK3" s="406"/>
      <c r="PCL3" s="406"/>
      <c r="PCM3" s="406"/>
      <c r="PCN3" s="406"/>
      <c r="PCO3" s="406"/>
      <c r="PCP3" s="406"/>
      <c r="PCQ3" s="406"/>
      <c r="PCR3" s="406"/>
      <c r="PCS3" s="406"/>
      <c r="PCT3" s="406"/>
      <c r="PCU3" s="406"/>
      <c r="PCV3" s="406"/>
      <c r="PCW3" s="406"/>
      <c r="PCX3" s="406"/>
      <c r="PCY3" s="406"/>
      <c r="PCZ3" s="406"/>
      <c r="PDA3" s="406"/>
      <c r="PDB3" s="406"/>
      <c r="PDC3" s="406"/>
      <c r="PDD3" s="406"/>
      <c r="PDE3" s="406"/>
      <c r="PDF3" s="406"/>
      <c r="PDG3" s="406"/>
      <c r="PDH3" s="406"/>
      <c r="PDI3" s="406"/>
      <c r="PDJ3" s="406"/>
      <c r="PDK3" s="406"/>
      <c r="PDL3" s="406"/>
      <c r="PDM3" s="406"/>
      <c r="PDN3" s="406"/>
      <c r="PDO3" s="406"/>
      <c r="PDP3" s="406"/>
      <c r="PDQ3" s="406"/>
      <c r="PDR3" s="406"/>
      <c r="PDS3" s="406"/>
      <c r="PDT3" s="406"/>
      <c r="PDU3" s="406"/>
      <c r="PDV3" s="406"/>
      <c r="PDW3" s="406"/>
      <c r="PDX3" s="406"/>
      <c r="PDY3" s="406"/>
      <c r="PDZ3" s="406"/>
      <c r="PEA3" s="406"/>
      <c r="PEB3" s="406"/>
      <c r="PEC3" s="406"/>
      <c r="PED3" s="406"/>
      <c r="PEE3" s="406"/>
      <c r="PEF3" s="406"/>
      <c r="PEG3" s="406"/>
      <c r="PEH3" s="406"/>
      <c r="PEI3" s="406"/>
      <c r="PEJ3" s="406"/>
      <c r="PEK3" s="406"/>
      <c r="PEL3" s="406"/>
      <c r="PEM3" s="406"/>
      <c r="PEN3" s="406"/>
      <c r="PEO3" s="406"/>
      <c r="PEP3" s="406"/>
      <c r="PEQ3" s="406"/>
      <c r="PER3" s="406"/>
      <c r="PES3" s="406"/>
      <c r="PET3" s="406"/>
      <c r="PEU3" s="406"/>
      <c r="PEV3" s="406"/>
      <c r="PEW3" s="406"/>
      <c r="PEX3" s="406"/>
      <c r="PEY3" s="406"/>
      <c r="PEZ3" s="406"/>
      <c r="PFA3" s="406"/>
      <c r="PFB3" s="406"/>
      <c r="PFC3" s="406"/>
      <c r="PFD3" s="406"/>
      <c r="PFE3" s="406"/>
      <c r="PFF3" s="406"/>
      <c r="PFG3" s="406"/>
      <c r="PFH3" s="406"/>
      <c r="PFI3" s="406"/>
      <c r="PFJ3" s="406"/>
      <c r="PFK3" s="406"/>
      <c r="PFL3" s="406"/>
      <c r="PFM3" s="406"/>
      <c r="PFN3" s="406"/>
      <c r="PFO3" s="406"/>
      <c r="PFP3" s="406"/>
      <c r="PFQ3" s="406"/>
      <c r="PFR3" s="406"/>
      <c r="PFS3" s="406"/>
      <c r="PFT3" s="406"/>
      <c r="PFU3" s="406"/>
      <c r="PFV3" s="406"/>
      <c r="PFW3" s="406"/>
      <c r="PFX3" s="406"/>
      <c r="PFY3" s="406"/>
      <c r="PFZ3" s="406"/>
      <c r="PGA3" s="406"/>
      <c r="PGB3" s="406"/>
      <c r="PGC3" s="406"/>
      <c r="PGD3" s="406"/>
      <c r="PGE3" s="406"/>
      <c r="PGF3" s="406"/>
      <c r="PGG3" s="406"/>
      <c r="PGH3" s="406"/>
      <c r="PGI3" s="406"/>
      <c r="PGJ3" s="406"/>
      <c r="PGK3" s="406"/>
      <c r="PGL3" s="406"/>
      <c r="PGM3" s="406"/>
      <c r="PGN3" s="406"/>
      <c r="PGO3" s="406"/>
      <c r="PGP3" s="406"/>
      <c r="PGQ3" s="406"/>
      <c r="PGR3" s="406"/>
      <c r="PGS3" s="406"/>
      <c r="PGT3" s="406"/>
      <c r="PGU3" s="406"/>
      <c r="PGV3" s="406"/>
      <c r="PGW3" s="406"/>
      <c r="PGX3" s="406"/>
      <c r="PGY3" s="406"/>
      <c r="PGZ3" s="406"/>
      <c r="PHA3" s="406"/>
      <c r="PHB3" s="406"/>
      <c r="PHC3" s="406"/>
      <c r="PHD3" s="406"/>
      <c r="PHE3" s="406"/>
      <c r="PHF3" s="406"/>
      <c r="PHG3" s="406"/>
      <c r="PHH3" s="406"/>
      <c r="PHI3" s="406"/>
      <c r="PHJ3" s="406"/>
      <c r="PHK3" s="406"/>
      <c r="PHL3" s="406"/>
      <c r="PHM3" s="406"/>
      <c r="PHN3" s="406"/>
      <c r="PHO3" s="406"/>
      <c r="PHP3" s="406"/>
      <c r="PHQ3" s="406"/>
      <c r="PHR3" s="406"/>
      <c r="PHS3" s="406"/>
      <c r="PHT3" s="406"/>
      <c r="PHU3" s="406"/>
      <c r="PHV3" s="406"/>
      <c r="PHW3" s="406"/>
      <c r="PHX3" s="406"/>
      <c r="PHY3" s="406"/>
      <c r="PHZ3" s="406"/>
      <c r="PIA3" s="406"/>
      <c r="PIB3" s="406"/>
      <c r="PIC3" s="406"/>
      <c r="PID3" s="406"/>
      <c r="PIE3" s="406"/>
      <c r="PIF3" s="406"/>
      <c r="PIG3" s="406"/>
      <c r="PIH3" s="406"/>
      <c r="PII3" s="406"/>
      <c r="PIJ3" s="406"/>
      <c r="PIK3" s="406"/>
      <c r="PIL3" s="406"/>
      <c r="PIM3" s="406"/>
      <c r="PIN3" s="406"/>
      <c r="PIO3" s="406"/>
      <c r="PIP3" s="406"/>
      <c r="PIQ3" s="406"/>
      <c r="PIR3" s="406"/>
      <c r="PIS3" s="406"/>
      <c r="PIT3" s="406"/>
      <c r="PIU3" s="406"/>
      <c r="PIV3" s="406"/>
      <c r="PIW3" s="406"/>
      <c r="PIX3" s="406"/>
      <c r="PIY3" s="406"/>
      <c r="PIZ3" s="406"/>
      <c r="PJA3" s="406"/>
      <c r="PJB3" s="406"/>
      <c r="PJC3" s="406"/>
      <c r="PJD3" s="406"/>
      <c r="PJE3" s="406"/>
      <c r="PJF3" s="406"/>
      <c r="PJG3" s="406"/>
      <c r="PJH3" s="406"/>
      <c r="PJI3" s="406"/>
      <c r="PJJ3" s="406"/>
      <c r="PJK3" s="406"/>
      <c r="PJL3" s="406"/>
      <c r="PJM3" s="406"/>
      <c r="PJN3" s="406"/>
      <c r="PJO3" s="406"/>
      <c r="PJP3" s="406"/>
      <c r="PJQ3" s="406"/>
      <c r="PJR3" s="406"/>
      <c r="PJS3" s="406"/>
      <c r="PJT3" s="406"/>
      <c r="PJU3" s="406"/>
      <c r="PJV3" s="406"/>
      <c r="PJW3" s="406"/>
      <c r="PJX3" s="406"/>
      <c r="PJY3" s="406"/>
      <c r="PJZ3" s="406"/>
      <c r="PKA3" s="406"/>
      <c r="PKB3" s="406"/>
      <c r="PKC3" s="406"/>
      <c r="PKD3" s="406"/>
      <c r="PKE3" s="406"/>
      <c r="PKF3" s="406"/>
      <c r="PKG3" s="406"/>
      <c r="PKH3" s="406"/>
      <c r="PKI3" s="406"/>
      <c r="PKJ3" s="406"/>
      <c r="PKK3" s="406"/>
      <c r="PKL3" s="406"/>
      <c r="PKM3" s="406"/>
      <c r="PKN3" s="406"/>
      <c r="PKO3" s="406"/>
      <c r="PKP3" s="406"/>
      <c r="PKQ3" s="406"/>
      <c r="PKR3" s="406"/>
      <c r="PKS3" s="406"/>
      <c r="PKT3" s="406"/>
      <c r="PKU3" s="406"/>
      <c r="PKV3" s="406"/>
      <c r="PKW3" s="406"/>
      <c r="PKX3" s="406"/>
      <c r="PKY3" s="406"/>
      <c r="PKZ3" s="406"/>
      <c r="PLA3" s="406"/>
      <c r="PLB3" s="406"/>
      <c r="PLC3" s="406"/>
      <c r="PLD3" s="406"/>
      <c r="PLE3" s="406"/>
      <c r="PLF3" s="406"/>
      <c r="PLG3" s="406"/>
      <c r="PLH3" s="406"/>
      <c r="PLI3" s="406"/>
      <c r="PLJ3" s="406"/>
      <c r="PLK3" s="406"/>
      <c r="PLL3" s="406"/>
      <c r="PLM3" s="406"/>
      <c r="PLN3" s="406"/>
      <c r="PLO3" s="406"/>
      <c r="PLP3" s="406"/>
      <c r="PLQ3" s="406"/>
      <c r="PLR3" s="406"/>
      <c r="PLS3" s="406"/>
      <c r="PLT3" s="406"/>
      <c r="PLU3" s="406"/>
      <c r="PLV3" s="406"/>
      <c r="PLW3" s="406"/>
      <c r="PLX3" s="406"/>
      <c r="PLY3" s="406"/>
      <c r="PLZ3" s="406"/>
      <c r="PMA3" s="406"/>
      <c r="PMB3" s="406"/>
      <c r="PMC3" s="406"/>
      <c r="PMD3" s="406"/>
      <c r="PME3" s="406"/>
      <c r="PMF3" s="406"/>
      <c r="PMG3" s="406"/>
      <c r="PMH3" s="406"/>
      <c r="PMI3" s="406"/>
      <c r="PMJ3" s="406"/>
      <c r="PMK3" s="406"/>
      <c r="PML3" s="406"/>
      <c r="PMM3" s="406"/>
      <c r="PMN3" s="406"/>
      <c r="PMO3" s="406"/>
      <c r="PMP3" s="406"/>
      <c r="PMQ3" s="406"/>
      <c r="PMR3" s="406"/>
      <c r="PMS3" s="406"/>
      <c r="PMT3" s="406"/>
      <c r="PMU3" s="406"/>
      <c r="PMV3" s="406"/>
      <c r="PMW3" s="406"/>
      <c r="PMX3" s="406"/>
      <c r="PMY3" s="406"/>
      <c r="PMZ3" s="406"/>
      <c r="PNA3" s="406"/>
      <c r="PNB3" s="406"/>
      <c r="PNC3" s="406"/>
      <c r="PND3" s="406"/>
      <c r="PNE3" s="406"/>
      <c r="PNF3" s="406"/>
      <c r="PNG3" s="406"/>
      <c r="PNH3" s="406"/>
      <c r="PNI3" s="406"/>
      <c r="PNJ3" s="406"/>
      <c r="PNK3" s="406"/>
      <c r="PNL3" s="406"/>
      <c r="PNM3" s="406"/>
      <c r="PNN3" s="406"/>
      <c r="PNO3" s="406"/>
      <c r="PNP3" s="406"/>
      <c r="PNQ3" s="406"/>
      <c r="PNR3" s="406"/>
      <c r="PNS3" s="406"/>
      <c r="PNT3" s="406"/>
      <c r="PNU3" s="406"/>
      <c r="PNV3" s="406"/>
      <c r="PNW3" s="406"/>
      <c r="PNX3" s="406"/>
      <c r="PNY3" s="406"/>
      <c r="PNZ3" s="406"/>
      <c r="POA3" s="406"/>
      <c r="POB3" s="406"/>
      <c r="POC3" s="406"/>
      <c r="POD3" s="406"/>
      <c r="POE3" s="406"/>
      <c r="POF3" s="406"/>
      <c r="POG3" s="406"/>
      <c r="POH3" s="406"/>
      <c r="POI3" s="406"/>
      <c r="POJ3" s="406"/>
      <c r="POK3" s="406"/>
      <c r="POL3" s="406"/>
      <c r="POM3" s="406"/>
      <c r="PON3" s="406"/>
      <c r="POO3" s="406"/>
      <c r="POP3" s="406"/>
      <c r="POQ3" s="406"/>
      <c r="POR3" s="406"/>
      <c r="POS3" s="406"/>
      <c r="POT3" s="406"/>
      <c r="POU3" s="406"/>
      <c r="POV3" s="406"/>
      <c r="POW3" s="406"/>
      <c r="POX3" s="406"/>
      <c r="POY3" s="406"/>
      <c r="POZ3" s="406"/>
      <c r="PPA3" s="406"/>
      <c r="PPB3" s="406"/>
      <c r="PPC3" s="406"/>
      <c r="PPD3" s="406"/>
      <c r="PPE3" s="406"/>
      <c r="PPF3" s="406"/>
      <c r="PPG3" s="406"/>
      <c r="PPH3" s="406"/>
      <c r="PPI3" s="406"/>
      <c r="PPJ3" s="406"/>
      <c r="PPK3" s="406"/>
      <c r="PPL3" s="406"/>
      <c r="PPM3" s="406"/>
      <c r="PPN3" s="406"/>
      <c r="PPO3" s="406"/>
      <c r="PPP3" s="406"/>
      <c r="PPQ3" s="406"/>
      <c r="PPR3" s="406"/>
      <c r="PPS3" s="406"/>
      <c r="PPT3" s="406"/>
      <c r="PPU3" s="406"/>
      <c r="PPV3" s="406"/>
      <c r="PPW3" s="406"/>
      <c r="PPX3" s="406"/>
      <c r="PPY3" s="406"/>
      <c r="PPZ3" s="406"/>
      <c r="PQA3" s="406"/>
      <c r="PQB3" s="406"/>
      <c r="PQC3" s="406"/>
      <c r="PQD3" s="406"/>
      <c r="PQE3" s="406"/>
      <c r="PQF3" s="406"/>
      <c r="PQG3" s="406"/>
      <c r="PQH3" s="406"/>
      <c r="PQI3" s="406"/>
      <c r="PQJ3" s="406"/>
      <c r="PQK3" s="406"/>
      <c r="PQL3" s="406"/>
      <c r="PQM3" s="406"/>
      <c r="PQN3" s="406"/>
      <c r="PQO3" s="406"/>
      <c r="PQP3" s="406"/>
      <c r="PQQ3" s="406"/>
      <c r="PQR3" s="406"/>
      <c r="PQS3" s="406"/>
      <c r="PQT3" s="406"/>
      <c r="PQU3" s="406"/>
      <c r="PQV3" s="406"/>
      <c r="PQW3" s="406"/>
      <c r="PQX3" s="406"/>
      <c r="PQY3" s="406"/>
      <c r="PQZ3" s="406"/>
      <c r="PRA3" s="406"/>
      <c r="PRB3" s="406"/>
      <c r="PRC3" s="406"/>
      <c r="PRD3" s="406"/>
      <c r="PRE3" s="406"/>
      <c r="PRF3" s="406"/>
      <c r="PRG3" s="406"/>
      <c r="PRH3" s="406"/>
      <c r="PRI3" s="406"/>
      <c r="PRJ3" s="406"/>
      <c r="PRK3" s="406"/>
      <c r="PRL3" s="406"/>
      <c r="PRM3" s="406"/>
      <c r="PRN3" s="406"/>
      <c r="PRO3" s="406"/>
      <c r="PRP3" s="406"/>
      <c r="PRQ3" s="406"/>
      <c r="PRR3" s="406"/>
      <c r="PRS3" s="406"/>
      <c r="PRT3" s="406"/>
      <c r="PRU3" s="406"/>
      <c r="PRV3" s="406"/>
      <c r="PRW3" s="406"/>
      <c r="PRX3" s="406"/>
      <c r="PRY3" s="406"/>
      <c r="PRZ3" s="406"/>
      <c r="PSA3" s="406"/>
      <c r="PSB3" s="406"/>
      <c r="PSC3" s="406"/>
      <c r="PSD3" s="406"/>
      <c r="PSE3" s="406"/>
      <c r="PSF3" s="406"/>
      <c r="PSG3" s="406"/>
      <c r="PSH3" s="406"/>
      <c r="PSI3" s="406"/>
      <c r="PSJ3" s="406"/>
      <c r="PSK3" s="406"/>
      <c r="PSL3" s="406"/>
      <c r="PSM3" s="406"/>
      <c r="PSN3" s="406"/>
      <c r="PSO3" s="406"/>
      <c r="PSP3" s="406"/>
      <c r="PSQ3" s="406"/>
      <c r="PSR3" s="406"/>
      <c r="PSS3" s="406"/>
      <c r="PST3" s="406"/>
      <c r="PSU3" s="406"/>
      <c r="PSV3" s="406"/>
      <c r="PSW3" s="406"/>
      <c r="PSX3" s="406"/>
      <c r="PSY3" s="406"/>
      <c r="PSZ3" s="406"/>
      <c r="PTA3" s="406"/>
      <c r="PTB3" s="406"/>
      <c r="PTC3" s="406"/>
      <c r="PTD3" s="406"/>
      <c r="PTE3" s="406"/>
      <c r="PTF3" s="406"/>
      <c r="PTG3" s="406"/>
      <c r="PTH3" s="406"/>
      <c r="PTI3" s="406"/>
      <c r="PTJ3" s="406"/>
      <c r="PTK3" s="406"/>
      <c r="PTL3" s="406"/>
      <c r="PTM3" s="406"/>
      <c r="PTN3" s="406"/>
      <c r="PTO3" s="406"/>
      <c r="PTP3" s="406"/>
      <c r="PTQ3" s="406"/>
      <c r="PTR3" s="406"/>
      <c r="PTS3" s="406"/>
      <c r="PTT3" s="406"/>
      <c r="PTU3" s="406"/>
      <c r="PTV3" s="406"/>
      <c r="PTW3" s="406"/>
      <c r="PTX3" s="406"/>
      <c r="PTY3" s="406"/>
      <c r="PTZ3" s="406"/>
      <c r="PUA3" s="406"/>
      <c r="PUB3" s="406"/>
      <c r="PUC3" s="406"/>
      <c r="PUD3" s="406"/>
      <c r="PUE3" s="406"/>
      <c r="PUF3" s="406"/>
      <c r="PUG3" s="406"/>
      <c r="PUH3" s="406"/>
      <c r="PUI3" s="406"/>
      <c r="PUJ3" s="406"/>
      <c r="PUK3" s="406"/>
      <c r="PUL3" s="406"/>
      <c r="PUM3" s="406"/>
      <c r="PUN3" s="406"/>
      <c r="PUO3" s="406"/>
      <c r="PUP3" s="406"/>
      <c r="PUQ3" s="406"/>
      <c r="PUR3" s="406"/>
      <c r="PUS3" s="406"/>
      <c r="PUT3" s="406"/>
      <c r="PUU3" s="406"/>
      <c r="PUV3" s="406"/>
      <c r="PUW3" s="406"/>
      <c r="PUX3" s="406"/>
      <c r="PUY3" s="406"/>
      <c r="PUZ3" s="406"/>
      <c r="PVA3" s="406"/>
      <c r="PVB3" s="406"/>
      <c r="PVC3" s="406"/>
      <c r="PVD3" s="406"/>
      <c r="PVE3" s="406"/>
      <c r="PVF3" s="406"/>
      <c r="PVG3" s="406"/>
      <c r="PVH3" s="406"/>
      <c r="PVI3" s="406"/>
      <c r="PVJ3" s="406"/>
      <c r="PVK3" s="406"/>
      <c r="PVL3" s="406"/>
      <c r="PVM3" s="406"/>
      <c r="PVN3" s="406"/>
      <c r="PVO3" s="406"/>
      <c r="PVP3" s="406"/>
      <c r="PVQ3" s="406"/>
      <c r="PVR3" s="406"/>
      <c r="PVS3" s="406"/>
      <c r="PVT3" s="406"/>
      <c r="PVU3" s="406"/>
      <c r="PVV3" s="406"/>
      <c r="PVW3" s="406"/>
      <c r="PVX3" s="406"/>
      <c r="PVY3" s="406"/>
      <c r="PVZ3" s="406"/>
      <c r="PWA3" s="406"/>
      <c r="PWB3" s="406"/>
      <c r="PWC3" s="406"/>
      <c r="PWD3" s="406"/>
      <c r="PWE3" s="406"/>
      <c r="PWF3" s="406"/>
      <c r="PWG3" s="406"/>
      <c r="PWH3" s="406"/>
      <c r="PWI3" s="406"/>
      <c r="PWJ3" s="406"/>
      <c r="PWK3" s="406"/>
      <c r="PWL3" s="406"/>
      <c r="PWM3" s="406"/>
      <c r="PWN3" s="406"/>
      <c r="PWO3" s="406"/>
      <c r="PWP3" s="406"/>
      <c r="PWQ3" s="406"/>
      <c r="PWR3" s="406"/>
      <c r="PWS3" s="406"/>
      <c r="PWT3" s="406"/>
      <c r="PWU3" s="406"/>
      <c r="PWV3" s="406"/>
      <c r="PWW3" s="406"/>
      <c r="PWX3" s="406"/>
      <c r="PWY3" s="406"/>
      <c r="PWZ3" s="406"/>
      <c r="PXA3" s="406"/>
      <c r="PXB3" s="406"/>
      <c r="PXC3" s="406"/>
      <c r="PXD3" s="406"/>
      <c r="PXE3" s="406"/>
      <c r="PXF3" s="406"/>
      <c r="PXG3" s="406"/>
      <c r="PXH3" s="406"/>
      <c r="PXI3" s="406"/>
      <c r="PXJ3" s="406"/>
      <c r="PXK3" s="406"/>
      <c r="PXL3" s="406"/>
      <c r="PXM3" s="406"/>
      <c r="PXN3" s="406"/>
      <c r="PXO3" s="406"/>
      <c r="PXP3" s="406"/>
      <c r="PXQ3" s="406"/>
      <c r="PXR3" s="406"/>
      <c r="PXS3" s="406"/>
      <c r="PXT3" s="406"/>
      <c r="PXU3" s="406"/>
      <c r="PXV3" s="406"/>
      <c r="PXW3" s="406"/>
      <c r="PXX3" s="406"/>
      <c r="PXY3" s="406"/>
      <c r="PXZ3" s="406"/>
      <c r="PYA3" s="406"/>
      <c r="PYB3" s="406"/>
      <c r="PYC3" s="406"/>
      <c r="PYD3" s="406"/>
      <c r="PYE3" s="406"/>
      <c r="PYF3" s="406"/>
      <c r="PYG3" s="406"/>
      <c r="PYH3" s="406"/>
      <c r="PYI3" s="406"/>
      <c r="PYJ3" s="406"/>
      <c r="PYK3" s="406"/>
      <c r="PYL3" s="406"/>
      <c r="PYM3" s="406"/>
      <c r="PYN3" s="406"/>
      <c r="PYO3" s="406"/>
      <c r="PYP3" s="406"/>
      <c r="PYQ3" s="406"/>
      <c r="PYR3" s="406"/>
      <c r="PYS3" s="406"/>
      <c r="PYT3" s="406"/>
      <c r="PYU3" s="406"/>
      <c r="PYV3" s="406"/>
      <c r="PYW3" s="406"/>
      <c r="PYX3" s="406"/>
      <c r="PYY3" s="406"/>
      <c r="PYZ3" s="406"/>
      <c r="PZA3" s="406"/>
      <c r="PZB3" s="406"/>
      <c r="PZC3" s="406"/>
      <c r="PZD3" s="406"/>
      <c r="PZE3" s="406"/>
      <c r="PZF3" s="406"/>
      <c r="PZG3" s="406"/>
      <c r="PZH3" s="406"/>
      <c r="PZI3" s="406"/>
      <c r="PZJ3" s="406"/>
      <c r="PZK3" s="406"/>
      <c r="PZL3" s="406"/>
      <c r="PZM3" s="406"/>
      <c r="PZN3" s="406"/>
      <c r="PZO3" s="406"/>
      <c r="PZP3" s="406"/>
      <c r="PZQ3" s="406"/>
      <c r="PZR3" s="406"/>
      <c r="PZS3" s="406"/>
      <c r="PZT3" s="406"/>
      <c r="PZU3" s="406"/>
      <c r="PZV3" s="406"/>
      <c r="PZW3" s="406"/>
      <c r="PZX3" s="406"/>
      <c r="PZY3" s="406"/>
      <c r="PZZ3" s="406"/>
      <c r="QAA3" s="406"/>
      <c r="QAB3" s="406"/>
      <c r="QAC3" s="406"/>
      <c r="QAD3" s="406"/>
      <c r="QAE3" s="406"/>
      <c r="QAF3" s="406"/>
      <c r="QAG3" s="406"/>
      <c r="QAH3" s="406"/>
      <c r="QAI3" s="406"/>
      <c r="QAJ3" s="406"/>
      <c r="QAK3" s="406"/>
      <c r="QAL3" s="406"/>
      <c r="QAM3" s="406"/>
      <c r="QAN3" s="406"/>
      <c r="QAO3" s="406"/>
      <c r="QAP3" s="406"/>
      <c r="QAQ3" s="406"/>
      <c r="QAR3" s="406"/>
      <c r="QAS3" s="406"/>
      <c r="QAT3" s="406"/>
      <c r="QAU3" s="406"/>
      <c r="QAV3" s="406"/>
      <c r="QAW3" s="406"/>
      <c r="QAX3" s="406"/>
      <c r="QAY3" s="406"/>
      <c r="QAZ3" s="406"/>
      <c r="QBA3" s="406"/>
      <c r="QBB3" s="406"/>
      <c r="QBC3" s="406"/>
      <c r="QBD3" s="406"/>
      <c r="QBE3" s="406"/>
      <c r="QBF3" s="406"/>
      <c r="QBG3" s="406"/>
      <c r="QBH3" s="406"/>
      <c r="QBI3" s="406"/>
      <c r="QBJ3" s="406"/>
      <c r="QBK3" s="406"/>
      <c r="QBL3" s="406"/>
      <c r="QBM3" s="406"/>
      <c r="QBN3" s="406"/>
      <c r="QBO3" s="406"/>
      <c r="QBP3" s="406"/>
      <c r="QBQ3" s="406"/>
      <c r="QBR3" s="406"/>
      <c r="QBS3" s="406"/>
      <c r="QBT3" s="406"/>
      <c r="QBU3" s="406"/>
      <c r="QBV3" s="406"/>
      <c r="QBW3" s="406"/>
      <c r="QBX3" s="406"/>
      <c r="QBY3" s="406"/>
      <c r="QBZ3" s="406"/>
      <c r="QCA3" s="406"/>
      <c r="QCB3" s="406"/>
      <c r="QCC3" s="406"/>
      <c r="QCD3" s="406"/>
      <c r="QCE3" s="406"/>
      <c r="QCF3" s="406"/>
      <c r="QCG3" s="406"/>
      <c r="QCH3" s="406"/>
      <c r="QCI3" s="406"/>
      <c r="QCJ3" s="406"/>
      <c r="QCK3" s="406"/>
      <c r="QCL3" s="406"/>
      <c r="QCM3" s="406"/>
      <c r="QCN3" s="406"/>
      <c r="QCO3" s="406"/>
      <c r="QCP3" s="406"/>
      <c r="QCQ3" s="406"/>
      <c r="QCR3" s="406"/>
      <c r="QCS3" s="406"/>
      <c r="QCT3" s="406"/>
      <c r="QCU3" s="406"/>
      <c r="QCV3" s="406"/>
      <c r="QCW3" s="406"/>
      <c r="QCX3" s="406"/>
      <c r="QCY3" s="406"/>
      <c r="QCZ3" s="406"/>
      <c r="QDA3" s="406"/>
      <c r="QDB3" s="406"/>
      <c r="QDC3" s="406"/>
      <c r="QDD3" s="406"/>
      <c r="QDE3" s="406"/>
      <c r="QDF3" s="406"/>
      <c r="QDG3" s="406"/>
      <c r="QDH3" s="406"/>
      <c r="QDI3" s="406"/>
      <c r="QDJ3" s="406"/>
      <c r="QDK3" s="406"/>
      <c r="QDL3" s="406"/>
      <c r="QDM3" s="406"/>
      <c r="QDN3" s="406"/>
      <c r="QDO3" s="406"/>
      <c r="QDP3" s="406"/>
      <c r="QDQ3" s="406"/>
      <c r="QDR3" s="406"/>
      <c r="QDS3" s="406"/>
      <c r="QDT3" s="406"/>
      <c r="QDU3" s="406"/>
      <c r="QDV3" s="406"/>
      <c r="QDW3" s="406"/>
      <c r="QDX3" s="406"/>
      <c r="QDY3" s="406"/>
      <c r="QDZ3" s="406"/>
      <c r="QEA3" s="406"/>
      <c r="QEB3" s="406"/>
      <c r="QEC3" s="406"/>
      <c r="QED3" s="406"/>
      <c r="QEE3" s="406"/>
      <c r="QEF3" s="406"/>
      <c r="QEG3" s="406"/>
      <c r="QEH3" s="406"/>
      <c r="QEI3" s="406"/>
      <c r="QEJ3" s="406"/>
      <c r="QEK3" s="406"/>
      <c r="QEL3" s="406"/>
      <c r="QEM3" s="406"/>
      <c r="QEN3" s="406"/>
      <c r="QEO3" s="406"/>
      <c r="QEP3" s="406"/>
      <c r="QEQ3" s="406"/>
      <c r="QER3" s="406"/>
      <c r="QES3" s="406"/>
      <c r="QET3" s="406"/>
      <c r="QEU3" s="406"/>
      <c r="QEV3" s="406"/>
      <c r="QEW3" s="406"/>
      <c r="QEX3" s="406"/>
      <c r="QEY3" s="406"/>
      <c r="QEZ3" s="406"/>
      <c r="QFA3" s="406"/>
      <c r="QFB3" s="406"/>
      <c r="QFC3" s="406"/>
      <c r="QFD3" s="406"/>
      <c r="QFE3" s="406"/>
      <c r="QFF3" s="406"/>
      <c r="QFG3" s="406"/>
      <c r="QFH3" s="406"/>
      <c r="QFI3" s="406"/>
      <c r="QFJ3" s="406"/>
      <c r="QFK3" s="406"/>
      <c r="QFL3" s="406"/>
      <c r="QFM3" s="406"/>
      <c r="QFN3" s="406"/>
      <c r="QFO3" s="406"/>
      <c r="QFP3" s="406"/>
      <c r="QFQ3" s="406"/>
      <c r="QFR3" s="406"/>
      <c r="QFS3" s="406"/>
      <c r="QFT3" s="406"/>
      <c r="QFU3" s="406"/>
      <c r="QFV3" s="406"/>
      <c r="QFW3" s="406"/>
      <c r="QFX3" s="406"/>
      <c r="QFY3" s="406"/>
      <c r="QFZ3" s="406"/>
      <c r="QGA3" s="406"/>
      <c r="QGB3" s="406"/>
      <c r="QGC3" s="406"/>
      <c r="QGD3" s="406"/>
      <c r="QGE3" s="406"/>
      <c r="QGF3" s="406"/>
      <c r="QGG3" s="406"/>
      <c r="QGH3" s="406"/>
      <c r="QGI3" s="406"/>
      <c r="QGJ3" s="406"/>
      <c r="QGK3" s="406"/>
      <c r="QGL3" s="406"/>
      <c r="QGM3" s="406"/>
      <c r="QGN3" s="406"/>
      <c r="QGO3" s="406"/>
      <c r="QGP3" s="406"/>
      <c r="QGQ3" s="406"/>
      <c r="QGR3" s="406"/>
      <c r="QGS3" s="406"/>
      <c r="QGT3" s="406"/>
      <c r="QGU3" s="406"/>
      <c r="QGV3" s="406"/>
      <c r="QGW3" s="406"/>
      <c r="QGX3" s="406"/>
      <c r="QGY3" s="406"/>
      <c r="QGZ3" s="406"/>
      <c r="QHA3" s="406"/>
      <c r="QHB3" s="406"/>
      <c r="QHC3" s="406"/>
      <c r="QHD3" s="406"/>
      <c r="QHE3" s="406"/>
      <c r="QHF3" s="406"/>
      <c r="QHG3" s="406"/>
      <c r="QHH3" s="406"/>
      <c r="QHI3" s="406"/>
      <c r="QHJ3" s="406"/>
      <c r="QHK3" s="406"/>
      <c r="QHL3" s="406"/>
      <c r="QHM3" s="406"/>
      <c r="QHN3" s="406"/>
      <c r="QHO3" s="406"/>
      <c r="QHP3" s="406"/>
      <c r="QHQ3" s="406"/>
      <c r="QHR3" s="406"/>
      <c r="QHS3" s="406"/>
      <c r="QHT3" s="406"/>
      <c r="QHU3" s="406"/>
      <c r="QHV3" s="406"/>
      <c r="QHW3" s="406"/>
      <c r="QHX3" s="406"/>
      <c r="QHY3" s="406"/>
      <c r="QHZ3" s="406"/>
      <c r="QIA3" s="406"/>
      <c r="QIB3" s="406"/>
      <c r="QIC3" s="406"/>
      <c r="QID3" s="406"/>
      <c r="QIE3" s="406"/>
      <c r="QIF3" s="406"/>
      <c r="QIG3" s="406"/>
      <c r="QIH3" s="406"/>
      <c r="QII3" s="406"/>
      <c r="QIJ3" s="406"/>
      <c r="QIK3" s="406"/>
      <c r="QIL3" s="406"/>
      <c r="QIM3" s="406"/>
      <c r="QIN3" s="406"/>
      <c r="QIO3" s="406"/>
      <c r="QIP3" s="406"/>
      <c r="QIQ3" s="406"/>
      <c r="QIR3" s="406"/>
      <c r="QIS3" s="406"/>
      <c r="QIT3" s="406"/>
      <c r="QIU3" s="406"/>
      <c r="QIV3" s="406"/>
      <c r="QIW3" s="406"/>
      <c r="QIX3" s="406"/>
      <c r="QIY3" s="406"/>
      <c r="QIZ3" s="406"/>
      <c r="QJA3" s="406"/>
      <c r="QJB3" s="406"/>
      <c r="QJC3" s="406"/>
      <c r="QJD3" s="406"/>
      <c r="QJE3" s="406"/>
      <c r="QJF3" s="406"/>
      <c r="QJG3" s="406"/>
      <c r="QJH3" s="406"/>
      <c r="QJI3" s="406"/>
      <c r="QJJ3" s="406"/>
      <c r="QJK3" s="406"/>
      <c r="QJL3" s="406"/>
      <c r="QJM3" s="406"/>
      <c r="QJN3" s="406"/>
      <c r="QJO3" s="406"/>
      <c r="QJP3" s="406"/>
      <c r="QJQ3" s="406"/>
      <c r="QJR3" s="406"/>
      <c r="QJS3" s="406"/>
      <c r="QJT3" s="406"/>
      <c r="QJU3" s="406"/>
      <c r="QJV3" s="406"/>
      <c r="QJW3" s="406"/>
      <c r="QJX3" s="406"/>
      <c r="QJY3" s="406"/>
      <c r="QJZ3" s="406"/>
      <c r="QKA3" s="406"/>
      <c r="QKB3" s="406"/>
      <c r="QKC3" s="406"/>
      <c r="QKD3" s="406"/>
      <c r="QKE3" s="406"/>
      <c r="QKF3" s="406"/>
      <c r="QKG3" s="406"/>
      <c r="QKH3" s="406"/>
      <c r="QKI3" s="406"/>
      <c r="QKJ3" s="406"/>
      <c r="QKK3" s="406"/>
      <c r="QKL3" s="406"/>
      <c r="QKM3" s="406"/>
      <c r="QKN3" s="406"/>
      <c r="QKO3" s="406"/>
      <c r="QKP3" s="406"/>
      <c r="QKQ3" s="406"/>
      <c r="QKR3" s="406"/>
      <c r="QKS3" s="406"/>
      <c r="QKT3" s="406"/>
      <c r="QKU3" s="406"/>
      <c r="QKV3" s="406"/>
      <c r="QKW3" s="406"/>
      <c r="QKX3" s="406"/>
      <c r="QKY3" s="406"/>
      <c r="QKZ3" s="406"/>
      <c r="QLA3" s="406"/>
      <c r="QLB3" s="406"/>
      <c r="QLC3" s="406"/>
      <c r="QLD3" s="406"/>
      <c r="QLE3" s="406"/>
      <c r="QLF3" s="406"/>
      <c r="QLG3" s="406"/>
      <c r="QLH3" s="406"/>
      <c r="QLI3" s="406"/>
      <c r="QLJ3" s="406"/>
      <c r="QLK3" s="406"/>
      <c r="QLL3" s="406"/>
      <c r="QLM3" s="406"/>
      <c r="QLN3" s="406"/>
      <c r="QLO3" s="406"/>
      <c r="QLP3" s="406"/>
      <c r="QLQ3" s="406"/>
      <c r="QLR3" s="406"/>
      <c r="QLS3" s="406"/>
      <c r="QLT3" s="406"/>
      <c r="QLU3" s="406"/>
      <c r="QLV3" s="406"/>
      <c r="QLW3" s="406"/>
      <c r="QLX3" s="406"/>
      <c r="QLY3" s="406"/>
      <c r="QLZ3" s="406"/>
      <c r="QMA3" s="406"/>
      <c r="QMB3" s="406"/>
      <c r="QMC3" s="406"/>
      <c r="QMD3" s="406"/>
      <c r="QME3" s="406"/>
      <c r="QMF3" s="406"/>
      <c r="QMG3" s="406"/>
      <c r="QMH3" s="406"/>
      <c r="QMI3" s="406"/>
      <c r="QMJ3" s="406"/>
      <c r="QMK3" s="406"/>
      <c r="QML3" s="406"/>
      <c r="QMM3" s="406"/>
      <c r="QMN3" s="406"/>
      <c r="QMO3" s="406"/>
      <c r="QMP3" s="406"/>
      <c r="QMQ3" s="406"/>
      <c r="QMR3" s="406"/>
      <c r="QMS3" s="406"/>
      <c r="QMT3" s="406"/>
      <c r="QMU3" s="406"/>
      <c r="QMV3" s="406"/>
      <c r="QMW3" s="406"/>
      <c r="QMX3" s="406"/>
      <c r="QMY3" s="406"/>
      <c r="QMZ3" s="406"/>
      <c r="QNA3" s="406"/>
      <c r="QNB3" s="406"/>
      <c r="QNC3" s="406"/>
      <c r="QND3" s="406"/>
      <c r="QNE3" s="406"/>
      <c r="QNF3" s="406"/>
      <c r="QNG3" s="406"/>
      <c r="QNH3" s="406"/>
      <c r="QNI3" s="406"/>
      <c r="QNJ3" s="406"/>
      <c r="QNK3" s="406"/>
      <c r="QNL3" s="406"/>
      <c r="QNM3" s="406"/>
      <c r="QNN3" s="406"/>
      <c r="QNO3" s="406"/>
      <c r="QNP3" s="406"/>
      <c r="QNQ3" s="406"/>
      <c r="QNR3" s="406"/>
      <c r="QNS3" s="406"/>
      <c r="QNT3" s="406"/>
      <c r="QNU3" s="406"/>
      <c r="QNV3" s="406"/>
      <c r="QNW3" s="406"/>
      <c r="QNX3" s="406"/>
      <c r="QNY3" s="406"/>
      <c r="QNZ3" s="406"/>
      <c r="QOA3" s="406"/>
      <c r="QOB3" s="406"/>
      <c r="QOC3" s="406"/>
      <c r="QOD3" s="406"/>
      <c r="QOE3" s="406"/>
      <c r="QOF3" s="406"/>
      <c r="QOG3" s="406"/>
      <c r="QOH3" s="406"/>
      <c r="QOI3" s="406"/>
      <c r="QOJ3" s="406"/>
      <c r="QOK3" s="406"/>
      <c r="QOL3" s="406"/>
      <c r="QOM3" s="406"/>
      <c r="QON3" s="406"/>
      <c r="QOO3" s="406"/>
      <c r="QOP3" s="406"/>
      <c r="QOQ3" s="406"/>
      <c r="QOR3" s="406"/>
      <c r="QOS3" s="406"/>
      <c r="QOT3" s="406"/>
      <c r="QOU3" s="406"/>
      <c r="QOV3" s="406"/>
      <c r="QOW3" s="406"/>
      <c r="QOX3" s="406"/>
      <c r="QOY3" s="406"/>
      <c r="QOZ3" s="406"/>
      <c r="QPA3" s="406"/>
      <c r="QPB3" s="406"/>
      <c r="QPC3" s="406"/>
      <c r="QPD3" s="406"/>
      <c r="QPE3" s="406"/>
      <c r="QPF3" s="406"/>
      <c r="QPG3" s="406"/>
      <c r="QPH3" s="406"/>
      <c r="QPI3" s="406"/>
      <c r="QPJ3" s="406"/>
      <c r="QPK3" s="406"/>
      <c r="QPL3" s="406"/>
      <c r="QPM3" s="406"/>
      <c r="QPN3" s="406"/>
      <c r="QPO3" s="406"/>
      <c r="QPP3" s="406"/>
      <c r="QPQ3" s="406"/>
      <c r="QPR3" s="406"/>
      <c r="QPS3" s="406"/>
      <c r="QPT3" s="406"/>
      <c r="QPU3" s="406"/>
      <c r="QPV3" s="406"/>
      <c r="QPW3" s="406"/>
      <c r="QPX3" s="406"/>
      <c r="QPY3" s="406"/>
      <c r="QPZ3" s="406"/>
      <c r="QQA3" s="406"/>
      <c r="QQB3" s="406"/>
      <c r="QQC3" s="406"/>
      <c r="QQD3" s="406"/>
      <c r="QQE3" s="406"/>
      <c r="QQF3" s="406"/>
      <c r="QQG3" s="406"/>
      <c r="QQH3" s="406"/>
      <c r="QQI3" s="406"/>
      <c r="QQJ3" s="406"/>
      <c r="QQK3" s="406"/>
      <c r="QQL3" s="406"/>
      <c r="QQM3" s="406"/>
      <c r="QQN3" s="406"/>
      <c r="QQO3" s="406"/>
      <c r="QQP3" s="406"/>
      <c r="QQQ3" s="406"/>
      <c r="QQR3" s="406"/>
      <c r="QQS3" s="406"/>
      <c r="QQT3" s="406"/>
      <c r="QQU3" s="406"/>
      <c r="QQV3" s="406"/>
      <c r="QQW3" s="406"/>
      <c r="QQX3" s="406"/>
      <c r="QQY3" s="406"/>
      <c r="QQZ3" s="406"/>
      <c r="QRA3" s="406"/>
      <c r="QRB3" s="406"/>
      <c r="QRC3" s="406"/>
      <c r="QRD3" s="406"/>
      <c r="QRE3" s="406"/>
      <c r="QRF3" s="406"/>
      <c r="QRG3" s="406"/>
      <c r="QRH3" s="406"/>
      <c r="QRI3" s="406"/>
      <c r="QRJ3" s="406"/>
      <c r="QRK3" s="406"/>
      <c r="QRL3" s="406"/>
      <c r="QRM3" s="406"/>
      <c r="QRN3" s="406"/>
      <c r="QRO3" s="406"/>
      <c r="QRP3" s="406"/>
      <c r="QRQ3" s="406"/>
      <c r="QRR3" s="406"/>
      <c r="QRS3" s="406"/>
      <c r="QRT3" s="406"/>
      <c r="QRU3" s="406"/>
      <c r="QRV3" s="406"/>
      <c r="QRW3" s="406"/>
      <c r="QRX3" s="406"/>
      <c r="QRY3" s="406"/>
      <c r="QRZ3" s="406"/>
      <c r="QSA3" s="406"/>
      <c r="QSB3" s="406"/>
      <c r="QSC3" s="406"/>
      <c r="QSD3" s="406"/>
      <c r="QSE3" s="406"/>
      <c r="QSF3" s="406"/>
      <c r="QSG3" s="406"/>
      <c r="QSH3" s="406"/>
      <c r="QSI3" s="406"/>
      <c r="QSJ3" s="406"/>
      <c r="QSK3" s="406"/>
      <c r="QSL3" s="406"/>
      <c r="QSM3" s="406"/>
      <c r="QSN3" s="406"/>
      <c r="QSO3" s="406"/>
      <c r="QSP3" s="406"/>
      <c r="QSQ3" s="406"/>
      <c r="QSR3" s="406"/>
      <c r="QSS3" s="406"/>
      <c r="QST3" s="406"/>
      <c r="QSU3" s="406"/>
      <c r="QSV3" s="406"/>
      <c r="QSW3" s="406"/>
      <c r="QSX3" s="406"/>
      <c r="QSY3" s="406"/>
      <c r="QSZ3" s="406"/>
      <c r="QTA3" s="406"/>
      <c r="QTB3" s="406"/>
      <c r="QTC3" s="406"/>
      <c r="QTD3" s="406"/>
      <c r="QTE3" s="406"/>
      <c r="QTF3" s="406"/>
      <c r="QTG3" s="406"/>
      <c r="QTH3" s="406"/>
      <c r="QTI3" s="406"/>
      <c r="QTJ3" s="406"/>
      <c r="QTK3" s="406"/>
      <c r="QTL3" s="406"/>
      <c r="QTM3" s="406"/>
      <c r="QTN3" s="406"/>
      <c r="QTO3" s="406"/>
      <c r="QTP3" s="406"/>
      <c r="QTQ3" s="406"/>
      <c r="QTR3" s="406"/>
      <c r="QTS3" s="406"/>
      <c r="QTT3" s="406"/>
      <c r="QTU3" s="406"/>
      <c r="QTV3" s="406"/>
      <c r="QTW3" s="406"/>
      <c r="QTX3" s="406"/>
      <c r="QTY3" s="406"/>
      <c r="QTZ3" s="406"/>
      <c r="QUA3" s="406"/>
      <c r="QUB3" s="406"/>
      <c r="QUC3" s="406"/>
      <c r="QUD3" s="406"/>
      <c r="QUE3" s="406"/>
      <c r="QUF3" s="406"/>
      <c r="QUG3" s="406"/>
      <c r="QUH3" s="406"/>
      <c r="QUI3" s="406"/>
      <c r="QUJ3" s="406"/>
      <c r="QUK3" s="406"/>
      <c r="QUL3" s="406"/>
      <c r="QUM3" s="406"/>
      <c r="QUN3" s="406"/>
      <c r="QUO3" s="406"/>
      <c r="QUP3" s="406"/>
      <c r="QUQ3" s="406"/>
      <c r="QUR3" s="406"/>
      <c r="QUS3" s="406"/>
      <c r="QUT3" s="406"/>
      <c r="QUU3" s="406"/>
      <c r="QUV3" s="406"/>
      <c r="QUW3" s="406"/>
      <c r="QUX3" s="406"/>
      <c r="QUY3" s="406"/>
      <c r="QUZ3" s="406"/>
      <c r="QVA3" s="406"/>
      <c r="QVB3" s="406"/>
      <c r="QVC3" s="406"/>
      <c r="QVD3" s="406"/>
      <c r="QVE3" s="406"/>
      <c r="QVF3" s="406"/>
      <c r="QVG3" s="406"/>
      <c r="QVH3" s="406"/>
      <c r="QVI3" s="406"/>
      <c r="QVJ3" s="406"/>
      <c r="QVK3" s="406"/>
      <c r="QVL3" s="406"/>
      <c r="QVM3" s="406"/>
      <c r="QVN3" s="406"/>
      <c r="QVO3" s="406"/>
      <c r="QVP3" s="406"/>
      <c r="QVQ3" s="406"/>
      <c r="QVR3" s="406"/>
      <c r="QVS3" s="406"/>
      <c r="QVT3" s="406"/>
      <c r="QVU3" s="406"/>
      <c r="QVV3" s="406"/>
      <c r="QVW3" s="406"/>
      <c r="QVX3" s="406"/>
      <c r="QVY3" s="406"/>
      <c r="QVZ3" s="406"/>
      <c r="QWA3" s="406"/>
      <c r="QWB3" s="406"/>
      <c r="QWC3" s="406"/>
      <c r="QWD3" s="406"/>
      <c r="QWE3" s="406"/>
      <c r="QWF3" s="406"/>
      <c r="QWG3" s="406"/>
      <c r="QWH3" s="406"/>
      <c r="QWI3" s="406"/>
      <c r="QWJ3" s="406"/>
      <c r="QWK3" s="406"/>
      <c r="QWL3" s="406"/>
      <c r="QWM3" s="406"/>
      <c r="QWN3" s="406"/>
      <c r="QWO3" s="406"/>
      <c r="QWP3" s="406"/>
      <c r="QWQ3" s="406"/>
      <c r="QWR3" s="406"/>
      <c r="QWS3" s="406"/>
      <c r="QWT3" s="406"/>
      <c r="QWU3" s="406"/>
      <c r="QWV3" s="406"/>
      <c r="QWW3" s="406"/>
      <c r="QWX3" s="406"/>
      <c r="QWY3" s="406"/>
      <c r="QWZ3" s="406"/>
      <c r="QXA3" s="406"/>
      <c r="QXB3" s="406"/>
      <c r="QXC3" s="406"/>
      <c r="QXD3" s="406"/>
      <c r="QXE3" s="406"/>
      <c r="QXF3" s="406"/>
      <c r="QXG3" s="406"/>
      <c r="QXH3" s="406"/>
      <c r="QXI3" s="406"/>
      <c r="QXJ3" s="406"/>
      <c r="QXK3" s="406"/>
      <c r="QXL3" s="406"/>
      <c r="QXM3" s="406"/>
      <c r="QXN3" s="406"/>
      <c r="QXO3" s="406"/>
      <c r="QXP3" s="406"/>
      <c r="QXQ3" s="406"/>
      <c r="QXR3" s="406"/>
      <c r="QXS3" s="406"/>
      <c r="QXT3" s="406"/>
      <c r="QXU3" s="406"/>
      <c r="QXV3" s="406"/>
      <c r="QXW3" s="406"/>
      <c r="QXX3" s="406"/>
      <c r="QXY3" s="406"/>
      <c r="QXZ3" s="406"/>
      <c r="QYA3" s="406"/>
      <c r="QYB3" s="406"/>
      <c r="QYC3" s="406"/>
      <c r="QYD3" s="406"/>
      <c r="QYE3" s="406"/>
      <c r="QYF3" s="406"/>
      <c r="QYG3" s="406"/>
      <c r="QYH3" s="406"/>
      <c r="QYI3" s="406"/>
      <c r="QYJ3" s="406"/>
      <c r="QYK3" s="406"/>
      <c r="QYL3" s="406"/>
      <c r="QYM3" s="406"/>
      <c r="QYN3" s="406"/>
      <c r="QYO3" s="406"/>
      <c r="QYP3" s="406"/>
      <c r="QYQ3" s="406"/>
      <c r="QYR3" s="406"/>
      <c r="QYS3" s="406"/>
      <c r="QYT3" s="406"/>
      <c r="QYU3" s="406"/>
      <c r="QYV3" s="406"/>
      <c r="QYW3" s="406"/>
      <c r="QYX3" s="406"/>
      <c r="QYY3" s="406"/>
      <c r="QYZ3" s="406"/>
      <c r="QZA3" s="406"/>
      <c r="QZB3" s="406"/>
      <c r="QZC3" s="406"/>
      <c r="QZD3" s="406"/>
      <c r="QZE3" s="406"/>
      <c r="QZF3" s="406"/>
      <c r="QZG3" s="406"/>
      <c r="QZH3" s="406"/>
      <c r="QZI3" s="406"/>
      <c r="QZJ3" s="406"/>
      <c r="QZK3" s="406"/>
      <c r="QZL3" s="406"/>
      <c r="QZM3" s="406"/>
      <c r="QZN3" s="406"/>
      <c r="QZO3" s="406"/>
      <c r="QZP3" s="406"/>
      <c r="QZQ3" s="406"/>
      <c r="QZR3" s="406"/>
      <c r="QZS3" s="406"/>
      <c r="QZT3" s="406"/>
      <c r="QZU3" s="406"/>
      <c r="QZV3" s="406"/>
      <c r="QZW3" s="406"/>
      <c r="QZX3" s="406"/>
      <c r="QZY3" s="406"/>
      <c r="QZZ3" s="406"/>
      <c r="RAA3" s="406"/>
      <c r="RAB3" s="406"/>
      <c r="RAC3" s="406"/>
      <c r="RAD3" s="406"/>
      <c r="RAE3" s="406"/>
      <c r="RAF3" s="406"/>
      <c r="RAG3" s="406"/>
      <c r="RAH3" s="406"/>
      <c r="RAI3" s="406"/>
      <c r="RAJ3" s="406"/>
      <c r="RAK3" s="406"/>
      <c r="RAL3" s="406"/>
      <c r="RAM3" s="406"/>
      <c r="RAN3" s="406"/>
      <c r="RAO3" s="406"/>
      <c r="RAP3" s="406"/>
      <c r="RAQ3" s="406"/>
      <c r="RAR3" s="406"/>
      <c r="RAS3" s="406"/>
      <c r="RAT3" s="406"/>
      <c r="RAU3" s="406"/>
      <c r="RAV3" s="406"/>
      <c r="RAW3" s="406"/>
      <c r="RAX3" s="406"/>
      <c r="RAY3" s="406"/>
      <c r="RAZ3" s="406"/>
      <c r="RBA3" s="406"/>
      <c r="RBB3" s="406"/>
      <c r="RBC3" s="406"/>
      <c r="RBD3" s="406"/>
      <c r="RBE3" s="406"/>
      <c r="RBF3" s="406"/>
      <c r="RBG3" s="406"/>
      <c r="RBH3" s="406"/>
      <c r="RBI3" s="406"/>
      <c r="RBJ3" s="406"/>
      <c r="RBK3" s="406"/>
      <c r="RBL3" s="406"/>
      <c r="RBM3" s="406"/>
      <c r="RBN3" s="406"/>
      <c r="RBO3" s="406"/>
      <c r="RBP3" s="406"/>
      <c r="RBQ3" s="406"/>
      <c r="RBR3" s="406"/>
      <c r="RBS3" s="406"/>
      <c r="RBT3" s="406"/>
      <c r="RBU3" s="406"/>
      <c r="RBV3" s="406"/>
      <c r="RBW3" s="406"/>
      <c r="RBX3" s="406"/>
      <c r="RBY3" s="406"/>
      <c r="RBZ3" s="406"/>
      <c r="RCA3" s="406"/>
      <c r="RCB3" s="406"/>
      <c r="RCC3" s="406"/>
      <c r="RCD3" s="406"/>
      <c r="RCE3" s="406"/>
      <c r="RCF3" s="406"/>
      <c r="RCG3" s="406"/>
      <c r="RCH3" s="406"/>
      <c r="RCI3" s="406"/>
      <c r="RCJ3" s="406"/>
      <c r="RCK3" s="406"/>
      <c r="RCL3" s="406"/>
      <c r="RCM3" s="406"/>
      <c r="RCN3" s="406"/>
      <c r="RCO3" s="406"/>
      <c r="RCP3" s="406"/>
      <c r="RCQ3" s="406"/>
      <c r="RCR3" s="406"/>
      <c r="RCS3" s="406"/>
      <c r="RCT3" s="406"/>
      <c r="RCU3" s="406"/>
      <c r="RCV3" s="406"/>
      <c r="RCW3" s="406"/>
      <c r="RCX3" s="406"/>
      <c r="RCY3" s="406"/>
      <c r="RCZ3" s="406"/>
      <c r="RDA3" s="406"/>
      <c r="RDB3" s="406"/>
      <c r="RDC3" s="406"/>
      <c r="RDD3" s="406"/>
      <c r="RDE3" s="406"/>
      <c r="RDF3" s="406"/>
      <c r="RDG3" s="406"/>
      <c r="RDH3" s="406"/>
      <c r="RDI3" s="406"/>
      <c r="RDJ3" s="406"/>
      <c r="RDK3" s="406"/>
      <c r="RDL3" s="406"/>
      <c r="RDM3" s="406"/>
      <c r="RDN3" s="406"/>
      <c r="RDO3" s="406"/>
      <c r="RDP3" s="406"/>
      <c r="RDQ3" s="406"/>
      <c r="RDR3" s="406"/>
      <c r="RDS3" s="406"/>
      <c r="RDT3" s="406"/>
      <c r="RDU3" s="406"/>
      <c r="RDV3" s="406"/>
      <c r="RDW3" s="406"/>
      <c r="RDX3" s="406"/>
      <c r="RDY3" s="406"/>
      <c r="RDZ3" s="406"/>
      <c r="REA3" s="406"/>
      <c r="REB3" s="406"/>
      <c r="REC3" s="406"/>
      <c r="RED3" s="406"/>
      <c r="REE3" s="406"/>
      <c r="REF3" s="406"/>
      <c r="REG3" s="406"/>
      <c r="REH3" s="406"/>
      <c r="REI3" s="406"/>
      <c r="REJ3" s="406"/>
      <c r="REK3" s="406"/>
      <c r="REL3" s="406"/>
      <c r="REM3" s="406"/>
      <c r="REN3" s="406"/>
      <c r="REO3" s="406"/>
      <c r="REP3" s="406"/>
      <c r="REQ3" s="406"/>
      <c r="RER3" s="406"/>
      <c r="RES3" s="406"/>
      <c r="RET3" s="406"/>
      <c r="REU3" s="406"/>
      <c r="REV3" s="406"/>
      <c r="REW3" s="406"/>
      <c r="REX3" s="406"/>
      <c r="REY3" s="406"/>
      <c r="REZ3" s="406"/>
      <c r="RFA3" s="406"/>
      <c r="RFB3" s="406"/>
      <c r="RFC3" s="406"/>
      <c r="RFD3" s="406"/>
      <c r="RFE3" s="406"/>
      <c r="RFF3" s="406"/>
      <c r="RFG3" s="406"/>
      <c r="RFH3" s="406"/>
      <c r="RFI3" s="406"/>
      <c r="RFJ3" s="406"/>
      <c r="RFK3" s="406"/>
      <c r="RFL3" s="406"/>
      <c r="RFM3" s="406"/>
      <c r="RFN3" s="406"/>
      <c r="RFO3" s="406"/>
      <c r="RFP3" s="406"/>
      <c r="RFQ3" s="406"/>
      <c r="RFR3" s="406"/>
      <c r="RFS3" s="406"/>
      <c r="RFT3" s="406"/>
      <c r="RFU3" s="406"/>
      <c r="RFV3" s="406"/>
      <c r="RFW3" s="406"/>
      <c r="RFX3" s="406"/>
      <c r="RFY3" s="406"/>
      <c r="RFZ3" s="406"/>
      <c r="RGA3" s="406"/>
      <c r="RGB3" s="406"/>
      <c r="RGC3" s="406"/>
      <c r="RGD3" s="406"/>
      <c r="RGE3" s="406"/>
      <c r="RGF3" s="406"/>
      <c r="RGG3" s="406"/>
      <c r="RGH3" s="406"/>
      <c r="RGI3" s="406"/>
      <c r="RGJ3" s="406"/>
      <c r="RGK3" s="406"/>
      <c r="RGL3" s="406"/>
      <c r="RGM3" s="406"/>
      <c r="RGN3" s="406"/>
      <c r="RGO3" s="406"/>
      <c r="RGP3" s="406"/>
      <c r="RGQ3" s="406"/>
      <c r="RGR3" s="406"/>
      <c r="RGS3" s="406"/>
      <c r="RGT3" s="406"/>
      <c r="RGU3" s="406"/>
      <c r="RGV3" s="406"/>
      <c r="RGW3" s="406"/>
      <c r="RGX3" s="406"/>
      <c r="RGY3" s="406"/>
      <c r="RGZ3" s="406"/>
      <c r="RHA3" s="406"/>
      <c r="RHB3" s="406"/>
      <c r="RHC3" s="406"/>
      <c r="RHD3" s="406"/>
      <c r="RHE3" s="406"/>
      <c r="RHF3" s="406"/>
      <c r="RHG3" s="406"/>
      <c r="RHH3" s="406"/>
      <c r="RHI3" s="406"/>
      <c r="RHJ3" s="406"/>
      <c r="RHK3" s="406"/>
      <c r="RHL3" s="406"/>
      <c r="RHM3" s="406"/>
      <c r="RHN3" s="406"/>
      <c r="RHO3" s="406"/>
      <c r="RHP3" s="406"/>
      <c r="RHQ3" s="406"/>
      <c r="RHR3" s="406"/>
      <c r="RHS3" s="406"/>
      <c r="RHT3" s="406"/>
      <c r="RHU3" s="406"/>
      <c r="RHV3" s="406"/>
      <c r="RHW3" s="406"/>
      <c r="RHX3" s="406"/>
      <c r="RHY3" s="406"/>
      <c r="RHZ3" s="406"/>
      <c r="RIA3" s="406"/>
      <c r="RIB3" s="406"/>
      <c r="RIC3" s="406"/>
      <c r="RID3" s="406"/>
      <c r="RIE3" s="406"/>
      <c r="RIF3" s="406"/>
      <c r="RIG3" s="406"/>
      <c r="RIH3" s="406"/>
      <c r="RII3" s="406"/>
      <c r="RIJ3" s="406"/>
      <c r="RIK3" s="406"/>
      <c r="RIL3" s="406"/>
      <c r="RIM3" s="406"/>
      <c r="RIN3" s="406"/>
      <c r="RIO3" s="406"/>
      <c r="RIP3" s="406"/>
      <c r="RIQ3" s="406"/>
      <c r="RIR3" s="406"/>
      <c r="RIS3" s="406"/>
      <c r="RIT3" s="406"/>
      <c r="RIU3" s="406"/>
      <c r="RIV3" s="406"/>
      <c r="RIW3" s="406"/>
      <c r="RIX3" s="406"/>
      <c r="RIY3" s="406"/>
      <c r="RIZ3" s="406"/>
      <c r="RJA3" s="406"/>
      <c r="RJB3" s="406"/>
      <c r="RJC3" s="406"/>
      <c r="RJD3" s="406"/>
      <c r="RJE3" s="406"/>
      <c r="RJF3" s="406"/>
      <c r="RJG3" s="406"/>
      <c r="RJH3" s="406"/>
      <c r="RJI3" s="406"/>
      <c r="RJJ3" s="406"/>
      <c r="RJK3" s="406"/>
      <c r="RJL3" s="406"/>
      <c r="RJM3" s="406"/>
      <c r="RJN3" s="406"/>
      <c r="RJO3" s="406"/>
      <c r="RJP3" s="406"/>
      <c r="RJQ3" s="406"/>
      <c r="RJR3" s="406"/>
      <c r="RJS3" s="406"/>
      <c r="RJT3" s="406"/>
      <c r="RJU3" s="406"/>
      <c r="RJV3" s="406"/>
      <c r="RJW3" s="406"/>
      <c r="RJX3" s="406"/>
      <c r="RJY3" s="406"/>
      <c r="RJZ3" s="406"/>
      <c r="RKA3" s="406"/>
      <c r="RKB3" s="406"/>
      <c r="RKC3" s="406"/>
      <c r="RKD3" s="406"/>
      <c r="RKE3" s="406"/>
      <c r="RKF3" s="406"/>
      <c r="RKG3" s="406"/>
      <c r="RKH3" s="406"/>
      <c r="RKI3" s="406"/>
      <c r="RKJ3" s="406"/>
      <c r="RKK3" s="406"/>
      <c r="RKL3" s="406"/>
      <c r="RKM3" s="406"/>
      <c r="RKN3" s="406"/>
      <c r="RKO3" s="406"/>
      <c r="RKP3" s="406"/>
      <c r="RKQ3" s="406"/>
      <c r="RKR3" s="406"/>
      <c r="RKS3" s="406"/>
      <c r="RKT3" s="406"/>
      <c r="RKU3" s="406"/>
      <c r="RKV3" s="406"/>
      <c r="RKW3" s="406"/>
      <c r="RKX3" s="406"/>
      <c r="RKY3" s="406"/>
      <c r="RKZ3" s="406"/>
      <c r="RLA3" s="406"/>
      <c r="RLB3" s="406"/>
      <c r="RLC3" s="406"/>
      <c r="RLD3" s="406"/>
      <c r="RLE3" s="406"/>
      <c r="RLF3" s="406"/>
      <c r="RLG3" s="406"/>
      <c r="RLH3" s="406"/>
      <c r="RLI3" s="406"/>
      <c r="RLJ3" s="406"/>
      <c r="RLK3" s="406"/>
      <c r="RLL3" s="406"/>
      <c r="RLM3" s="406"/>
      <c r="RLN3" s="406"/>
      <c r="RLO3" s="406"/>
      <c r="RLP3" s="406"/>
      <c r="RLQ3" s="406"/>
      <c r="RLR3" s="406"/>
      <c r="RLS3" s="406"/>
      <c r="RLT3" s="406"/>
      <c r="RLU3" s="406"/>
      <c r="RLV3" s="406"/>
      <c r="RLW3" s="406"/>
      <c r="RLX3" s="406"/>
      <c r="RLY3" s="406"/>
      <c r="RLZ3" s="406"/>
      <c r="RMA3" s="406"/>
      <c r="RMB3" s="406"/>
      <c r="RMC3" s="406"/>
      <c r="RMD3" s="406"/>
      <c r="RME3" s="406"/>
      <c r="RMF3" s="406"/>
      <c r="RMG3" s="406"/>
      <c r="RMH3" s="406"/>
      <c r="RMI3" s="406"/>
      <c r="RMJ3" s="406"/>
      <c r="RMK3" s="406"/>
      <c r="RML3" s="406"/>
      <c r="RMM3" s="406"/>
      <c r="RMN3" s="406"/>
      <c r="RMO3" s="406"/>
      <c r="RMP3" s="406"/>
      <c r="RMQ3" s="406"/>
      <c r="RMR3" s="406"/>
      <c r="RMS3" s="406"/>
      <c r="RMT3" s="406"/>
      <c r="RMU3" s="406"/>
      <c r="RMV3" s="406"/>
      <c r="RMW3" s="406"/>
      <c r="RMX3" s="406"/>
      <c r="RMY3" s="406"/>
      <c r="RMZ3" s="406"/>
      <c r="RNA3" s="406"/>
      <c r="RNB3" s="406"/>
      <c r="RNC3" s="406"/>
      <c r="RND3" s="406"/>
      <c r="RNE3" s="406"/>
      <c r="RNF3" s="406"/>
      <c r="RNG3" s="406"/>
      <c r="RNH3" s="406"/>
      <c r="RNI3" s="406"/>
      <c r="RNJ3" s="406"/>
      <c r="RNK3" s="406"/>
      <c r="RNL3" s="406"/>
      <c r="RNM3" s="406"/>
      <c r="RNN3" s="406"/>
      <c r="RNO3" s="406"/>
      <c r="RNP3" s="406"/>
      <c r="RNQ3" s="406"/>
      <c r="RNR3" s="406"/>
      <c r="RNS3" s="406"/>
      <c r="RNT3" s="406"/>
      <c r="RNU3" s="406"/>
      <c r="RNV3" s="406"/>
      <c r="RNW3" s="406"/>
      <c r="RNX3" s="406"/>
      <c r="RNY3" s="406"/>
      <c r="RNZ3" s="406"/>
      <c r="ROA3" s="406"/>
      <c r="ROB3" s="406"/>
      <c r="ROC3" s="406"/>
      <c r="ROD3" s="406"/>
      <c r="ROE3" s="406"/>
      <c r="ROF3" s="406"/>
      <c r="ROG3" s="406"/>
      <c r="ROH3" s="406"/>
      <c r="ROI3" s="406"/>
      <c r="ROJ3" s="406"/>
      <c r="ROK3" s="406"/>
      <c r="ROL3" s="406"/>
      <c r="ROM3" s="406"/>
      <c r="RON3" s="406"/>
      <c r="ROO3" s="406"/>
      <c r="ROP3" s="406"/>
      <c r="ROQ3" s="406"/>
      <c r="ROR3" s="406"/>
      <c r="ROS3" s="406"/>
      <c r="ROT3" s="406"/>
      <c r="ROU3" s="406"/>
      <c r="ROV3" s="406"/>
      <c r="ROW3" s="406"/>
      <c r="ROX3" s="406"/>
      <c r="ROY3" s="406"/>
      <c r="ROZ3" s="406"/>
      <c r="RPA3" s="406"/>
      <c r="RPB3" s="406"/>
      <c r="RPC3" s="406"/>
      <c r="RPD3" s="406"/>
      <c r="RPE3" s="406"/>
      <c r="RPF3" s="406"/>
      <c r="RPG3" s="406"/>
      <c r="RPH3" s="406"/>
      <c r="RPI3" s="406"/>
      <c r="RPJ3" s="406"/>
      <c r="RPK3" s="406"/>
      <c r="RPL3" s="406"/>
      <c r="RPM3" s="406"/>
      <c r="RPN3" s="406"/>
      <c r="RPO3" s="406"/>
      <c r="RPP3" s="406"/>
      <c r="RPQ3" s="406"/>
      <c r="RPR3" s="406"/>
      <c r="RPS3" s="406"/>
      <c r="RPT3" s="406"/>
      <c r="RPU3" s="406"/>
      <c r="RPV3" s="406"/>
      <c r="RPW3" s="406"/>
      <c r="RPX3" s="406"/>
      <c r="RPY3" s="406"/>
      <c r="RPZ3" s="406"/>
      <c r="RQA3" s="406"/>
      <c r="RQB3" s="406"/>
      <c r="RQC3" s="406"/>
      <c r="RQD3" s="406"/>
      <c r="RQE3" s="406"/>
      <c r="RQF3" s="406"/>
      <c r="RQG3" s="406"/>
      <c r="RQH3" s="406"/>
      <c r="RQI3" s="406"/>
      <c r="RQJ3" s="406"/>
      <c r="RQK3" s="406"/>
      <c r="RQL3" s="406"/>
      <c r="RQM3" s="406"/>
      <c r="RQN3" s="406"/>
      <c r="RQO3" s="406"/>
      <c r="RQP3" s="406"/>
      <c r="RQQ3" s="406"/>
      <c r="RQR3" s="406"/>
      <c r="RQS3" s="406"/>
      <c r="RQT3" s="406"/>
      <c r="RQU3" s="406"/>
      <c r="RQV3" s="406"/>
      <c r="RQW3" s="406"/>
      <c r="RQX3" s="406"/>
      <c r="RQY3" s="406"/>
      <c r="RQZ3" s="406"/>
      <c r="RRA3" s="406"/>
      <c r="RRB3" s="406"/>
      <c r="RRC3" s="406"/>
      <c r="RRD3" s="406"/>
      <c r="RRE3" s="406"/>
      <c r="RRF3" s="406"/>
      <c r="RRG3" s="406"/>
      <c r="RRH3" s="406"/>
      <c r="RRI3" s="406"/>
      <c r="RRJ3" s="406"/>
      <c r="RRK3" s="406"/>
      <c r="RRL3" s="406"/>
      <c r="RRM3" s="406"/>
      <c r="RRN3" s="406"/>
      <c r="RRO3" s="406"/>
      <c r="RRP3" s="406"/>
      <c r="RRQ3" s="406"/>
      <c r="RRR3" s="406"/>
      <c r="RRS3" s="406"/>
      <c r="RRT3" s="406"/>
      <c r="RRU3" s="406"/>
      <c r="RRV3" s="406"/>
      <c r="RRW3" s="406"/>
      <c r="RRX3" s="406"/>
      <c r="RRY3" s="406"/>
      <c r="RRZ3" s="406"/>
      <c r="RSA3" s="406"/>
      <c r="RSB3" s="406"/>
      <c r="RSC3" s="406"/>
      <c r="RSD3" s="406"/>
      <c r="RSE3" s="406"/>
      <c r="RSF3" s="406"/>
      <c r="RSG3" s="406"/>
      <c r="RSH3" s="406"/>
      <c r="RSI3" s="406"/>
      <c r="RSJ3" s="406"/>
      <c r="RSK3" s="406"/>
      <c r="RSL3" s="406"/>
      <c r="RSM3" s="406"/>
      <c r="RSN3" s="406"/>
      <c r="RSO3" s="406"/>
      <c r="RSP3" s="406"/>
      <c r="RSQ3" s="406"/>
      <c r="RSR3" s="406"/>
      <c r="RSS3" s="406"/>
      <c r="RST3" s="406"/>
      <c r="RSU3" s="406"/>
      <c r="RSV3" s="406"/>
      <c r="RSW3" s="406"/>
      <c r="RSX3" s="406"/>
      <c r="RSY3" s="406"/>
      <c r="RSZ3" s="406"/>
      <c r="RTA3" s="406"/>
      <c r="RTB3" s="406"/>
      <c r="RTC3" s="406"/>
      <c r="RTD3" s="406"/>
      <c r="RTE3" s="406"/>
      <c r="RTF3" s="406"/>
      <c r="RTG3" s="406"/>
      <c r="RTH3" s="406"/>
      <c r="RTI3" s="406"/>
      <c r="RTJ3" s="406"/>
      <c r="RTK3" s="406"/>
      <c r="RTL3" s="406"/>
      <c r="RTM3" s="406"/>
      <c r="RTN3" s="406"/>
      <c r="RTO3" s="406"/>
      <c r="RTP3" s="406"/>
      <c r="RTQ3" s="406"/>
      <c r="RTR3" s="406"/>
      <c r="RTS3" s="406"/>
      <c r="RTT3" s="406"/>
      <c r="RTU3" s="406"/>
      <c r="RTV3" s="406"/>
      <c r="RTW3" s="406"/>
      <c r="RTX3" s="406"/>
      <c r="RTY3" s="406"/>
      <c r="RTZ3" s="406"/>
      <c r="RUA3" s="406"/>
      <c r="RUB3" s="406"/>
      <c r="RUC3" s="406"/>
      <c r="RUD3" s="406"/>
      <c r="RUE3" s="406"/>
      <c r="RUF3" s="406"/>
      <c r="RUG3" s="406"/>
      <c r="RUH3" s="406"/>
      <c r="RUI3" s="406"/>
      <c r="RUJ3" s="406"/>
      <c r="RUK3" s="406"/>
      <c r="RUL3" s="406"/>
      <c r="RUM3" s="406"/>
      <c r="RUN3" s="406"/>
      <c r="RUO3" s="406"/>
      <c r="RUP3" s="406"/>
      <c r="RUQ3" s="406"/>
      <c r="RUR3" s="406"/>
      <c r="RUS3" s="406"/>
      <c r="RUT3" s="406"/>
      <c r="RUU3" s="406"/>
      <c r="RUV3" s="406"/>
      <c r="RUW3" s="406"/>
      <c r="RUX3" s="406"/>
      <c r="RUY3" s="406"/>
      <c r="RUZ3" s="406"/>
      <c r="RVA3" s="406"/>
      <c r="RVB3" s="406"/>
      <c r="RVC3" s="406"/>
      <c r="RVD3" s="406"/>
      <c r="RVE3" s="406"/>
      <c r="RVF3" s="406"/>
      <c r="RVG3" s="406"/>
      <c r="RVH3" s="406"/>
      <c r="RVI3" s="406"/>
      <c r="RVJ3" s="406"/>
      <c r="RVK3" s="406"/>
      <c r="RVL3" s="406"/>
      <c r="RVM3" s="406"/>
      <c r="RVN3" s="406"/>
      <c r="RVO3" s="406"/>
      <c r="RVP3" s="406"/>
      <c r="RVQ3" s="406"/>
      <c r="RVR3" s="406"/>
      <c r="RVS3" s="406"/>
      <c r="RVT3" s="406"/>
      <c r="RVU3" s="406"/>
      <c r="RVV3" s="406"/>
      <c r="RVW3" s="406"/>
      <c r="RVX3" s="406"/>
      <c r="RVY3" s="406"/>
      <c r="RVZ3" s="406"/>
      <c r="RWA3" s="406"/>
      <c r="RWB3" s="406"/>
      <c r="RWC3" s="406"/>
      <c r="RWD3" s="406"/>
      <c r="RWE3" s="406"/>
      <c r="RWF3" s="406"/>
      <c r="RWG3" s="406"/>
      <c r="RWH3" s="406"/>
      <c r="RWI3" s="406"/>
      <c r="RWJ3" s="406"/>
      <c r="RWK3" s="406"/>
      <c r="RWL3" s="406"/>
      <c r="RWM3" s="406"/>
      <c r="RWN3" s="406"/>
      <c r="RWO3" s="406"/>
      <c r="RWP3" s="406"/>
      <c r="RWQ3" s="406"/>
      <c r="RWR3" s="406"/>
      <c r="RWS3" s="406"/>
      <c r="RWT3" s="406"/>
      <c r="RWU3" s="406"/>
      <c r="RWV3" s="406"/>
      <c r="RWW3" s="406"/>
      <c r="RWX3" s="406"/>
      <c r="RWY3" s="406"/>
      <c r="RWZ3" s="406"/>
      <c r="RXA3" s="406"/>
      <c r="RXB3" s="406"/>
      <c r="RXC3" s="406"/>
      <c r="RXD3" s="406"/>
      <c r="RXE3" s="406"/>
      <c r="RXF3" s="406"/>
      <c r="RXG3" s="406"/>
      <c r="RXH3" s="406"/>
      <c r="RXI3" s="406"/>
      <c r="RXJ3" s="406"/>
      <c r="RXK3" s="406"/>
      <c r="RXL3" s="406"/>
      <c r="RXM3" s="406"/>
      <c r="RXN3" s="406"/>
      <c r="RXO3" s="406"/>
      <c r="RXP3" s="406"/>
      <c r="RXQ3" s="406"/>
      <c r="RXR3" s="406"/>
      <c r="RXS3" s="406"/>
      <c r="RXT3" s="406"/>
      <c r="RXU3" s="406"/>
      <c r="RXV3" s="406"/>
      <c r="RXW3" s="406"/>
      <c r="RXX3" s="406"/>
      <c r="RXY3" s="406"/>
      <c r="RXZ3" s="406"/>
      <c r="RYA3" s="406"/>
      <c r="RYB3" s="406"/>
      <c r="RYC3" s="406"/>
      <c r="RYD3" s="406"/>
      <c r="RYE3" s="406"/>
      <c r="RYF3" s="406"/>
      <c r="RYG3" s="406"/>
      <c r="RYH3" s="406"/>
      <c r="RYI3" s="406"/>
      <c r="RYJ3" s="406"/>
      <c r="RYK3" s="406"/>
      <c r="RYL3" s="406"/>
      <c r="RYM3" s="406"/>
      <c r="RYN3" s="406"/>
      <c r="RYO3" s="406"/>
      <c r="RYP3" s="406"/>
      <c r="RYQ3" s="406"/>
      <c r="RYR3" s="406"/>
      <c r="RYS3" s="406"/>
      <c r="RYT3" s="406"/>
      <c r="RYU3" s="406"/>
      <c r="RYV3" s="406"/>
      <c r="RYW3" s="406"/>
      <c r="RYX3" s="406"/>
      <c r="RYY3" s="406"/>
      <c r="RYZ3" s="406"/>
      <c r="RZA3" s="406"/>
      <c r="RZB3" s="406"/>
      <c r="RZC3" s="406"/>
      <c r="RZD3" s="406"/>
      <c r="RZE3" s="406"/>
      <c r="RZF3" s="406"/>
      <c r="RZG3" s="406"/>
      <c r="RZH3" s="406"/>
      <c r="RZI3" s="406"/>
      <c r="RZJ3" s="406"/>
      <c r="RZK3" s="406"/>
      <c r="RZL3" s="406"/>
      <c r="RZM3" s="406"/>
      <c r="RZN3" s="406"/>
      <c r="RZO3" s="406"/>
      <c r="RZP3" s="406"/>
      <c r="RZQ3" s="406"/>
      <c r="RZR3" s="406"/>
      <c r="RZS3" s="406"/>
      <c r="RZT3" s="406"/>
      <c r="RZU3" s="406"/>
      <c r="RZV3" s="406"/>
      <c r="RZW3" s="406"/>
      <c r="RZX3" s="406"/>
      <c r="RZY3" s="406"/>
      <c r="RZZ3" s="406"/>
      <c r="SAA3" s="406"/>
      <c r="SAB3" s="406"/>
      <c r="SAC3" s="406"/>
      <c r="SAD3" s="406"/>
      <c r="SAE3" s="406"/>
      <c r="SAF3" s="406"/>
      <c r="SAG3" s="406"/>
      <c r="SAH3" s="406"/>
      <c r="SAI3" s="406"/>
      <c r="SAJ3" s="406"/>
      <c r="SAK3" s="406"/>
      <c r="SAL3" s="406"/>
      <c r="SAM3" s="406"/>
      <c r="SAN3" s="406"/>
      <c r="SAO3" s="406"/>
      <c r="SAP3" s="406"/>
      <c r="SAQ3" s="406"/>
      <c r="SAR3" s="406"/>
      <c r="SAS3" s="406"/>
      <c r="SAT3" s="406"/>
      <c r="SAU3" s="406"/>
      <c r="SAV3" s="406"/>
      <c r="SAW3" s="406"/>
      <c r="SAX3" s="406"/>
      <c r="SAY3" s="406"/>
      <c r="SAZ3" s="406"/>
      <c r="SBA3" s="406"/>
      <c r="SBB3" s="406"/>
      <c r="SBC3" s="406"/>
      <c r="SBD3" s="406"/>
      <c r="SBE3" s="406"/>
      <c r="SBF3" s="406"/>
      <c r="SBG3" s="406"/>
      <c r="SBH3" s="406"/>
      <c r="SBI3" s="406"/>
      <c r="SBJ3" s="406"/>
      <c r="SBK3" s="406"/>
      <c r="SBL3" s="406"/>
      <c r="SBM3" s="406"/>
      <c r="SBN3" s="406"/>
      <c r="SBO3" s="406"/>
      <c r="SBP3" s="406"/>
      <c r="SBQ3" s="406"/>
      <c r="SBR3" s="406"/>
      <c r="SBS3" s="406"/>
      <c r="SBT3" s="406"/>
      <c r="SBU3" s="406"/>
      <c r="SBV3" s="406"/>
      <c r="SBW3" s="406"/>
      <c r="SBX3" s="406"/>
      <c r="SBY3" s="406"/>
      <c r="SBZ3" s="406"/>
      <c r="SCA3" s="406"/>
      <c r="SCB3" s="406"/>
      <c r="SCC3" s="406"/>
      <c r="SCD3" s="406"/>
      <c r="SCE3" s="406"/>
      <c r="SCF3" s="406"/>
      <c r="SCG3" s="406"/>
      <c r="SCH3" s="406"/>
      <c r="SCI3" s="406"/>
      <c r="SCJ3" s="406"/>
      <c r="SCK3" s="406"/>
      <c r="SCL3" s="406"/>
      <c r="SCM3" s="406"/>
      <c r="SCN3" s="406"/>
      <c r="SCO3" s="406"/>
      <c r="SCP3" s="406"/>
      <c r="SCQ3" s="406"/>
      <c r="SCR3" s="406"/>
      <c r="SCS3" s="406"/>
      <c r="SCT3" s="406"/>
      <c r="SCU3" s="406"/>
      <c r="SCV3" s="406"/>
      <c r="SCW3" s="406"/>
      <c r="SCX3" s="406"/>
      <c r="SCY3" s="406"/>
      <c r="SCZ3" s="406"/>
      <c r="SDA3" s="406"/>
      <c r="SDB3" s="406"/>
      <c r="SDC3" s="406"/>
      <c r="SDD3" s="406"/>
      <c r="SDE3" s="406"/>
      <c r="SDF3" s="406"/>
      <c r="SDG3" s="406"/>
      <c r="SDH3" s="406"/>
      <c r="SDI3" s="406"/>
      <c r="SDJ3" s="406"/>
      <c r="SDK3" s="406"/>
      <c r="SDL3" s="406"/>
      <c r="SDM3" s="406"/>
      <c r="SDN3" s="406"/>
      <c r="SDO3" s="406"/>
      <c r="SDP3" s="406"/>
      <c r="SDQ3" s="406"/>
      <c r="SDR3" s="406"/>
      <c r="SDS3" s="406"/>
      <c r="SDT3" s="406"/>
      <c r="SDU3" s="406"/>
      <c r="SDV3" s="406"/>
      <c r="SDW3" s="406"/>
      <c r="SDX3" s="406"/>
      <c r="SDY3" s="406"/>
      <c r="SDZ3" s="406"/>
      <c r="SEA3" s="406"/>
      <c r="SEB3" s="406"/>
      <c r="SEC3" s="406"/>
      <c r="SED3" s="406"/>
      <c r="SEE3" s="406"/>
      <c r="SEF3" s="406"/>
      <c r="SEG3" s="406"/>
      <c r="SEH3" s="406"/>
      <c r="SEI3" s="406"/>
      <c r="SEJ3" s="406"/>
      <c r="SEK3" s="406"/>
      <c r="SEL3" s="406"/>
      <c r="SEM3" s="406"/>
      <c r="SEN3" s="406"/>
      <c r="SEO3" s="406"/>
      <c r="SEP3" s="406"/>
      <c r="SEQ3" s="406"/>
      <c r="SER3" s="406"/>
      <c r="SES3" s="406"/>
      <c r="SET3" s="406"/>
      <c r="SEU3" s="406"/>
      <c r="SEV3" s="406"/>
      <c r="SEW3" s="406"/>
      <c r="SEX3" s="406"/>
      <c r="SEY3" s="406"/>
      <c r="SEZ3" s="406"/>
      <c r="SFA3" s="406"/>
      <c r="SFB3" s="406"/>
      <c r="SFC3" s="406"/>
      <c r="SFD3" s="406"/>
      <c r="SFE3" s="406"/>
      <c r="SFF3" s="406"/>
      <c r="SFG3" s="406"/>
      <c r="SFH3" s="406"/>
      <c r="SFI3" s="406"/>
      <c r="SFJ3" s="406"/>
      <c r="SFK3" s="406"/>
      <c r="SFL3" s="406"/>
      <c r="SFM3" s="406"/>
      <c r="SFN3" s="406"/>
      <c r="SFO3" s="406"/>
      <c r="SFP3" s="406"/>
      <c r="SFQ3" s="406"/>
      <c r="SFR3" s="406"/>
      <c r="SFS3" s="406"/>
      <c r="SFT3" s="406"/>
      <c r="SFU3" s="406"/>
      <c r="SFV3" s="406"/>
      <c r="SFW3" s="406"/>
      <c r="SFX3" s="406"/>
      <c r="SFY3" s="406"/>
      <c r="SFZ3" s="406"/>
      <c r="SGA3" s="406"/>
      <c r="SGB3" s="406"/>
      <c r="SGC3" s="406"/>
      <c r="SGD3" s="406"/>
      <c r="SGE3" s="406"/>
      <c r="SGF3" s="406"/>
      <c r="SGG3" s="406"/>
      <c r="SGH3" s="406"/>
      <c r="SGI3" s="406"/>
      <c r="SGJ3" s="406"/>
      <c r="SGK3" s="406"/>
      <c r="SGL3" s="406"/>
      <c r="SGM3" s="406"/>
      <c r="SGN3" s="406"/>
      <c r="SGO3" s="406"/>
      <c r="SGP3" s="406"/>
      <c r="SGQ3" s="406"/>
      <c r="SGR3" s="406"/>
      <c r="SGS3" s="406"/>
      <c r="SGT3" s="406"/>
      <c r="SGU3" s="406"/>
      <c r="SGV3" s="406"/>
      <c r="SGW3" s="406"/>
      <c r="SGX3" s="406"/>
      <c r="SGY3" s="406"/>
      <c r="SGZ3" s="406"/>
      <c r="SHA3" s="406"/>
      <c r="SHB3" s="406"/>
      <c r="SHC3" s="406"/>
      <c r="SHD3" s="406"/>
      <c r="SHE3" s="406"/>
      <c r="SHF3" s="406"/>
      <c r="SHG3" s="406"/>
      <c r="SHH3" s="406"/>
      <c r="SHI3" s="406"/>
      <c r="SHJ3" s="406"/>
      <c r="SHK3" s="406"/>
      <c r="SHL3" s="406"/>
      <c r="SHM3" s="406"/>
      <c r="SHN3" s="406"/>
      <c r="SHO3" s="406"/>
      <c r="SHP3" s="406"/>
      <c r="SHQ3" s="406"/>
      <c r="SHR3" s="406"/>
      <c r="SHS3" s="406"/>
      <c r="SHT3" s="406"/>
      <c r="SHU3" s="406"/>
      <c r="SHV3" s="406"/>
      <c r="SHW3" s="406"/>
      <c r="SHX3" s="406"/>
      <c r="SHY3" s="406"/>
      <c r="SHZ3" s="406"/>
      <c r="SIA3" s="406"/>
      <c r="SIB3" s="406"/>
      <c r="SIC3" s="406"/>
      <c r="SID3" s="406"/>
      <c r="SIE3" s="406"/>
      <c r="SIF3" s="406"/>
      <c r="SIG3" s="406"/>
      <c r="SIH3" s="406"/>
      <c r="SII3" s="406"/>
      <c r="SIJ3" s="406"/>
      <c r="SIK3" s="406"/>
      <c r="SIL3" s="406"/>
      <c r="SIM3" s="406"/>
      <c r="SIN3" s="406"/>
      <c r="SIO3" s="406"/>
      <c r="SIP3" s="406"/>
      <c r="SIQ3" s="406"/>
      <c r="SIR3" s="406"/>
      <c r="SIS3" s="406"/>
      <c r="SIT3" s="406"/>
      <c r="SIU3" s="406"/>
      <c r="SIV3" s="406"/>
      <c r="SIW3" s="406"/>
      <c r="SIX3" s="406"/>
      <c r="SIY3" s="406"/>
      <c r="SIZ3" s="406"/>
      <c r="SJA3" s="406"/>
      <c r="SJB3" s="406"/>
      <c r="SJC3" s="406"/>
      <c r="SJD3" s="406"/>
      <c r="SJE3" s="406"/>
      <c r="SJF3" s="406"/>
      <c r="SJG3" s="406"/>
      <c r="SJH3" s="406"/>
      <c r="SJI3" s="406"/>
      <c r="SJJ3" s="406"/>
      <c r="SJK3" s="406"/>
      <c r="SJL3" s="406"/>
      <c r="SJM3" s="406"/>
      <c r="SJN3" s="406"/>
      <c r="SJO3" s="406"/>
      <c r="SJP3" s="406"/>
      <c r="SJQ3" s="406"/>
      <c r="SJR3" s="406"/>
      <c r="SJS3" s="406"/>
      <c r="SJT3" s="406"/>
      <c r="SJU3" s="406"/>
      <c r="SJV3" s="406"/>
      <c r="SJW3" s="406"/>
      <c r="SJX3" s="406"/>
      <c r="SJY3" s="406"/>
      <c r="SJZ3" s="406"/>
      <c r="SKA3" s="406"/>
      <c r="SKB3" s="406"/>
      <c r="SKC3" s="406"/>
      <c r="SKD3" s="406"/>
      <c r="SKE3" s="406"/>
      <c r="SKF3" s="406"/>
      <c r="SKG3" s="406"/>
      <c r="SKH3" s="406"/>
      <c r="SKI3" s="406"/>
      <c r="SKJ3" s="406"/>
      <c r="SKK3" s="406"/>
      <c r="SKL3" s="406"/>
      <c r="SKM3" s="406"/>
      <c r="SKN3" s="406"/>
      <c r="SKO3" s="406"/>
      <c r="SKP3" s="406"/>
      <c r="SKQ3" s="406"/>
      <c r="SKR3" s="406"/>
      <c r="SKS3" s="406"/>
      <c r="SKT3" s="406"/>
      <c r="SKU3" s="406"/>
      <c r="SKV3" s="406"/>
      <c r="SKW3" s="406"/>
      <c r="SKX3" s="406"/>
      <c r="SKY3" s="406"/>
      <c r="SKZ3" s="406"/>
      <c r="SLA3" s="406"/>
      <c r="SLB3" s="406"/>
      <c r="SLC3" s="406"/>
      <c r="SLD3" s="406"/>
      <c r="SLE3" s="406"/>
      <c r="SLF3" s="406"/>
      <c r="SLG3" s="406"/>
      <c r="SLH3" s="406"/>
      <c r="SLI3" s="406"/>
      <c r="SLJ3" s="406"/>
      <c r="SLK3" s="406"/>
      <c r="SLL3" s="406"/>
      <c r="SLM3" s="406"/>
      <c r="SLN3" s="406"/>
      <c r="SLO3" s="406"/>
      <c r="SLP3" s="406"/>
      <c r="SLQ3" s="406"/>
      <c r="SLR3" s="406"/>
      <c r="SLS3" s="406"/>
      <c r="SLT3" s="406"/>
      <c r="SLU3" s="406"/>
      <c r="SLV3" s="406"/>
      <c r="SLW3" s="406"/>
      <c r="SLX3" s="406"/>
      <c r="SLY3" s="406"/>
      <c r="SLZ3" s="406"/>
      <c r="SMA3" s="406"/>
      <c r="SMB3" s="406"/>
      <c r="SMC3" s="406"/>
      <c r="SMD3" s="406"/>
      <c r="SME3" s="406"/>
      <c r="SMF3" s="406"/>
      <c r="SMG3" s="406"/>
      <c r="SMH3" s="406"/>
      <c r="SMI3" s="406"/>
      <c r="SMJ3" s="406"/>
      <c r="SMK3" s="406"/>
      <c r="SML3" s="406"/>
      <c r="SMM3" s="406"/>
      <c r="SMN3" s="406"/>
      <c r="SMO3" s="406"/>
      <c r="SMP3" s="406"/>
      <c r="SMQ3" s="406"/>
      <c r="SMR3" s="406"/>
      <c r="SMS3" s="406"/>
      <c r="SMT3" s="406"/>
      <c r="SMU3" s="406"/>
      <c r="SMV3" s="406"/>
      <c r="SMW3" s="406"/>
      <c r="SMX3" s="406"/>
      <c r="SMY3" s="406"/>
      <c r="SMZ3" s="406"/>
      <c r="SNA3" s="406"/>
      <c r="SNB3" s="406"/>
      <c r="SNC3" s="406"/>
      <c r="SND3" s="406"/>
      <c r="SNE3" s="406"/>
      <c r="SNF3" s="406"/>
      <c r="SNG3" s="406"/>
      <c r="SNH3" s="406"/>
      <c r="SNI3" s="406"/>
      <c r="SNJ3" s="406"/>
      <c r="SNK3" s="406"/>
      <c r="SNL3" s="406"/>
      <c r="SNM3" s="406"/>
      <c r="SNN3" s="406"/>
      <c r="SNO3" s="406"/>
      <c r="SNP3" s="406"/>
      <c r="SNQ3" s="406"/>
      <c r="SNR3" s="406"/>
      <c r="SNS3" s="406"/>
      <c r="SNT3" s="406"/>
      <c r="SNU3" s="406"/>
      <c r="SNV3" s="406"/>
      <c r="SNW3" s="406"/>
      <c r="SNX3" s="406"/>
      <c r="SNY3" s="406"/>
      <c r="SNZ3" s="406"/>
      <c r="SOA3" s="406"/>
      <c r="SOB3" s="406"/>
      <c r="SOC3" s="406"/>
      <c r="SOD3" s="406"/>
      <c r="SOE3" s="406"/>
      <c r="SOF3" s="406"/>
      <c r="SOG3" s="406"/>
      <c r="SOH3" s="406"/>
      <c r="SOI3" s="406"/>
      <c r="SOJ3" s="406"/>
      <c r="SOK3" s="406"/>
      <c r="SOL3" s="406"/>
      <c r="SOM3" s="406"/>
      <c r="SON3" s="406"/>
      <c r="SOO3" s="406"/>
      <c r="SOP3" s="406"/>
      <c r="SOQ3" s="406"/>
      <c r="SOR3" s="406"/>
      <c r="SOS3" s="406"/>
      <c r="SOT3" s="406"/>
      <c r="SOU3" s="406"/>
      <c r="SOV3" s="406"/>
      <c r="SOW3" s="406"/>
      <c r="SOX3" s="406"/>
      <c r="SOY3" s="406"/>
      <c r="SOZ3" s="406"/>
      <c r="SPA3" s="406"/>
      <c r="SPB3" s="406"/>
      <c r="SPC3" s="406"/>
      <c r="SPD3" s="406"/>
      <c r="SPE3" s="406"/>
      <c r="SPF3" s="406"/>
      <c r="SPG3" s="406"/>
      <c r="SPH3" s="406"/>
      <c r="SPI3" s="406"/>
      <c r="SPJ3" s="406"/>
      <c r="SPK3" s="406"/>
      <c r="SPL3" s="406"/>
      <c r="SPM3" s="406"/>
      <c r="SPN3" s="406"/>
      <c r="SPO3" s="406"/>
      <c r="SPP3" s="406"/>
      <c r="SPQ3" s="406"/>
      <c r="SPR3" s="406"/>
      <c r="SPS3" s="406"/>
      <c r="SPT3" s="406"/>
      <c r="SPU3" s="406"/>
      <c r="SPV3" s="406"/>
      <c r="SPW3" s="406"/>
      <c r="SPX3" s="406"/>
      <c r="SPY3" s="406"/>
      <c r="SPZ3" s="406"/>
      <c r="SQA3" s="406"/>
      <c r="SQB3" s="406"/>
      <c r="SQC3" s="406"/>
      <c r="SQD3" s="406"/>
      <c r="SQE3" s="406"/>
      <c r="SQF3" s="406"/>
      <c r="SQG3" s="406"/>
      <c r="SQH3" s="406"/>
      <c r="SQI3" s="406"/>
      <c r="SQJ3" s="406"/>
      <c r="SQK3" s="406"/>
      <c r="SQL3" s="406"/>
      <c r="SQM3" s="406"/>
      <c r="SQN3" s="406"/>
      <c r="SQO3" s="406"/>
      <c r="SQP3" s="406"/>
      <c r="SQQ3" s="406"/>
      <c r="SQR3" s="406"/>
      <c r="SQS3" s="406"/>
      <c r="SQT3" s="406"/>
      <c r="SQU3" s="406"/>
      <c r="SQV3" s="406"/>
      <c r="SQW3" s="406"/>
      <c r="SQX3" s="406"/>
      <c r="SQY3" s="406"/>
      <c r="SQZ3" s="406"/>
      <c r="SRA3" s="406"/>
      <c r="SRB3" s="406"/>
      <c r="SRC3" s="406"/>
      <c r="SRD3" s="406"/>
      <c r="SRE3" s="406"/>
      <c r="SRF3" s="406"/>
      <c r="SRG3" s="406"/>
      <c r="SRH3" s="406"/>
      <c r="SRI3" s="406"/>
      <c r="SRJ3" s="406"/>
      <c r="SRK3" s="406"/>
      <c r="SRL3" s="406"/>
      <c r="SRM3" s="406"/>
      <c r="SRN3" s="406"/>
      <c r="SRO3" s="406"/>
      <c r="SRP3" s="406"/>
      <c r="SRQ3" s="406"/>
      <c r="SRR3" s="406"/>
      <c r="SRS3" s="406"/>
      <c r="SRT3" s="406"/>
      <c r="SRU3" s="406"/>
      <c r="SRV3" s="406"/>
      <c r="SRW3" s="406"/>
      <c r="SRX3" s="406"/>
      <c r="SRY3" s="406"/>
      <c r="SRZ3" s="406"/>
      <c r="SSA3" s="406"/>
      <c r="SSB3" s="406"/>
      <c r="SSC3" s="406"/>
      <c r="SSD3" s="406"/>
      <c r="SSE3" s="406"/>
      <c r="SSF3" s="406"/>
      <c r="SSG3" s="406"/>
      <c r="SSH3" s="406"/>
      <c r="SSI3" s="406"/>
      <c r="SSJ3" s="406"/>
      <c r="SSK3" s="406"/>
      <c r="SSL3" s="406"/>
      <c r="SSM3" s="406"/>
      <c r="SSN3" s="406"/>
      <c r="SSO3" s="406"/>
      <c r="SSP3" s="406"/>
      <c r="SSQ3" s="406"/>
      <c r="SSR3" s="406"/>
      <c r="SSS3" s="406"/>
      <c r="SST3" s="406"/>
      <c r="SSU3" s="406"/>
      <c r="SSV3" s="406"/>
      <c r="SSW3" s="406"/>
      <c r="SSX3" s="406"/>
      <c r="SSY3" s="406"/>
      <c r="SSZ3" s="406"/>
      <c r="STA3" s="406"/>
      <c r="STB3" s="406"/>
      <c r="STC3" s="406"/>
      <c r="STD3" s="406"/>
      <c r="STE3" s="406"/>
      <c r="STF3" s="406"/>
      <c r="STG3" s="406"/>
      <c r="STH3" s="406"/>
      <c r="STI3" s="406"/>
      <c r="STJ3" s="406"/>
      <c r="STK3" s="406"/>
      <c r="STL3" s="406"/>
      <c r="STM3" s="406"/>
      <c r="STN3" s="406"/>
      <c r="STO3" s="406"/>
      <c r="STP3" s="406"/>
      <c r="STQ3" s="406"/>
      <c r="STR3" s="406"/>
      <c r="STS3" s="406"/>
      <c r="STT3" s="406"/>
      <c r="STU3" s="406"/>
      <c r="STV3" s="406"/>
      <c r="STW3" s="406"/>
      <c r="STX3" s="406"/>
      <c r="STY3" s="406"/>
      <c r="STZ3" s="406"/>
      <c r="SUA3" s="406"/>
      <c r="SUB3" s="406"/>
      <c r="SUC3" s="406"/>
      <c r="SUD3" s="406"/>
      <c r="SUE3" s="406"/>
      <c r="SUF3" s="406"/>
      <c r="SUG3" s="406"/>
      <c r="SUH3" s="406"/>
      <c r="SUI3" s="406"/>
      <c r="SUJ3" s="406"/>
      <c r="SUK3" s="406"/>
      <c r="SUL3" s="406"/>
      <c r="SUM3" s="406"/>
      <c r="SUN3" s="406"/>
      <c r="SUO3" s="406"/>
      <c r="SUP3" s="406"/>
      <c r="SUQ3" s="406"/>
      <c r="SUR3" s="406"/>
      <c r="SUS3" s="406"/>
      <c r="SUT3" s="406"/>
      <c r="SUU3" s="406"/>
      <c r="SUV3" s="406"/>
      <c r="SUW3" s="406"/>
      <c r="SUX3" s="406"/>
      <c r="SUY3" s="406"/>
      <c r="SUZ3" s="406"/>
      <c r="SVA3" s="406"/>
      <c r="SVB3" s="406"/>
      <c r="SVC3" s="406"/>
      <c r="SVD3" s="406"/>
      <c r="SVE3" s="406"/>
      <c r="SVF3" s="406"/>
      <c r="SVG3" s="406"/>
      <c r="SVH3" s="406"/>
      <c r="SVI3" s="406"/>
      <c r="SVJ3" s="406"/>
      <c r="SVK3" s="406"/>
      <c r="SVL3" s="406"/>
      <c r="SVM3" s="406"/>
      <c r="SVN3" s="406"/>
      <c r="SVO3" s="406"/>
      <c r="SVP3" s="406"/>
      <c r="SVQ3" s="406"/>
      <c r="SVR3" s="406"/>
      <c r="SVS3" s="406"/>
      <c r="SVT3" s="406"/>
      <c r="SVU3" s="406"/>
      <c r="SVV3" s="406"/>
      <c r="SVW3" s="406"/>
      <c r="SVX3" s="406"/>
      <c r="SVY3" s="406"/>
      <c r="SVZ3" s="406"/>
      <c r="SWA3" s="406"/>
      <c r="SWB3" s="406"/>
      <c r="SWC3" s="406"/>
      <c r="SWD3" s="406"/>
      <c r="SWE3" s="406"/>
      <c r="SWF3" s="406"/>
      <c r="SWG3" s="406"/>
      <c r="SWH3" s="406"/>
      <c r="SWI3" s="406"/>
      <c r="SWJ3" s="406"/>
      <c r="SWK3" s="406"/>
      <c r="SWL3" s="406"/>
      <c r="SWM3" s="406"/>
      <c r="SWN3" s="406"/>
      <c r="SWO3" s="406"/>
      <c r="SWP3" s="406"/>
      <c r="SWQ3" s="406"/>
      <c r="SWR3" s="406"/>
      <c r="SWS3" s="406"/>
      <c r="SWT3" s="406"/>
      <c r="SWU3" s="406"/>
      <c r="SWV3" s="406"/>
      <c r="SWW3" s="406"/>
      <c r="SWX3" s="406"/>
      <c r="SWY3" s="406"/>
      <c r="SWZ3" s="406"/>
      <c r="SXA3" s="406"/>
      <c r="SXB3" s="406"/>
      <c r="SXC3" s="406"/>
      <c r="SXD3" s="406"/>
      <c r="SXE3" s="406"/>
      <c r="SXF3" s="406"/>
      <c r="SXG3" s="406"/>
      <c r="SXH3" s="406"/>
      <c r="SXI3" s="406"/>
      <c r="SXJ3" s="406"/>
      <c r="SXK3" s="406"/>
      <c r="SXL3" s="406"/>
      <c r="SXM3" s="406"/>
      <c r="SXN3" s="406"/>
      <c r="SXO3" s="406"/>
      <c r="SXP3" s="406"/>
      <c r="SXQ3" s="406"/>
      <c r="SXR3" s="406"/>
      <c r="SXS3" s="406"/>
      <c r="SXT3" s="406"/>
      <c r="SXU3" s="406"/>
      <c r="SXV3" s="406"/>
      <c r="SXW3" s="406"/>
      <c r="SXX3" s="406"/>
      <c r="SXY3" s="406"/>
      <c r="SXZ3" s="406"/>
      <c r="SYA3" s="406"/>
      <c r="SYB3" s="406"/>
      <c r="SYC3" s="406"/>
      <c r="SYD3" s="406"/>
      <c r="SYE3" s="406"/>
      <c r="SYF3" s="406"/>
      <c r="SYG3" s="406"/>
      <c r="SYH3" s="406"/>
      <c r="SYI3" s="406"/>
      <c r="SYJ3" s="406"/>
      <c r="SYK3" s="406"/>
      <c r="SYL3" s="406"/>
      <c r="SYM3" s="406"/>
      <c r="SYN3" s="406"/>
      <c r="SYO3" s="406"/>
      <c r="SYP3" s="406"/>
      <c r="SYQ3" s="406"/>
      <c r="SYR3" s="406"/>
      <c r="SYS3" s="406"/>
      <c r="SYT3" s="406"/>
      <c r="SYU3" s="406"/>
      <c r="SYV3" s="406"/>
      <c r="SYW3" s="406"/>
      <c r="SYX3" s="406"/>
      <c r="SYY3" s="406"/>
      <c r="SYZ3" s="406"/>
      <c r="SZA3" s="406"/>
      <c r="SZB3" s="406"/>
      <c r="SZC3" s="406"/>
      <c r="SZD3" s="406"/>
      <c r="SZE3" s="406"/>
      <c r="SZF3" s="406"/>
      <c r="SZG3" s="406"/>
      <c r="SZH3" s="406"/>
      <c r="SZI3" s="406"/>
      <c r="SZJ3" s="406"/>
      <c r="SZK3" s="406"/>
      <c r="SZL3" s="406"/>
      <c r="SZM3" s="406"/>
      <c r="SZN3" s="406"/>
      <c r="SZO3" s="406"/>
      <c r="SZP3" s="406"/>
      <c r="SZQ3" s="406"/>
      <c r="SZR3" s="406"/>
      <c r="SZS3" s="406"/>
      <c r="SZT3" s="406"/>
      <c r="SZU3" s="406"/>
      <c r="SZV3" s="406"/>
      <c r="SZW3" s="406"/>
      <c r="SZX3" s="406"/>
      <c r="SZY3" s="406"/>
      <c r="SZZ3" s="406"/>
      <c r="TAA3" s="406"/>
      <c r="TAB3" s="406"/>
      <c r="TAC3" s="406"/>
      <c r="TAD3" s="406"/>
      <c r="TAE3" s="406"/>
      <c r="TAF3" s="406"/>
      <c r="TAG3" s="406"/>
      <c r="TAH3" s="406"/>
      <c r="TAI3" s="406"/>
      <c r="TAJ3" s="406"/>
      <c r="TAK3" s="406"/>
      <c r="TAL3" s="406"/>
      <c r="TAM3" s="406"/>
      <c r="TAN3" s="406"/>
      <c r="TAO3" s="406"/>
      <c r="TAP3" s="406"/>
      <c r="TAQ3" s="406"/>
      <c r="TAR3" s="406"/>
      <c r="TAS3" s="406"/>
      <c r="TAT3" s="406"/>
      <c r="TAU3" s="406"/>
      <c r="TAV3" s="406"/>
      <c r="TAW3" s="406"/>
      <c r="TAX3" s="406"/>
      <c r="TAY3" s="406"/>
      <c r="TAZ3" s="406"/>
      <c r="TBA3" s="406"/>
      <c r="TBB3" s="406"/>
      <c r="TBC3" s="406"/>
      <c r="TBD3" s="406"/>
      <c r="TBE3" s="406"/>
      <c r="TBF3" s="406"/>
      <c r="TBG3" s="406"/>
      <c r="TBH3" s="406"/>
      <c r="TBI3" s="406"/>
      <c r="TBJ3" s="406"/>
      <c r="TBK3" s="406"/>
      <c r="TBL3" s="406"/>
      <c r="TBM3" s="406"/>
      <c r="TBN3" s="406"/>
      <c r="TBO3" s="406"/>
      <c r="TBP3" s="406"/>
      <c r="TBQ3" s="406"/>
      <c r="TBR3" s="406"/>
      <c r="TBS3" s="406"/>
      <c r="TBT3" s="406"/>
      <c r="TBU3" s="406"/>
      <c r="TBV3" s="406"/>
      <c r="TBW3" s="406"/>
      <c r="TBX3" s="406"/>
      <c r="TBY3" s="406"/>
      <c r="TBZ3" s="406"/>
      <c r="TCA3" s="406"/>
      <c r="TCB3" s="406"/>
      <c r="TCC3" s="406"/>
      <c r="TCD3" s="406"/>
      <c r="TCE3" s="406"/>
      <c r="TCF3" s="406"/>
      <c r="TCG3" s="406"/>
      <c r="TCH3" s="406"/>
      <c r="TCI3" s="406"/>
      <c r="TCJ3" s="406"/>
      <c r="TCK3" s="406"/>
      <c r="TCL3" s="406"/>
      <c r="TCM3" s="406"/>
      <c r="TCN3" s="406"/>
      <c r="TCO3" s="406"/>
      <c r="TCP3" s="406"/>
      <c r="TCQ3" s="406"/>
      <c r="TCR3" s="406"/>
      <c r="TCS3" s="406"/>
      <c r="TCT3" s="406"/>
      <c r="TCU3" s="406"/>
      <c r="TCV3" s="406"/>
      <c r="TCW3" s="406"/>
      <c r="TCX3" s="406"/>
      <c r="TCY3" s="406"/>
      <c r="TCZ3" s="406"/>
      <c r="TDA3" s="406"/>
      <c r="TDB3" s="406"/>
      <c r="TDC3" s="406"/>
      <c r="TDD3" s="406"/>
      <c r="TDE3" s="406"/>
      <c r="TDF3" s="406"/>
      <c r="TDG3" s="406"/>
      <c r="TDH3" s="406"/>
      <c r="TDI3" s="406"/>
      <c r="TDJ3" s="406"/>
      <c r="TDK3" s="406"/>
      <c r="TDL3" s="406"/>
      <c r="TDM3" s="406"/>
      <c r="TDN3" s="406"/>
      <c r="TDO3" s="406"/>
      <c r="TDP3" s="406"/>
      <c r="TDQ3" s="406"/>
      <c r="TDR3" s="406"/>
      <c r="TDS3" s="406"/>
      <c r="TDT3" s="406"/>
      <c r="TDU3" s="406"/>
      <c r="TDV3" s="406"/>
      <c r="TDW3" s="406"/>
      <c r="TDX3" s="406"/>
      <c r="TDY3" s="406"/>
      <c r="TDZ3" s="406"/>
      <c r="TEA3" s="406"/>
      <c r="TEB3" s="406"/>
      <c r="TEC3" s="406"/>
      <c r="TED3" s="406"/>
      <c r="TEE3" s="406"/>
      <c r="TEF3" s="406"/>
      <c r="TEG3" s="406"/>
      <c r="TEH3" s="406"/>
      <c r="TEI3" s="406"/>
      <c r="TEJ3" s="406"/>
      <c r="TEK3" s="406"/>
      <c r="TEL3" s="406"/>
      <c r="TEM3" s="406"/>
      <c r="TEN3" s="406"/>
      <c r="TEO3" s="406"/>
      <c r="TEP3" s="406"/>
      <c r="TEQ3" s="406"/>
      <c r="TER3" s="406"/>
      <c r="TES3" s="406"/>
      <c r="TET3" s="406"/>
      <c r="TEU3" s="406"/>
      <c r="TEV3" s="406"/>
      <c r="TEW3" s="406"/>
      <c r="TEX3" s="406"/>
      <c r="TEY3" s="406"/>
      <c r="TEZ3" s="406"/>
      <c r="TFA3" s="406"/>
      <c r="TFB3" s="406"/>
      <c r="TFC3" s="406"/>
      <c r="TFD3" s="406"/>
      <c r="TFE3" s="406"/>
      <c r="TFF3" s="406"/>
      <c r="TFG3" s="406"/>
      <c r="TFH3" s="406"/>
      <c r="TFI3" s="406"/>
      <c r="TFJ3" s="406"/>
      <c r="TFK3" s="406"/>
      <c r="TFL3" s="406"/>
      <c r="TFM3" s="406"/>
      <c r="TFN3" s="406"/>
      <c r="TFO3" s="406"/>
      <c r="TFP3" s="406"/>
      <c r="TFQ3" s="406"/>
      <c r="TFR3" s="406"/>
      <c r="TFS3" s="406"/>
      <c r="TFT3" s="406"/>
      <c r="TFU3" s="406"/>
      <c r="TFV3" s="406"/>
      <c r="TFW3" s="406"/>
      <c r="TFX3" s="406"/>
      <c r="TFY3" s="406"/>
      <c r="TFZ3" s="406"/>
      <c r="TGA3" s="406"/>
      <c r="TGB3" s="406"/>
      <c r="TGC3" s="406"/>
      <c r="TGD3" s="406"/>
      <c r="TGE3" s="406"/>
      <c r="TGF3" s="406"/>
      <c r="TGG3" s="406"/>
      <c r="TGH3" s="406"/>
      <c r="TGI3" s="406"/>
      <c r="TGJ3" s="406"/>
      <c r="TGK3" s="406"/>
      <c r="TGL3" s="406"/>
      <c r="TGM3" s="406"/>
      <c r="TGN3" s="406"/>
      <c r="TGO3" s="406"/>
      <c r="TGP3" s="406"/>
      <c r="TGQ3" s="406"/>
      <c r="TGR3" s="406"/>
      <c r="TGS3" s="406"/>
      <c r="TGT3" s="406"/>
      <c r="TGU3" s="406"/>
      <c r="TGV3" s="406"/>
      <c r="TGW3" s="406"/>
      <c r="TGX3" s="406"/>
      <c r="TGY3" s="406"/>
      <c r="TGZ3" s="406"/>
      <c r="THA3" s="406"/>
      <c r="THB3" s="406"/>
      <c r="THC3" s="406"/>
      <c r="THD3" s="406"/>
      <c r="THE3" s="406"/>
      <c r="THF3" s="406"/>
      <c r="THG3" s="406"/>
      <c r="THH3" s="406"/>
      <c r="THI3" s="406"/>
      <c r="THJ3" s="406"/>
      <c r="THK3" s="406"/>
      <c r="THL3" s="406"/>
      <c r="THM3" s="406"/>
      <c r="THN3" s="406"/>
      <c r="THO3" s="406"/>
      <c r="THP3" s="406"/>
      <c r="THQ3" s="406"/>
      <c r="THR3" s="406"/>
      <c r="THS3" s="406"/>
      <c r="THT3" s="406"/>
      <c r="THU3" s="406"/>
      <c r="THV3" s="406"/>
      <c r="THW3" s="406"/>
      <c r="THX3" s="406"/>
      <c r="THY3" s="406"/>
      <c r="THZ3" s="406"/>
      <c r="TIA3" s="406"/>
      <c r="TIB3" s="406"/>
      <c r="TIC3" s="406"/>
      <c r="TID3" s="406"/>
      <c r="TIE3" s="406"/>
      <c r="TIF3" s="406"/>
      <c r="TIG3" s="406"/>
      <c r="TIH3" s="406"/>
      <c r="TII3" s="406"/>
      <c r="TIJ3" s="406"/>
      <c r="TIK3" s="406"/>
      <c r="TIL3" s="406"/>
      <c r="TIM3" s="406"/>
      <c r="TIN3" s="406"/>
      <c r="TIO3" s="406"/>
      <c r="TIP3" s="406"/>
      <c r="TIQ3" s="406"/>
      <c r="TIR3" s="406"/>
      <c r="TIS3" s="406"/>
      <c r="TIT3" s="406"/>
      <c r="TIU3" s="406"/>
      <c r="TIV3" s="406"/>
      <c r="TIW3" s="406"/>
      <c r="TIX3" s="406"/>
      <c r="TIY3" s="406"/>
      <c r="TIZ3" s="406"/>
      <c r="TJA3" s="406"/>
      <c r="TJB3" s="406"/>
      <c r="TJC3" s="406"/>
      <c r="TJD3" s="406"/>
      <c r="TJE3" s="406"/>
      <c r="TJF3" s="406"/>
      <c r="TJG3" s="406"/>
      <c r="TJH3" s="406"/>
      <c r="TJI3" s="406"/>
      <c r="TJJ3" s="406"/>
      <c r="TJK3" s="406"/>
      <c r="TJL3" s="406"/>
      <c r="TJM3" s="406"/>
      <c r="TJN3" s="406"/>
      <c r="TJO3" s="406"/>
      <c r="TJP3" s="406"/>
      <c r="TJQ3" s="406"/>
      <c r="TJR3" s="406"/>
      <c r="TJS3" s="406"/>
      <c r="TJT3" s="406"/>
      <c r="TJU3" s="406"/>
      <c r="TJV3" s="406"/>
      <c r="TJW3" s="406"/>
      <c r="TJX3" s="406"/>
      <c r="TJY3" s="406"/>
      <c r="TJZ3" s="406"/>
      <c r="TKA3" s="406"/>
      <c r="TKB3" s="406"/>
      <c r="TKC3" s="406"/>
      <c r="TKD3" s="406"/>
      <c r="TKE3" s="406"/>
      <c r="TKF3" s="406"/>
      <c r="TKG3" s="406"/>
      <c r="TKH3" s="406"/>
      <c r="TKI3" s="406"/>
      <c r="TKJ3" s="406"/>
      <c r="TKK3" s="406"/>
      <c r="TKL3" s="406"/>
      <c r="TKM3" s="406"/>
      <c r="TKN3" s="406"/>
      <c r="TKO3" s="406"/>
      <c r="TKP3" s="406"/>
      <c r="TKQ3" s="406"/>
      <c r="TKR3" s="406"/>
      <c r="TKS3" s="406"/>
      <c r="TKT3" s="406"/>
      <c r="TKU3" s="406"/>
      <c r="TKV3" s="406"/>
      <c r="TKW3" s="406"/>
      <c r="TKX3" s="406"/>
      <c r="TKY3" s="406"/>
      <c r="TKZ3" s="406"/>
      <c r="TLA3" s="406"/>
      <c r="TLB3" s="406"/>
      <c r="TLC3" s="406"/>
      <c r="TLD3" s="406"/>
      <c r="TLE3" s="406"/>
      <c r="TLF3" s="406"/>
      <c r="TLG3" s="406"/>
      <c r="TLH3" s="406"/>
      <c r="TLI3" s="406"/>
      <c r="TLJ3" s="406"/>
      <c r="TLK3" s="406"/>
      <c r="TLL3" s="406"/>
      <c r="TLM3" s="406"/>
      <c r="TLN3" s="406"/>
      <c r="TLO3" s="406"/>
      <c r="TLP3" s="406"/>
      <c r="TLQ3" s="406"/>
      <c r="TLR3" s="406"/>
      <c r="TLS3" s="406"/>
      <c r="TLT3" s="406"/>
      <c r="TLU3" s="406"/>
      <c r="TLV3" s="406"/>
      <c r="TLW3" s="406"/>
      <c r="TLX3" s="406"/>
      <c r="TLY3" s="406"/>
      <c r="TLZ3" s="406"/>
      <c r="TMA3" s="406"/>
      <c r="TMB3" s="406"/>
      <c r="TMC3" s="406"/>
      <c r="TMD3" s="406"/>
      <c r="TME3" s="406"/>
      <c r="TMF3" s="406"/>
      <c r="TMG3" s="406"/>
      <c r="TMH3" s="406"/>
      <c r="TMI3" s="406"/>
      <c r="TMJ3" s="406"/>
      <c r="TMK3" s="406"/>
      <c r="TML3" s="406"/>
      <c r="TMM3" s="406"/>
      <c r="TMN3" s="406"/>
      <c r="TMO3" s="406"/>
      <c r="TMP3" s="406"/>
      <c r="TMQ3" s="406"/>
      <c r="TMR3" s="406"/>
      <c r="TMS3" s="406"/>
      <c r="TMT3" s="406"/>
      <c r="TMU3" s="406"/>
      <c r="TMV3" s="406"/>
      <c r="TMW3" s="406"/>
      <c r="TMX3" s="406"/>
      <c r="TMY3" s="406"/>
      <c r="TMZ3" s="406"/>
      <c r="TNA3" s="406"/>
      <c r="TNB3" s="406"/>
      <c r="TNC3" s="406"/>
      <c r="TND3" s="406"/>
      <c r="TNE3" s="406"/>
      <c r="TNF3" s="406"/>
      <c r="TNG3" s="406"/>
      <c r="TNH3" s="406"/>
      <c r="TNI3" s="406"/>
      <c r="TNJ3" s="406"/>
      <c r="TNK3" s="406"/>
      <c r="TNL3" s="406"/>
      <c r="TNM3" s="406"/>
      <c r="TNN3" s="406"/>
      <c r="TNO3" s="406"/>
      <c r="TNP3" s="406"/>
      <c r="TNQ3" s="406"/>
      <c r="TNR3" s="406"/>
      <c r="TNS3" s="406"/>
      <c r="TNT3" s="406"/>
      <c r="TNU3" s="406"/>
      <c r="TNV3" s="406"/>
      <c r="TNW3" s="406"/>
      <c r="TNX3" s="406"/>
      <c r="TNY3" s="406"/>
      <c r="TNZ3" s="406"/>
      <c r="TOA3" s="406"/>
      <c r="TOB3" s="406"/>
      <c r="TOC3" s="406"/>
      <c r="TOD3" s="406"/>
      <c r="TOE3" s="406"/>
      <c r="TOF3" s="406"/>
      <c r="TOG3" s="406"/>
      <c r="TOH3" s="406"/>
      <c r="TOI3" s="406"/>
      <c r="TOJ3" s="406"/>
      <c r="TOK3" s="406"/>
      <c r="TOL3" s="406"/>
      <c r="TOM3" s="406"/>
      <c r="TON3" s="406"/>
      <c r="TOO3" s="406"/>
      <c r="TOP3" s="406"/>
      <c r="TOQ3" s="406"/>
      <c r="TOR3" s="406"/>
      <c r="TOS3" s="406"/>
      <c r="TOT3" s="406"/>
      <c r="TOU3" s="406"/>
      <c r="TOV3" s="406"/>
      <c r="TOW3" s="406"/>
      <c r="TOX3" s="406"/>
      <c r="TOY3" s="406"/>
      <c r="TOZ3" s="406"/>
      <c r="TPA3" s="406"/>
      <c r="TPB3" s="406"/>
      <c r="TPC3" s="406"/>
      <c r="TPD3" s="406"/>
      <c r="TPE3" s="406"/>
      <c r="TPF3" s="406"/>
      <c r="TPG3" s="406"/>
      <c r="TPH3" s="406"/>
      <c r="TPI3" s="406"/>
      <c r="TPJ3" s="406"/>
      <c r="TPK3" s="406"/>
      <c r="TPL3" s="406"/>
      <c r="TPM3" s="406"/>
      <c r="TPN3" s="406"/>
      <c r="TPO3" s="406"/>
      <c r="TPP3" s="406"/>
      <c r="TPQ3" s="406"/>
      <c r="TPR3" s="406"/>
      <c r="TPS3" s="406"/>
      <c r="TPT3" s="406"/>
      <c r="TPU3" s="406"/>
      <c r="TPV3" s="406"/>
      <c r="TPW3" s="406"/>
      <c r="TPX3" s="406"/>
      <c r="TPY3" s="406"/>
      <c r="TPZ3" s="406"/>
      <c r="TQA3" s="406"/>
      <c r="TQB3" s="406"/>
      <c r="TQC3" s="406"/>
      <c r="TQD3" s="406"/>
      <c r="TQE3" s="406"/>
      <c r="TQF3" s="406"/>
      <c r="TQG3" s="406"/>
      <c r="TQH3" s="406"/>
      <c r="TQI3" s="406"/>
      <c r="TQJ3" s="406"/>
      <c r="TQK3" s="406"/>
      <c r="TQL3" s="406"/>
      <c r="TQM3" s="406"/>
      <c r="TQN3" s="406"/>
      <c r="TQO3" s="406"/>
      <c r="TQP3" s="406"/>
      <c r="TQQ3" s="406"/>
      <c r="TQR3" s="406"/>
      <c r="TQS3" s="406"/>
      <c r="TQT3" s="406"/>
      <c r="TQU3" s="406"/>
      <c r="TQV3" s="406"/>
      <c r="TQW3" s="406"/>
      <c r="TQX3" s="406"/>
      <c r="TQY3" s="406"/>
      <c r="TQZ3" s="406"/>
      <c r="TRA3" s="406"/>
      <c r="TRB3" s="406"/>
      <c r="TRC3" s="406"/>
      <c r="TRD3" s="406"/>
      <c r="TRE3" s="406"/>
      <c r="TRF3" s="406"/>
      <c r="TRG3" s="406"/>
      <c r="TRH3" s="406"/>
      <c r="TRI3" s="406"/>
      <c r="TRJ3" s="406"/>
      <c r="TRK3" s="406"/>
      <c r="TRL3" s="406"/>
      <c r="TRM3" s="406"/>
      <c r="TRN3" s="406"/>
      <c r="TRO3" s="406"/>
      <c r="TRP3" s="406"/>
      <c r="TRQ3" s="406"/>
      <c r="TRR3" s="406"/>
      <c r="TRS3" s="406"/>
      <c r="TRT3" s="406"/>
      <c r="TRU3" s="406"/>
      <c r="TRV3" s="406"/>
      <c r="TRW3" s="406"/>
      <c r="TRX3" s="406"/>
      <c r="TRY3" s="406"/>
      <c r="TRZ3" s="406"/>
      <c r="TSA3" s="406"/>
      <c r="TSB3" s="406"/>
      <c r="TSC3" s="406"/>
      <c r="TSD3" s="406"/>
      <c r="TSE3" s="406"/>
      <c r="TSF3" s="406"/>
      <c r="TSG3" s="406"/>
      <c r="TSH3" s="406"/>
      <c r="TSI3" s="406"/>
      <c r="TSJ3" s="406"/>
      <c r="TSK3" s="406"/>
      <c r="TSL3" s="406"/>
      <c r="TSM3" s="406"/>
      <c r="TSN3" s="406"/>
      <c r="TSO3" s="406"/>
      <c r="TSP3" s="406"/>
      <c r="TSQ3" s="406"/>
      <c r="TSR3" s="406"/>
      <c r="TSS3" s="406"/>
      <c r="TST3" s="406"/>
      <c r="TSU3" s="406"/>
      <c r="TSV3" s="406"/>
      <c r="TSW3" s="406"/>
      <c r="TSX3" s="406"/>
      <c r="TSY3" s="406"/>
      <c r="TSZ3" s="406"/>
      <c r="TTA3" s="406"/>
      <c r="TTB3" s="406"/>
      <c r="TTC3" s="406"/>
      <c r="TTD3" s="406"/>
      <c r="TTE3" s="406"/>
      <c r="TTF3" s="406"/>
      <c r="TTG3" s="406"/>
      <c r="TTH3" s="406"/>
      <c r="TTI3" s="406"/>
      <c r="TTJ3" s="406"/>
      <c r="TTK3" s="406"/>
      <c r="TTL3" s="406"/>
      <c r="TTM3" s="406"/>
      <c r="TTN3" s="406"/>
      <c r="TTO3" s="406"/>
      <c r="TTP3" s="406"/>
      <c r="TTQ3" s="406"/>
      <c r="TTR3" s="406"/>
      <c r="TTS3" s="406"/>
      <c r="TTT3" s="406"/>
      <c r="TTU3" s="406"/>
      <c r="TTV3" s="406"/>
      <c r="TTW3" s="406"/>
      <c r="TTX3" s="406"/>
      <c r="TTY3" s="406"/>
      <c r="TTZ3" s="406"/>
      <c r="TUA3" s="406"/>
      <c r="TUB3" s="406"/>
      <c r="TUC3" s="406"/>
      <c r="TUD3" s="406"/>
      <c r="TUE3" s="406"/>
      <c r="TUF3" s="406"/>
      <c r="TUG3" s="406"/>
      <c r="TUH3" s="406"/>
      <c r="TUI3" s="406"/>
      <c r="TUJ3" s="406"/>
      <c r="TUK3" s="406"/>
      <c r="TUL3" s="406"/>
      <c r="TUM3" s="406"/>
      <c r="TUN3" s="406"/>
      <c r="TUO3" s="406"/>
      <c r="TUP3" s="406"/>
      <c r="TUQ3" s="406"/>
      <c r="TUR3" s="406"/>
      <c r="TUS3" s="406"/>
      <c r="TUT3" s="406"/>
      <c r="TUU3" s="406"/>
      <c r="TUV3" s="406"/>
      <c r="TUW3" s="406"/>
      <c r="TUX3" s="406"/>
      <c r="TUY3" s="406"/>
      <c r="TUZ3" s="406"/>
      <c r="TVA3" s="406"/>
      <c r="TVB3" s="406"/>
      <c r="TVC3" s="406"/>
      <c r="TVD3" s="406"/>
      <c r="TVE3" s="406"/>
      <c r="TVF3" s="406"/>
      <c r="TVG3" s="406"/>
      <c r="TVH3" s="406"/>
      <c r="TVI3" s="406"/>
      <c r="TVJ3" s="406"/>
      <c r="TVK3" s="406"/>
      <c r="TVL3" s="406"/>
      <c r="TVM3" s="406"/>
      <c r="TVN3" s="406"/>
      <c r="TVO3" s="406"/>
      <c r="TVP3" s="406"/>
      <c r="TVQ3" s="406"/>
      <c r="TVR3" s="406"/>
      <c r="TVS3" s="406"/>
      <c r="TVT3" s="406"/>
      <c r="TVU3" s="406"/>
      <c r="TVV3" s="406"/>
      <c r="TVW3" s="406"/>
      <c r="TVX3" s="406"/>
      <c r="TVY3" s="406"/>
      <c r="TVZ3" s="406"/>
      <c r="TWA3" s="406"/>
      <c r="TWB3" s="406"/>
      <c r="TWC3" s="406"/>
      <c r="TWD3" s="406"/>
      <c r="TWE3" s="406"/>
      <c r="TWF3" s="406"/>
      <c r="TWG3" s="406"/>
      <c r="TWH3" s="406"/>
      <c r="TWI3" s="406"/>
      <c r="TWJ3" s="406"/>
      <c r="TWK3" s="406"/>
      <c r="TWL3" s="406"/>
      <c r="TWM3" s="406"/>
      <c r="TWN3" s="406"/>
      <c r="TWO3" s="406"/>
      <c r="TWP3" s="406"/>
      <c r="TWQ3" s="406"/>
      <c r="TWR3" s="406"/>
      <c r="TWS3" s="406"/>
      <c r="TWT3" s="406"/>
      <c r="TWU3" s="406"/>
      <c r="TWV3" s="406"/>
      <c r="TWW3" s="406"/>
      <c r="TWX3" s="406"/>
      <c r="TWY3" s="406"/>
      <c r="TWZ3" s="406"/>
      <c r="TXA3" s="406"/>
      <c r="TXB3" s="406"/>
      <c r="TXC3" s="406"/>
      <c r="TXD3" s="406"/>
      <c r="TXE3" s="406"/>
      <c r="TXF3" s="406"/>
      <c r="TXG3" s="406"/>
      <c r="TXH3" s="406"/>
      <c r="TXI3" s="406"/>
      <c r="TXJ3" s="406"/>
      <c r="TXK3" s="406"/>
      <c r="TXL3" s="406"/>
      <c r="TXM3" s="406"/>
      <c r="TXN3" s="406"/>
      <c r="TXO3" s="406"/>
      <c r="TXP3" s="406"/>
      <c r="TXQ3" s="406"/>
      <c r="TXR3" s="406"/>
      <c r="TXS3" s="406"/>
      <c r="TXT3" s="406"/>
      <c r="TXU3" s="406"/>
      <c r="TXV3" s="406"/>
      <c r="TXW3" s="406"/>
      <c r="TXX3" s="406"/>
      <c r="TXY3" s="406"/>
      <c r="TXZ3" s="406"/>
      <c r="TYA3" s="406"/>
      <c r="TYB3" s="406"/>
      <c r="TYC3" s="406"/>
      <c r="TYD3" s="406"/>
      <c r="TYE3" s="406"/>
      <c r="TYF3" s="406"/>
      <c r="TYG3" s="406"/>
      <c r="TYH3" s="406"/>
      <c r="TYI3" s="406"/>
      <c r="TYJ3" s="406"/>
      <c r="TYK3" s="406"/>
      <c r="TYL3" s="406"/>
      <c r="TYM3" s="406"/>
      <c r="TYN3" s="406"/>
      <c r="TYO3" s="406"/>
      <c r="TYP3" s="406"/>
      <c r="TYQ3" s="406"/>
      <c r="TYR3" s="406"/>
      <c r="TYS3" s="406"/>
      <c r="TYT3" s="406"/>
      <c r="TYU3" s="406"/>
      <c r="TYV3" s="406"/>
      <c r="TYW3" s="406"/>
      <c r="TYX3" s="406"/>
      <c r="TYY3" s="406"/>
      <c r="TYZ3" s="406"/>
      <c r="TZA3" s="406"/>
      <c r="TZB3" s="406"/>
      <c r="TZC3" s="406"/>
      <c r="TZD3" s="406"/>
      <c r="TZE3" s="406"/>
      <c r="TZF3" s="406"/>
      <c r="TZG3" s="406"/>
      <c r="TZH3" s="406"/>
      <c r="TZI3" s="406"/>
      <c r="TZJ3" s="406"/>
      <c r="TZK3" s="406"/>
      <c r="TZL3" s="406"/>
      <c r="TZM3" s="406"/>
      <c r="TZN3" s="406"/>
      <c r="TZO3" s="406"/>
      <c r="TZP3" s="406"/>
      <c r="TZQ3" s="406"/>
      <c r="TZR3" s="406"/>
      <c r="TZS3" s="406"/>
      <c r="TZT3" s="406"/>
      <c r="TZU3" s="406"/>
      <c r="TZV3" s="406"/>
      <c r="TZW3" s="406"/>
      <c r="TZX3" s="406"/>
      <c r="TZY3" s="406"/>
      <c r="TZZ3" s="406"/>
      <c r="UAA3" s="406"/>
      <c r="UAB3" s="406"/>
      <c r="UAC3" s="406"/>
      <c r="UAD3" s="406"/>
      <c r="UAE3" s="406"/>
      <c r="UAF3" s="406"/>
      <c r="UAG3" s="406"/>
      <c r="UAH3" s="406"/>
      <c r="UAI3" s="406"/>
      <c r="UAJ3" s="406"/>
      <c r="UAK3" s="406"/>
      <c r="UAL3" s="406"/>
      <c r="UAM3" s="406"/>
      <c r="UAN3" s="406"/>
      <c r="UAO3" s="406"/>
      <c r="UAP3" s="406"/>
      <c r="UAQ3" s="406"/>
      <c r="UAR3" s="406"/>
      <c r="UAS3" s="406"/>
      <c r="UAT3" s="406"/>
      <c r="UAU3" s="406"/>
      <c r="UAV3" s="406"/>
      <c r="UAW3" s="406"/>
      <c r="UAX3" s="406"/>
      <c r="UAY3" s="406"/>
      <c r="UAZ3" s="406"/>
      <c r="UBA3" s="406"/>
      <c r="UBB3" s="406"/>
      <c r="UBC3" s="406"/>
      <c r="UBD3" s="406"/>
      <c r="UBE3" s="406"/>
      <c r="UBF3" s="406"/>
      <c r="UBG3" s="406"/>
      <c r="UBH3" s="406"/>
      <c r="UBI3" s="406"/>
      <c r="UBJ3" s="406"/>
      <c r="UBK3" s="406"/>
      <c r="UBL3" s="406"/>
      <c r="UBM3" s="406"/>
      <c r="UBN3" s="406"/>
      <c r="UBO3" s="406"/>
      <c r="UBP3" s="406"/>
      <c r="UBQ3" s="406"/>
      <c r="UBR3" s="406"/>
      <c r="UBS3" s="406"/>
      <c r="UBT3" s="406"/>
      <c r="UBU3" s="406"/>
      <c r="UBV3" s="406"/>
      <c r="UBW3" s="406"/>
      <c r="UBX3" s="406"/>
      <c r="UBY3" s="406"/>
      <c r="UBZ3" s="406"/>
      <c r="UCA3" s="406"/>
      <c r="UCB3" s="406"/>
      <c r="UCC3" s="406"/>
      <c r="UCD3" s="406"/>
      <c r="UCE3" s="406"/>
      <c r="UCF3" s="406"/>
      <c r="UCG3" s="406"/>
      <c r="UCH3" s="406"/>
      <c r="UCI3" s="406"/>
      <c r="UCJ3" s="406"/>
      <c r="UCK3" s="406"/>
      <c r="UCL3" s="406"/>
      <c r="UCM3" s="406"/>
      <c r="UCN3" s="406"/>
      <c r="UCO3" s="406"/>
      <c r="UCP3" s="406"/>
      <c r="UCQ3" s="406"/>
      <c r="UCR3" s="406"/>
      <c r="UCS3" s="406"/>
      <c r="UCT3" s="406"/>
      <c r="UCU3" s="406"/>
      <c r="UCV3" s="406"/>
      <c r="UCW3" s="406"/>
      <c r="UCX3" s="406"/>
      <c r="UCY3" s="406"/>
      <c r="UCZ3" s="406"/>
      <c r="UDA3" s="406"/>
      <c r="UDB3" s="406"/>
      <c r="UDC3" s="406"/>
      <c r="UDD3" s="406"/>
      <c r="UDE3" s="406"/>
      <c r="UDF3" s="406"/>
      <c r="UDG3" s="406"/>
      <c r="UDH3" s="406"/>
      <c r="UDI3" s="406"/>
      <c r="UDJ3" s="406"/>
      <c r="UDK3" s="406"/>
      <c r="UDL3" s="406"/>
      <c r="UDM3" s="406"/>
      <c r="UDN3" s="406"/>
      <c r="UDO3" s="406"/>
      <c r="UDP3" s="406"/>
      <c r="UDQ3" s="406"/>
      <c r="UDR3" s="406"/>
      <c r="UDS3" s="406"/>
      <c r="UDT3" s="406"/>
      <c r="UDU3" s="406"/>
      <c r="UDV3" s="406"/>
      <c r="UDW3" s="406"/>
      <c r="UDX3" s="406"/>
      <c r="UDY3" s="406"/>
      <c r="UDZ3" s="406"/>
      <c r="UEA3" s="406"/>
      <c r="UEB3" s="406"/>
      <c r="UEC3" s="406"/>
      <c r="UED3" s="406"/>
      <c r="UEE3" s="406"/>
      <c r="UEF3" s="406"/>
      <c r="UEG3" s="406"/>
      <c r="UEH3" s="406"/>
      <c r="UEI3" s="406"/>
      <c r="UEJ3" s="406"/>
      <c r="UEK3" s="406"/>
      <c r="UEL3" s="406"/>
      <c r="UEM3" s="406"/>
      <c r="UEN3" s="406"/>
      <c r="UEO3" s="406"/>
      <c r="UEP3" s="406"/>
      <c r="UEQ3" s="406"/>
      <c r="UER3" s="406"/>
      <c r="UES3" s="406"/>
      <c r="UET3" s="406"/>
      <c r="UEU3" s="406"/>
      <c r="UEV3" s="406"/>
      <c r="UEW3" s="406"/>
      <c r="UEX3" s="406"/>
      <c r="UEY3" s="406"/>
      <c r="UEZ3" s="406"/>
      <c r="UFA3" s="406"/>
      <c r="UFB3" s="406"/>
      <c r="UFC3" s="406"/>
      <c r="UFD3" s="406"/>
      <c r="UFE3" s="406"/>
      <c r="UFF3" s="406"/>
      <c r="UFG3" s="406"/>
      <c r="UFH3" s="406"/>
      <c r="UFI3" s="406"/>
      <c r="UFJ3" s="406"/>
      <c r="UFK3" s="406"/>
      <c r="UFL3" s="406"/>
      <c r="UFM3" s="406"/>
      <c r="UFN3" s="406"/>
      <c r="UFO3" s="406"/>
      <c r="UFP3" s="406"/>
      <c r="UFQ3" s="406"/>
      <c r="UFR3" s="406"/>
      <c r="UFS3" s="406"/>
      <c r="UFT3" s="406"/>
      <c r="UFU3" s="406"/>
      <c r="UFV3" s="406"/>
      <c r="UFW3" s="406"/>
      <c r="UFX3" s="406"/>
      <c r="UFY3" s="406"/>
      <c r="UFZ3" s="406"/>
      <c r="UGA3" s="406"/>
      <c r="UGB3" s="406"/>
      <c r="UGC3" s="406"/>
      <c r="UGD3" s="406"/>
      <c r="UGE3" s="406"/>
      <c r="UGF3" s="406"/>
      <c r="UGG3" s="406"/>
      <c r="UGH3" s="406"/>
      <c r="UGI3" s="406"/>
      <c r="UGJ3" s="406"/>
      <c r="UGK3" s="406"/>
      <c r="UGL3" s="406"/>
      <c r="UGM3" s="406"/>
      <c r="UGN3" s="406"/>
      <c r="UGO3" s="406"/>
      <c r="UGP3" s="406"/>
      <c r="UGQ3" s="406"/>
      <c r="UGR3" s="406"/>
      <c r="UGS3" s="406"/>
      <c r="UGT3" s="406"/>
      <c r="UGU3" s="406"/>
      <c r="UGV3" s="406"/>
      <c r="UGW3" s="406"/>
      <c r="UGX3" s="406"/>
      <c r="UGY3" s="406"/>
      <c r="UGZ3" s="406"/>
      <c r="UHA3" s="406"/>
      <c r="UHB3" s="406"/>
      <c r="UHC3" s="406"/>
      <c r="UHD3" s="406"/>
      <c r="UHE3" s="406"/>
      <c r="UHF3" s="406"/>
      <c r="UHG3" s="406"/>
      <c r="UHH3" s="406"/>
      <c r="UHI3" s="406"/>
      <c r="UHJ3" s="406"/>
      <c r="UHK3" s="406"/>
      <c r="UHL3" s="406"/>
      <c r="UHM3" s="406"/>
      <c r="UHN3" s="406"/>
      <c r="UHO3" s="406"/>
      <c r="UHP3" s="406"/>
      <c r="UHQ3" s="406"/>
      <c r="UHR3" s="406"/>
      <c r="UHS3" s="406"/>
      <c r="UHT3" s="406"/>
      <c r="UHU3" s="406"/>
      <c r="UHV3" s="406"/>
      <c r="UHW3" s="406"/>
      <c r="UHX3" s="406"/>
      <c r="UHY3" s="406"/>
      <c r="UHZ3" s="406"/>
      <c r="UIA3" s="406"/>
      <c r="UIB3" s="406"/>
      <c r="UIC3" s="406"/>
      <c r="UID3" s="406"/>
      <c r="UIE3" s="406"/>
      <c r="UIF3" s="406"/>
      <c r="UIG3" s="406"/>
      <c r="UIH3" s="406"/>
      <c r="UII3" s="406"/>
      <c r="UIJ3" s="406"/>
      <c r="UIK3" s="406"/>
      <c r="UIL3" s="406"/>
      <c r="UIM3" s="406"/>
      <c r="UIN3" s="406"/>
      <c r="UIO3" s="406"/>
      <c r="UIP3" s="406"/>
      <c r="UIQ3" s="406"/>
      <c r="UIR3" s="406"/>
      <c r="UIS3" s="406"/>
      <c r="UIT3" s="406"/>
      <c r="UIU3" s="406"/>
      <c r="UIV3" s="406"/>
      <c r="UIW3" s="406"/>
      <c r="UIX3" s="406"/>
      <c r="UIY3" s="406"/>
      <c r="UIZ3" s="406"/>
      <c r="UJA3" s="406"/>
      <c r="UJB3" s="406"/>
      <c r="UJC3" s="406"/>
      <c r="UJD3" s="406"/>
      <c r="UJE3" s="406"/>
      <c r="UJF3" s="406"/>
      <c r="UJG3" s="406"/>
      <c r="UJH3" s="406"/>
      <c r="UJI3" s="406"/>
      <c r="UJJ3" s="406"/>
      <c r="UJK3" s="406"/>
      <c r="UJL3" s="406"/>
      <c r="UJM3" s="406"/>
      <c r="UJN3" s="406"/>
      <c r="UJO3" s="406"/>
      <c r="UJP3" s="406"/>
      <c r="UJQ3" s="406"/>
      <c r="UJR3" s="406"/>
      <c r="UJS3" s="406"/>
      <c r="UJT3" s="406"/>
      <c r="UJU3" s="406"/>
      <c r="UJV3" s="406"/>
      <c r="UJW3" s="406"/>
      <c r="UJX3" s="406"/>
      <c r="UJY3" s="406"/>
      <c r="UJZ3" s="406"/>
      <c r="UKA3" s="406"/>
      <c r="UKB3" s="406"/>
      <c r="UKC3" s="406"/>
      <c r="UKD3" s="406"/>
      <c r="UKE3" s="406"/>
      <c r="UKF3" s="406"/>
      <c r="UKG3" s="406"/>
      <c r="UKH3" s="406"/>
      <c r="UKI3" s="406"/>
      <c r="UKJ3" s="406"/>
      <c r="UKK3" s="406"/>
      <c r="UKL3" s="406"/>
      <c r="UKM3" s="406"/>
      <c r="UKN3" s="406"/>
      <c r="UKO3" s="406"/>
      <c r="UKP3" s="406"/>
      <c r="UKQ3" s="406"/>
      <c r="UKR3" s="406"/>
      <c r="UKS3" s="406"/>
      <c r="UKT3" s="406"/>
      <c r="UKU3" s="406"/>
      <c r="UKV3" s="406"/>
      <c r="UKW3" s="406"/>
      <c r="UKX3" s="406"/>
      <c r="UKY3" s="406"/>
      <c r="UKZ3" s="406"/>
      <c r="ULA3" s="406"/>
      <c r="ULB3" s="406"/>
      <c r="ULC3" s="406"/>
      <c r="ULD3" s="406"/>
      <c r="ULE3" s="406"/>
      <c r="ULF3" s="406"/>
      <c r="ULG3" s="406"/>
      <c r="ULH3" s="406"/>
      <c r="ULI3" s="406"/>
      <c r="ULJ3" s="406"/>
      <c r="ULK3" s="406"/>
      <c r="ULL3" s="406"/>
      <c r="ULM3" s="406"/>
      <c r="ULN3" s="406"/>
      <c r="ULO3" s="406"/>
      <c r="ULP3" s="406"/>
      <c r="ULQ3" s="406"/>
      <c r="ULR3" s="406"/>
      <c r="ULS3" s="406"/>
      <c r="ULT3" s="406"/>
      <c r="ULU3" s="406"/>
      <c r="ULV3" s="406"/>
      <c r="ULW3" s="406"/>
      <c r="ULX3" s="406"/>
      <c r="ULY3" s="406"/>
      <c r="ULZ3" s="406"/>
      <c r="UMA3" s="406"/>
      <c r="UMB3" s="406"/>
      <c r="UMC3" s="406"/>
      <c r="UMD3" s="406"/>
      <c r="UME3" s="406"/>
      <c r="UMF3" s="406"/>
      <c r="UMG3" s="406"/>
      <c r="UMH3" s="406"/>
      <c r="UMI3" s="406"/>
      <c r="UMJ3" s="406"/>
      <c r="UMK3" s="406"/>
      <c r="UML3" s="406"/>
      <c r="UMM3" s="406"/>
      <c r="UMN3" s="406"/>
      <c r="UMO3" s="406"/>
      <c r="UMP3" s="406"/>
      <c r="UMQ3" s="406"/>
      <c r="UMR3" s="406"/>
      <c r="UMS3" s="406"/>
      <c r="UMT3" s="406"/>
      <c r="UMU3" s="406"/>
      <c r="UMV3" s="406"/>
      <c r="UMW3" s="406"/>
      <c r="UMX3" s="406"/>
      <c r="UMY3" s="406"/>
      <c r="UMZ3" s="406"/>
      <c r="UNA3" s="406"/>
      <c r="UNB3" s="406"/>
      <c r="UNC3" s="406"/>
      <c r="UND3" s="406"/>
      <c r="UNE3" s="406"/>
      <c r="UNF3" s="406"/>
      <c r="UNG3" s="406"/>
      <c r="UNH3" s="406"/>
      <c r="UNI3" s="406"/>
      <c r="UNJ3" s="406"/>
      <c r="UNK3" s="406"/>
      <c r="UNL3" s="406"/>
      <c r="UNM3" s="406"/>
      <c r="UNN3" s="406"/>
      <c r="UNO3" s="406"/>
      <c r="UNP3" s="406"/>
      <c r="UNQ3" s="406"/>
      <c r="UNR3" s="406"/>
      <c r="UNS3" s="406"/>
      <c r="UNT3" s="406"/>
      <c r="UNU3" s="406"/>
      <c r="UNV3" s="406"/>
      <c r="UNW3" s="406"/>
      <c r="UNX3" s="406"/>
      <c r="UNY3" s="406"/>
      <c r="UNZ3" s="406"/>
      <c r="UOA3" s="406"/>
      <c r="UOB3" s="406"/>
      <c r="UOC3" s="406"/>
      <c r="UOD3" s="406"/>
      <c r="UOE3" s="406"/>
      <c r="UOF3" s="406"/>
      <c r="UOG3" s="406"/>
      <c r="UOH3" s="406"/>
      <c r="UOI3" s="406"/>
      <c r="UOJ3" s="406"/>
      <c r="UOK3" s="406"/>
      <c r="UOL3" s="406"/>
      <c r="UOM3" s="406"/>
      <c r="UON3" s="406"/>
      <c r="UOO3" s="406"/>
      <c r="UOP3" s="406"/>
      <c r="UOQ3" s="406"/>
      <c r="UOR3" s="406"/>
      <c r="UOS3" s="406"/>
      <c r="UOT3" s="406"/>
      <c r="UOU3" s="406"/>
      <c r="UOV3" s="406"/>
      <c r="UOW3" s="406"/>
      <c r="UOX3" s="406"/>
      <c r="UOY3" s="406"/>
      <c r="UOZ3" s="406"/>
      <c r="UPA3" s="406"/>
      <c r="UPB3" s="406"/>
      <c r="UPC3" s="406"/>
      <c r="UPD3" s="406"/>
      <c r="UPE3" s="406"/>
      <c r="UPF3" s="406"/>
      <c r="UPG3" s="406"/>
      <c r="UPH3" s="406"/>
      <c r="UPI3" s="406"/>
      <c r="UPJ3" s="406"/>
      <c r="UPK3" s="406"/>
      <c r="UPL3" s="406"/>
      <c r="UPM3" s="406"/>
      <c r="UPN3" s="406"/>
      <c r="UPO3" s="406"/>
      <c r="UPP3" s="406"/>
      <c r="UPQ3" s="406"/>
      <c r="UPR3" s="406"/>
      <c r="UPS3" s="406"/>
      <c r="UPT3" s="406"/>
      <c r="UPU3" s="406"/>
      <c r="UPV3" s="406"/>
      <c r="UPW3" s="406"/>
      <c r="UPX3" s="406"/>
      <c r="UPY3" s="406"/>
      <c r="UPZ3" s="406"/>
      <c r="UQA3" s="406"/>
      <c r="UQB3" s="406"/>
      <c r="UQC3" s="406"/>
      <c r="UQD3" s="406"/>
      <c r="UQE3" s="406"/>
      <c r="UQF3" s="406"/>
      <c r="UQG3" s="406"/>
      <c r="UQH3" s="406"/>
      <c r="UQI3" s="406"/>
      <c r="UQJ3" s="406"/>
      <c r="UQK3" s="406"/>
      <c r="UQL3" s="406"/>
      <c r="UQM3" s="406"/>
      <c r="UQN3" s="406"/>
      <c r="UQO3" s="406"/>
      <c r="UQP3" s="406"/>
      <c r="UQQ3" s="406"/>
      <c r="UQR3" s="406"/>
      <c r="UQS3" s="406"/>
      <c r="UQT3" s="406"/>
      <c r="UQU3" s="406"/>
      <c r="UQV3" s="406"/>
      <c r="UQW3" s="406"/>
      <c r="UQX3" s="406"/>
      <c r="UQY3" s="406"/>
      <c r="UQZ3" s="406"/>
      <c r="URA3" s="406"/>
      <c r="URB3" s="406"/>
      <c r="URC3" s="406"/>
      <c r="URD3" s="406"/>
      <c r="URE3" s="406"/>
      <c r="URF3" s="406"/>
      <c r="URG3" s="406"/>
      <c r="URH3" s="406"/>
      <c r="URI3" s="406"/>
      <c r="URJ3" s="406"/>
      <c r="URK3" s="406"/>
      <c r="URL3" s="406"/>
      <c r="URM3" s="406"/>
      <c r="URN3" s="406"/>
      <c r="URO3" s="406"/>
      <c r="URP3" s="406"/>
      <c r="URQ3" s="406"/>
      <c r="URR3" s="406"/>
      <c r="URS3" s="406"/>
      <c r="URT3" s="406"/>
      <c r="URU3" s="406"/>
      <c r="URV3" s="406"/>
      <c r="URW3" s="406"/>
      <c r="URX3" s="406"/>
      <c r="URY3" s="406"/>
      <c r="URZ3" s="406"/>
      <c r="USA3" s="406"/>
      <c r="USB3" s="406"/>
      <c r="USC3" s="406"/>
      <c r="USD3" s="406"/>
      <c r="USE3" s="406"/>
      <c r="USF3" s="406"/>
      <c r="USG3" s="406"/>
      <c r="USH3" s="406"/>
      <c r="USI3" s="406"/>
      <c r="USJ3" s="406"/>
      <c r="USK3" s="406"/>
      <c r="USL3" s="406"/>
      <c r="USM3" s="406"/>
      <c r="USN3" s="406"/>
      <c r="USO3" s="406"/>
      <c r="USP3" s="406"/>
      <c r="USQ3" s="406"/>
      <c r="USR3" s="406"/>
      <c r="USS3" s="406"/>
      <c r="UST3" s="406"/>
      <c r="USU3" s="406"/>
      <c r="USV3" s="406"/>
      <c r="USW3" s="406"/>
      <c r="USX3" s="406"/>
      <c r="USY3" s="406"/>
      <c r="USZ3" s="406"/>
      <c r="UTA3" s="406"/>
      <c r="UTB3" s="406"/>
      <c r="UTC3" s="406"/>
      <c r="UTD3" s="406"/>
      <c r="UTE3" s="406"/>
      <c r="UTF3" s="406"/>
      <c r="UTG3" s="406"/>
      <c r="UTH3" s="406"/>
      <c r="UTI3" s="406"/>
      <c r="UTJ3" s="406"/>
      <c r="UTK3" s="406"/>
      <c r="UTL3" s="406"/>
      <c r="UTM3" s="406"/>
      <c r="UTN3" s="406"/>
      <c r="UTO3" s="406"/>
      <c r="UTP3" s="406"/>
      <c r="UTQ3" s="406"/>
      <c r="UTR3" s="406"/>
      <c r="UTS3" s="406"/>
      <c r="UTT3" s="406"/>
      <c r="UTU3" s="406"/>
      <c r="UTV3" s="406"/>
      <c r="UTW3" s="406"/>
      <c r="UTX3" s="406"/>
      <c r="UTY3" s="406"/>
      <c r="UTZ3" s="406"/>
      <c r="UUA3" s="406"/>
      <c r="UUB3" s="406"/>
      <c r="UUC3" s="406"/>
      <c r="UUD3" s="406"/>
      <c r="UUE3" s="406"/>
      <c r="UUF3" s="406"/>
      <c r="UUG3" s="406"/>
      <c r="UUH3" s="406"/>
      <c r="UUI3" s="406"/>
      <c r="UUJ3" s="406"/>
      <c r="UUK3" s="406"/>
      <c r="UUL3" s="406"/>
      <c r="UUM3" s="406"/>
      <c r="UUN3" s="406"/>
      <c r="UUO3" s="406"/>
      <c r="UUP3" s="406"/>
      <c r="UUQ3" s="406"/>
      <c r="UUR3" s="406"/>
      <c r="UUS3" s="406"/>
      <c r="UUT3" s="406"/>
      <c r="UUU3" s="406"/>
      <c r="UUV3" s="406"/>
      <c r="UUW3" s="406"/>
      <c r="UUX3" s="406"/>
      <c r="UUY3" s="406"/>
      <c r="UUZ3" s="406"/>
      <c r="UVA3" s="406"/>
      <c r="UVB3" s="406"/>
      <c r="UVC3" s="406"/>
      <c r="UVD3" s="406"/>
      <c r="UVE3" s="406"/>
      <c r="UVF3" s="406"/>
      <c r="UVG3" s="406"/>
      <c r="UVH3" s="406"/>
      <c r="UVI3" s="406"/>
      <c r="UVJ3" s="406"/>
      <c r="UVK3" s="406"/>
      <c r="UVL3" s="406"/>
      <c r="UVM3" s="406"/>
      <c r="UVN3" s="406"/>
      <c r="UVO3" s="406"/>
      <c r="UVP3" s="406"/>
      <c r="UVQ3" s="406"/>
      <c r="UVR3" s="406"/>
      <c r="UVS3" s="406"/>
      <c r="UVT3" s="406"/>
      <c r="UVU3" s="406"/>
      <c r="UVV3" s="406"/>
      <c r="UVW3" s="406"/>
      <c r="UVX3" s="406"/>
      <c r="UVY3" s="406"/>
      <c r="UVZ3" s="406"/>
      <c r="UWA3" s="406"/>
      <c r="UWB3" s="406"/>
      <c r="UWC3" s="406"/>
      <c r="UWD3" s="406"/>
      <c r="UWE3" s="406"/>
      <c r="UWF3" s="406"/>
      <c r="UWG3" s="406"/>
      <c r="UWH3" s="406"/>
      <c r="UWI3" s="406"/>
      <c r="UWJ3" s="406"/>
      <c r="UWK3" s="406"/>
      <c r="UWL3" s="406"/>
      <c r="UWM3" s="406"/>
      <c r="UWN3" s="406"/>
      <c r="UWO3" s="406"/>
      <c r="UWP3" s="406"/>
      <c r="UWQ3" s="406"/>
      <c r="UWR3" s="406"/>
      <c r="UWS3" s="406"/>
      <c r="UWT3" s="406"/>
      <c r="UWU3" s="406"/>
      <c r="UWV3" s="406"/>
      <c r="UWW3" s="406"/>
      <c r="UWX3" s="406"/>
      <c r="UWY3" s="406"/>
      <c r="UWZ3" s="406"/>
      <c r="UXA3" s="406"/>
      <c r="UXB3" s="406"/>
      <c r="UXC3" s="406"/>
      <c r="UXD3" s="406"/>
      <c r="UXE3" s="406"/>
      <c r="UXF3" s="406"/>
      <c r="UXG3" s="406"/>
      <c r="UXH3" s="406"/>
      <c r="UXI3" s="406"/>
      <c r="UXJ3" s="406"/>
      <c r="UXK3" s="406"/>
      <c r="UXL3" s="406"/>
      <c r="UXM3" s="406"/>
      <c r="UXN3" s="406"/>
      <c r="UXO3" s="406"/>
      <c r="UXP3" s="406"/>
      <c r="UXQ3" s="406"/>
      <c r="UXR3" s="406"/>
      <c r="UXS3" s="406"/>
      <c r="UXT3" s="406"/>
      <c r="UXU3" s="406"/>
      <c r="UXV3" s="406"/>
      <c r="UXW3" s="406"/>
      <c r="UXX3" s="406"/>
      <c r="UXY3" s="406"/>
      <c r="UXZ3" s="406"/>
      <c r="UYA3" s="406"/>
      <c r="UYB3" s="406"/>
      <c r="UYC3" s="406"/>
      <c r="UYD3" s="406"/>
      <c r="UYE3" s="406"/>
      <c r="UYF3" s="406"/>
      <c r="UYG3" s="406"/>
      <c r="UYH3" s="406"/>
      <c r="UYI3" s="406"/>
      <c r="UYJ3" s="406"/>
      <c r="UYK3" s="406"/>
      <c r="UYL3" s="406"/>
      <c r="UYM3" s="406"/>
      <c r="UYN3" s="406"/>
      <c r="UYO3" s="406"/>
      <c r="UYP3" s="406"/>
      <c r="UYQ3" s="406"/>
      <c r="UYR3" s="406"/>
      <c r="UYS3" s="406"/>
      <c r="UYT3" s="406"/>
      <c r="UYU3" s="406"/>
      <c r="UYV3" s="406"/>
      <c r="UYW3" s="406"/>
      <c r="UYX3" s="406"/>
      <c r="UYY3" s="406"/>
      <c r="UYZ3" s="406"/>
      <c r="UZA3" s="406"/>
      <c r="UZB3" s="406"/>
      <c r="UZC3" s="406"/>
      <c r="UZD3" s="406"/>
      <c r="UZE3" s="406"/>
      <c r="UZF3" s="406"/>
      <c r="UZG3" s="406"/>
      <c r="UZH3" s="406"/>
      <c r="UZI3" s="406"/>
      <c r="UZJ3" s="406"/>
      <c r="UZK3" s="406"/>
      <c r="UZL3" s="406"/>
      <c r="UZM3" s="406"/>
      <c r="UZN3" s="406"/>
      <c r="UZO3" s="406"/>
      <c r="UZP3" s="406"/>
      <c r="UZQ3" s="406"/>
      <c r="UZR3" s="406"/>
      <c r="UZS3" s="406"/>
      <c r="UZT3" s="406"/>
      <c r="UZU3" s="406"/>
      <c r="UZV3" s="406"/>
      <c r="UZW3" s="406"/>
      <c r="UZX3" s="406"/>
      <c r="UZY3" s="406"/>
      <c r="UZZ3" s="406"/>
      <c r="VAA3" s="406"/>
      <c r="VAB3" s="406"/>
      <c r="VAC3" s="406"/>
      <c r="VAD3" s="406"/>
      <c r="VAE3" s="406"/>
      <c r="VAF3" s="406"/>
      <c r="VAG3" s="406"/>
      <c r="VAH3" s="406"/>
      <c r="VAI3" s="406"/>
      <c r="VAJ3" s="406"/>
      <c r="VAK3" s="406"/>
      <c r="VAL3" s="406"/>
      <c r="VAM3" s="406"/>
      <c r="VAN3" s="406"/>
      <c r="VAO3" s="406"/>
      <c r="VAP3" s="406"/>
      <c r="VAQ3" s="406"/>
      <c r="VAR3" s="406"/>
      <c r="VAS3" s="406"/>
      <c r="VAT3" s="406"/>
      <c r="VAU3" s="406"/>
      <c r="VAV3" s="406"/>
      <c r="VAW3" s="406"/>
      <c r="VAX3" s="406"/>
      <c r="VAY3" s="406"/>
      <c r="VAZ3" s="406"/>
      <c r="VBA3" s="406"/>
      <c r="VBB3" s="406"/>
      <c r="VBC3" s="406"/>
      <c r="VBD3" s="406"/>
      <c r="VBE3" s="406"/>
      <c r="VBF3" s="406"/>
      <c r="VBG3" s="406"/>
      <c r="VBH3" s="406"/>
      <c r="VBI3" s="406"/>
      <c r="VBJ3" s="406"/>
      <c r="VBK3" s="406"/>
      <c r="VBL3" s="406"/>
      <c r="VBM3" s="406"/>
      <c r="VBN3" s="406"/>
      <c r="VBO3" s="406"/>
      <c r="VBP3" s="406"/>
      <c r="VBQ3" s="406"/>
      <c r="VBR3" s="406"/>
      <c r="VBS3" s="406"/>
      <c r="VBT3" s="406"/>
      <c r="VBU3" s="406"/>
      <c r="VBV3" s="406"/>
      <c r="VBW3" s="406"/>
      <c r="VBX3" s="406"/>
      <c r="VBY3" s="406"/>
      <c r="VBZ3" s="406"/>
      <c r="VCA3" s="406"/>
      <c r="VCB3" s="406"/>
      <c r="VCC3" s="406"/>
      <c r="VCD3" s="406"/>
      <c r="VCE3" s="406"/>
      <c r="VCF3" s="406"/>
      <c r="VCG3" s="406"/>
      <c r="VCH3" s="406"/>
      <c r="VCI3" s="406"/>
      <c r="VCJ3" s="406"/>
      <c r="VCK3" s="406"/>
      <c r="VCL3" s="406"/>
      <c r="VCM3" s="406"/>
      <c r="VCN3" s="406"/>
      <c r="VCO3" s="406"/>
      <c r="VCP3" s="406"/>
      <c r="VCQ3" s="406"/>
      <c r="VCR3" s="406"/>
      <c r="VCS3" s="406"/>
      <c r="VCT3" s="406"/>
      <c r="VCU3" s="406"/>
      <c r="VCV3" s="406"/>
      <c r="VCW3" s="406"/>
      <c r="VCX3" s="406"/>
      <c r="VCY3" s="406"/>
      <c r="VCZ3" s="406"/>
      <c r="VDA3" s="406"/>
      <c r="VDB3" s="406"/>
      <c r="VDC3" s="406"/>
      <c r="VDD3" s="406"/>
      <c r="VDE3" s="406"/>
      <c r="VDF3" s="406"/>
      <c r="VDG3" s="406"/>
      <c r="VDH3" s="406"/>
      <c r="VDI3" s="406"/>
      <c r="VDJ3" s="406"/>
      <c r="VDK3" s="406"/>
      <c r="VDL3" s="406"/>
      <c r="VDM3" s="406"/>
      <c r="VDN3" s="406"/>
      <c r="VDO3" s="406"/>
      <c r="VDP3" s="406"/>
      <c r="VDQ3" s="406"/>
      <c r="VDR3" s="406"/>
      <c r="VDS3" s="406"/>
      <c r="VDT3" s="406"/>
      <c r="VDU3" s="406"/>
      <c r="VDV3" s="406"/>
      <c r="VDW3" s="406"/>
      <c r="VDX3" s="406"/>
      <c r="VDY3" s="406"/>
      <c r="VDZ3" s="406"/>
      <c r="VEA3" s="406"/>
      <c r="VEB3" s="406"/>
      <c r="VEC3" s="406"/>
      <c r="VED3" s="406"/>
      <c r="VEE3" s="406"/>
      <c r="VEF3" s="406"/>
      <c r="VEG3" s="406"/>
      <c r="VEH3" s="406"/>
      <c r="VEI3" s="406"/>
      <c r="VEJ3" s="406"/>
      <c r="VEK3" s="406"/>
      <c r="VEL3" s="406"/>
      <c r="VEM3" s="406"/>
      <c r="VEN3" s="406"/>
      <c r="VEO3" s="406"/>
      <c r="VEP3" s="406"/>
      <c r="VEQ3" s="406"/>
      <c r="VER3" s="406"/>
      <c r="VES3" s="406"/>
      <c r="VET3" s="406"/>
      <c r="VEU3" s="406"/>
      <c r="VEV3" s="406"/>
      <c r="VEW3" s="406"/>
      <c r="VEX3" s="406"/>
      <c r="VEY3" s="406"/>
      <c r="VEZ3" s="406"/>
      <c r="VFA3" s="406"/>
      <c r="VFB3" s="406"/>
      <c r="VFC3" s="406"/>
      <c r="VFD3" s="406"/>
      <c r="VFE3" s="406"/>
      <c r="VFF3" s="406"/>
      <c r="VFG3" s="406"/>
      <c r="VFH3" s="406"/>
      <c r="VFI3" s="406"/>
      <c r="VFJ3" s="406"/>
      <c r="VFK3" s="406"/>
      <c r="VFL3" s="406"/>
      <c r="VFM3" s="406"/>
      <c r="VFN3" s="406"/>
      <c r="VFO3" s="406"/>
      <c r="VFP3" s="406"/>
      <c r="VFQ3" s="406"/>
      <c r="VFR3" s="406"/>
      <c r="VFS3" s="406"/>
      <c r="VFT3" s="406"/>
      <c r="VFU3" s="406"/>
      <c r="VFV3" s="406"/>
      <c r="VFW3" s="406"/>
      <c r="VFX3" s="406"/>
      <c r="VFY3" s="406"/>
      <c r="VFZ3" s="406"/>
      <c r="VGA3" s="406"/>
      <c r="VGB3" s="406"/>
      <c r="VGC3" s="406"/>
      <c r="VGD3" s="406"/>
      <c r="VGE3" s="406"/>
      <c r="VGF3" s="406"/>
      <c r="VGG3" s="406"/>
      <c r="VGH3" s="406"/>
      <c r="VGI3" s="406"/>
      <c r="VGJ3" s="406"/>
      <c r="VGK3" s="406"/>
      <c r="VGL3" s="406"/>
      <c r="VGM3" s="406"/>
      <c r="VGN3" s="406"/>
      <c r="VGO3" s="406"/>
      <c r="VGP3" s="406"/>
      <c r="VGQ3" s="406"/>
      <c r="VGR3" s="406"/>
      <c r="VGS3" s="406"/>
      <c r="VGT3" s="406"/>
      <c r="VGU3" s="406"/>
      <c r="VGV3" s="406"/>
      <c r="VGW3" s="406"/>
      <c r="VGX3" s="406"/>
      <c r="VGY3" s="406"/>
      <c r="VGZ3" s="406"/>
      <c r="VHA3" s="406"/>
      <c r="VHB3" s="406"/>
      <c r="VHC3" s="406"/>
      <c r="VHD3" s="406"/>
      <c r="VHE3" s="406"/>
      <c r="VHF3" s="406"/>
      <c r="VHG3" s="406"/>
      <c r="VHH3" s="406"/>
      <c r="VHI3" s="406"/>
      <c r="VHJ3" s="406"/>
      <c r="VHK3" s="406"/>
      <c r="VHL3" s="406"/>
      <c r="VHM3" s="406"/>
      <c r="VHN3" s="406"/>
      <c r="VHO3" s="406"/>
      <c r="VHP3" s="406"/>
      <c r="VHQ3" s="406"/>
      <c r="VHR3" s="406"/>
      <c r="VHS3" s="406"/>
      <c r="VHT3" s="406"/>
      <c r="VHU3" s="406"/>
      <c r="VHV3" s="406"/>
      <c r="VHW3" s="406"/>
      <c r="VHX3" s="406"/>
      <c r="VHY3" s="406"/>
      <c r="VHZ3" s="406"/>
      <c r="VIA3" s="406"/>
      <c r="VIB3" s="406"/>
      <c r="VIC3" s="406"/>
      <c r="VID3" s="406"/>
      <c r="VIE3" s="406"/>
      <c r="VIF3" s="406"/>
      <c r="VIG3" s="406"/>
      <c r="VIH3" s="406"/>
      <c r="VII3" s="406"/>
      <c r="VIJ3" s="406"/>
      <c r="VIK3" s="406"/>
      <c r="VIL3" s="406"/>
      <c r="VIM3" s="406"/>
      <c r="VIN3" s="406"/>
      <c r="VIO3" s="406"/>
      <c r="VIP3" s="406"/>
      <c r="VIQ3" s="406"/>
      <c r="VIR3" s="406"/>
      <c r="VIS3" s="406"/>
      <c r="VIT3" s="406"/>
      <c r="VIU3" s="406"/>
      <c r="VIV3" s="406"/>
      <c r="VIW3" s="406"/>
      <c r="VIX3" s="406"/>
      <c r="VIY3" s="406"/>
      <c r="VIZ3" s="406"/>
      <c r="VJA3" s="406"/>
      <c r="VJB3" s="406"/>
      <c r="VJC3" s="406"/>
      <c r="VJD3" s="406"/>
      <c r="VJE3" s="406"/>
      <c r="VJF3" s="406"/>
      <c r="VJG3" s="406"/>
      <c r="VJH3" s="406"/>
      <c r="VJI3" s="406"/>
      <c r="VJJ3" s="406"/>
      <c r="VJK3" s="406"/>
      <c r="VJL3" s="406"/>
      <c r="VJM3" s="406"/>
      <c r="VJN3" s="406"/>
      <c r="VJO3" s="406"/>
      <c r="VJP3" s="406"/>
      <c r="VJQ3" s="406"/>
      <c r="VJR3" s="406"/>
      <c r="VJS3" s="406"/>
      <c r="VJT3" s="406"/>
      <c r="VJU3" s="406"/>
      <c r="VJV3" s="406"/>
      <c r="VJW3" s="406"/>
      <c r="VJX3" s="406"/>
      <c r="VJY3" s="406"/>
      <c r="VJZ3" s="406"/>
      <c r="VKA3" s="406"/>
      <c r="VKB3" s="406"/>
      <c r="VKC3" s="406"/>
      <c r="VKD3" s="406"/>
      <c r="VKE3" s="406"/>
      <c r="VKF3" s="406"/>
      <c r="VKG3" s="406"/>
      <c r="VKH3" s="406"/>
      <c r="VKI3" s="406"/>
      <c r="VKJ3" s="406"/>
      <c r="VKK3" s="406"/>
      <c r="VKL3" s="406"/>
      <c r="VKM3" s="406"/>
      <c r="VKN3" s="406"/>
      <c r="VKO3" s="406"/>
      <c r="VKP3" s="406"/>
      <c r="VKQ3" s="406"/>
      <c r="VKR3" s="406"/>
      <c r="VKS3" s="406"/>
      <c r="VKT3" s="406"/>
      <c r="VKU3" s="406"/>
      <c r="VKV3" s="406"/>
      <c r="VKW3" s="406"/>
      <c r="VKX3" s="406"/>
      <c r="VKY3" s="406"/>
      <c r="VKZ3" s="406"/>
      <c r="VLA3" s="406"/>
      <c r="VLB3" s="406"/>
      <c r="VLC3" s="406"/>
      <c r="VLD3" s="406"/>
      <c r="VLE3" s="406"/>
      <c r="VLF3" s="406"/>
      <c r="VLG3" s="406"/>
      <c r="VLH3" s="406"/>
      <c r="VLI3" s="406"/>
      <c r="VLJ3" s="406"/>
      <c r="VLK3" s="406"/>
      <c r="VLL3" s="406"/>
      <c r="VLM3" s="406"/>
      <c r="VLN3" s="406"/>
      <c r="VLO3" s="406"/>
      <c r="VLP3" s="406"/>
      <c r="VLQ3" s="406"/>
      <c r="VLR3" s="406"/>
      <c r="VLS3" s="406"/>
      <c r="VLT3" s="406"/>
      <c r="VLU3" s="406"/>
      <c r="VLV3" s="406"/>
      <c r="VLW3" s="406"/>
      <c r="VLX3" s="406"/>
      <c r="VLY3" s="406"/>
      <c r="VLZ3" s="406"/>
      <c r="VMA3" s="406"/>
      <c r="VMB3" s="406"/>
      <c r="VMC3" s="406"/>
      <c r="VMD3" s="406"/>
      <c r="VME3" s="406"/>
      <c r="VMF3" s="406"/>
      <c r="VMG3" s="406"/>
      <c r="VMH3" s="406"/>
      <c r="VMI3" s="406"/>
      <c r="VMJ3" s="406"/>
      <c r="VMK3" s="406"/>
      <c r="VML3" s="406"/>
      <c r="VMM3" s="406"/>
      <c r="VMN3" s="406"/>
      <c r="VMO3" s="406"/>
      <c r="VMP3" s="406"/>
      <c r="VMQ3" s="406"/>
      <c r="VMR3" s="406"/>
      <c r="VMS3" s="406"/>
      <c r="VMT3" s="406"/>
      <c r="VMU3" s="406"/>
      <c r="VMV3" s="406"/>
      <c r="VMW3" s="406"/>
      <c r="VMX3" s="406"/>
      <c r="VMY3" s="406"/>
      <c r="VMZ3" s="406"/>
      <c r="VNA3" s="406"/>
      <c r="VNB3" s="406"/>
      <c r="VNC3" s="406"/>
      <c r="VND3" s="406"/>
      <c r="VNE3" s="406"/>
      <c r="VNF3" s="406"/>
      <c r="VNG3" s="406"/>
      <c r="VNH3" s="406"/>
      <c r="VNI3" s="406"/>
      <c r="VNJ3" s="406"/>
      <c r="VNK3" s="406"/>
      <c r="VNL3" s="406"/>
      <c r="VNM3" s="406"/>
      <c r="VNN3" s="406"/>
      <c r="VNO3" s="406"/>
      <c r="VNP3" s="406"/>
      <c r="VNQ3" s="406"/>
      <c r="VNR3" s="406"/>
      <c r="VNS3" s="406"/>
      <c r="VNT3" s="406"/>
      <c r="VNU3" s="406"/>
      <c r="VNV3" s="406"/>
      <c r="VNW3" s="406"/>
      <c r="VNX3" s="406"/>
      <c r="VNY3" s="406"/>
      <c r="VNZ3" s="406"/>
      <c r="VOA3" s="406"/>
      <c r="VOB3" s="406"/>
      <c r="VOC3" s="406"/>
      <c r="VOD3" s="406"/>
      <c r="VOE3" s="406"/>
      <c r="VOF3" s="406"/>
      <c r="VOG3" s="406"/>
      <c r="VOH3" s="406"/>
      <c r="VOI3" s="406"/>
      <c r="VOJ3" s="406"/>
      <c r="VOK3" s="406"/>
      <c r="VOL3" s="406"/>
      <c r="VOM3" s="406"/>
      <c r="VON3" s="406"/>
      <c r="VOO3" s="406"/>
      <c r="VOP3" s="406"/>
      <c r="VOQ3" s="406"/>
      <c r="VOR3" s="406"/>
      <c r="VOS3" s="406"/>
      <c r="VOT3" s="406"/>
      <c r="VOU3" s="406"/>
      <c r="VOV3" s="406"/>
      <c r="VOW3" s="406"/>
      <c r="VOX3" s="406"/>
      <c r="VOY3" s="406"/>
      <c r="VOZ3" s="406"/>
      <c r="VPA3" s="406"/>
      <c r="VPB3" s="406"/>
      <c r="VPC3" s="406"/>
      <c r="VPD3" s="406"/>
      <c r="VPE3" s="406"/>
      <c r="VPF3" s="406"/>
      <c r="VPG3" s="406"/>
      <c r="VPH3" s="406"/>
      <c r="VPI3" s="406"/>
      <c r="VPJ3" s="406"/>
      <c r="VPK3" s="406"/>
      <c r="VPL3" s="406"/>
      <c r="VPM3" s="406"/>
      <c r="VPN3" s="406"/>
      <c r="VPO3" s="406"/>
      <c r="VPP3" s="406"/>
      <c r="VPQ3" s="406"/>
      <c r="VPR3" s="406"/>
      <c r="VPS3" s="406"/>
      <c r="VPT3" s="406"/>
      <c r="VPU3" s="406"/>
      <c r="VPV3" s="406"/>
      <c r="VPW3" s="406"/>
      <c r="VPX3" s="406"/>
      <c r="VPY3" s="406"/>
      <c r="VPZ3" s="406"/>
      <c r="VQA3" s="406"/>
      <c r="VQB3" s="406"/>
      <c r="VQC3" s="406"/>
      <c r="VQD3" s="406"/>
      <c r="VQE3" s="406"/>
      <c r="VQF3" s="406"/>
      <c r="VQG3" s="406"/>
      <c r="VQH3" s="406"/>
      <c r="VQI3" s="406"/>
      <c r="VQJ3" s="406"/>
      <c r="VQK3" s="406"/>
      <c r="VQL3" s="406"/>
      <c r="VQM3" s="406"/>
      <c r="VQN3" s="406"/>
      <c r="VQO3" s="406"/>
      <c r="VQP3" s="406"/>
      <c r="VQQ3" s="406"/>
      <c r="VQR3" s="406"/>
      <c r="VQS3" s="406"/>
      <c r="VQT3" s="406"/>
      <c r="VQU3" s="406"/>
      <c r="VQV3" s="406"/>
      <c r="VQW3" s="406"/>
      <c r="VQX3" s="406"/>
      <c r="VQY3" s="406"/>
      <c r="VQZ3" s="406"/>
      <c r="VRA3" s="406"/>
      <c r="VRB3" s="406"/>
      <c r="VRC3" s="406"/>
      <c r="VRD3" s="406"/>
      <c r="VRE3" s="406"/>
      <c r="VRF3" s="406"/>
      <c r="VRG3" s="406"/>
      <c r="VRH3" s="406"/>
      <c r="VRI3" s="406"/>
      <c r="VRJ3" s="406"/>
      <c r="VRK3" s="406"/>
      <c r="VRL3" s="406"/>
      <c r="VRM3" s="406"/>
      <c r="VRN3" s="406"/>
      <c r="VRO3" s="406"/>
      <c r="VRP3" s="406"/>
      <c r="VRQ3" s="406"/>
      <c r="VRR3" s="406"/>
      <c r="VRS3" s="406"/>
      <c r="VRT3" s="406"/>
      <c r="VRU3" s="406"/>
      <c r="VRV3" s="406"/>
      <c r="VRW3" s="406"/>
      <c r="VRX3" s="406"/>
      <c r="VRY3" s="406"/>
      <c r="VRZ3" s="406"/>
      <c r="VSA3" s="406"/>
      <c r="VSB3" s="406"/>
      <c r="VSC3" s="406"/>
      <c r="VSD3" s="406"/>
      <c r="VSE3" s="406"/>
      <c r="VSF3" s="406"/>
      <c r="VSG3" s="406"/>
      <c r="VSH3" s="406"/>
      <c r="VSI3" s="406"/>
      <c r="VSJ3" s="406"/>
      <c r="VSK3" s="406"/>
      <c r="VSL3" s="406"/>
      <c r="VSM3" s="406"/>
      <c r="VSN3" s="406"/>
      <c r="VSO3" s="406"/>
      <c r="VSP3" s="406"/>
      <c r="VSQ3" s="406"/>
      <c r="VSR3" s="406"/>
      <c r="VSS3" s="406"/>
      <c r="VST3" s="406"/>
      <c r="VSU3" s="406"/>
      <c r="VSV3" s="406"/>
      <c r="VSW3" s="406"/>
      <c r="VSX3" s="406"/>
      <c r="VSY3" s="406"/>
      <c r="VSZ3" s="406"/>
      <c r="VTA3" s="406"/>
      <c r="VTB3" s="406"/>
      <c r="VTC3" s="406"/>
      <c r="VTD3" s="406"/>
      <c r="VTE3" s="406"/>
      <c r="VTF3" s="406"/>
      <c r="VTG3" s="406"/>
      <c r="VTH3" s="406"/>
      <c r="VTI3" s="406"/>
      <c r="VTJ3" s="406"/>
      <c r="VTK3" s="406"/>
      <c r="VTL3" s="406"/>
      <c r="VTM3" s="406"/>
      <c r="VTN3" s="406"/>
      <c r="VTO3" s="406"/>
      <c r="VTP3" s="406"/>
      <c r="VTQ3" s="406"/>
      <c r="VTR3" s="406"/>
      <c r="VTS3" s="406"/>
      <c r="VTT3" s="406"/>
      <c r="VTU3" s="406"/>
      <c r="VTV3" s="406"/>
      <c r="VTW3" s="406"/>
      <c r="VTX3" s="406"/>
      <c r="VTY3" s="406"/>
      <c r="VTZ3" s="406"/>
      <c r="VUA3" s="406"/>
      <c r="VUB3" s="406"/>
      <c r="VUC3" s="406"/>
      <c r="VUD3" s="406"/>
      <c r="VUE3" s="406"/>
      <c r="VUF3" s="406"/>
      <c r="VUG3" s="406"/>
      <c r="VUH3" s="406"/>
      <c r="VUI3" s="406"/>
      <c r="VUJ3" s="406"/>
      <c r="VUK3" s="406"/>
      <c r="VUL3" s="406"/>
      <c r="VUM3" s="406"/>
      <c r="VUN3" s="406"/>
      <c r="VUO3" s="406"/>
      <c r="VUP3" s="406"/>
      <c r="VUQ3" s="406"/>
      <c r="VUR3" s="406"/>
      <c r="VUS3" s="406"/>
      <c r="VUT3" s="406"/>
      <c r="VUU3" s="406"/>
      <c r="VUV3" s="406"/>
      <c r="VUW3" s="406"/>
      <c r="VUX3" s="406"/>
      <c r="VUY3" s="406"/>
      <c r="VUZ3" s="406"/>
      <c r="VVA3" s="406"/>
      <c r="VVB3" s="406"/>
      <c r="VVC3" s="406"/>
      <c r="VVD3" s="406"/>
      <c r="VVE3" s="406"/>
      <c r="VVF3" s="406"/>
      <c r="VVG3" s="406"/>
      <c r="VVH3" s="406"/>
      <c r="VVI3" s="406"/>
      <c r="VVJ3" s="406"/>
      <c r="VVK3" s="406"/>
      <c r="VVL3" s="406"/>
      <c r="VVM3" s="406"/>
      <c r="VVN3" s="406"/>
      <c r="VVO3" s="406"/>
      <c r="VVP3" s="406"/>
      <c r="VVQ3" s="406"/>
      <c r="VVR3" s="406"/>
      <c r="VVS3" s="406"/>
      <c r="VVT3" s="406"/>
      <c r="VVU3" s="406"/>
      <c r="VVV3" s="406"/>
      <c r="VVW3" s="406"/>
      <c r="VVX3" s="406"/>
      <c r="VVY3" s="406"/>
      <c r="VVZ3" s="406"/>
      <c r="VWA3" s="406"/>
      <c r="VWB3" s="406"/>
      <c r="VWC3" s="406"/>
      <c r="VWD3" s="406"/>
      <c r="VWE3" s="406"/>
      <c r="VWF3" s="406"/>
      <c r="VWG3" s="406"/>
      <c r="VWH3" s="406"/>
      <c r="VWI3" s="406"/>
      <c r="VWJ3" s="406"/>
      <c r="VWK3" s="406"/>
      <c r="VWL3" s="406"/>
      <c r="VWM3" s="406"/>
      <c r="VWN3" s="406"/>
      <c r="VWO3" s="406"/>
      <c r="VWP3" s="406"/>
      <c r="VWQ3" s="406"/>
      <c r="VWR3" s="406"/>
      <c r="VWS3" s="406"/>
      <c r="VWT3" s="406"/>
      <c r="VWU3" s="406"/>
      <c r="VWV3" s="406"/>
      <c r="VWW3" s="406"/>
      <c r="VWX3" s="406"/>
      <c r="VWY3" s="406"/>
      <c r="VWZ3" s="406"/>
      <c r="VXA3" s="406"/>
      <c r="VXB3" s="406"/>
      <c r="VXC3" s="406"/>
      <c r="VXD3" s="406"/>
      <c r="VXE3" s="406"/>
      <c r="VXF3" s="406"/>
      <c r="VXG3" s="406"/>
      <c r="VXH3" s="406"/>
      <c r="VXI3" s="406"/>
      <c r="VXJ3" s="406"/>
      <c r="VXK3" s="406"/>
      <c r="VXL3" s="406"/>
      <c r="VXM3" s="406"/>
      <c r="VXN3" s="406"/>
      <c r="VXO3" s="406"/>
      <c r="VXP3" s="406"/>
      <c r="VXQ3" s="406"/>
      <c r="VXR3" s="406"/>
      <c r="VXS3" s="406"/>
      <c r="VXT3" s="406"/>
      <c r="VXU3" s="406"/>
      <c r="VXV3" s="406"/>
      <c r="VXW3" s="406"/>
      <c r="VXX3" s="406"/>
      <c r="VXY3" s="406"/>
      <c r="VXZ3" s="406"/>
      <c r="VYA3" s="406"/>
      <c r="VYB3" s="406"/>
      <c r="VYC3" s="406"/>
      <c r="VYD3" s="406"/>
      <c r="VYE3" s="406"/>
      <c r="VYF3" s="406"/>
      <c r="VYG3" s="406"/>
      <c r="VYH3" s="406"/>
      <c r="VYI3" s="406"/>
      <c r="VYJ3" s="406"/>
      <c r="VYK3" s="406"/>
      <c r="VYL3" s="406"/>
      <c r="VYM3" s="406"/>
      <c r="VYN3" s="406"/>
      <c r="VYO3" s="406"/>
      <c r="VYP3" s="406"/>
      <c r="VYQ3" s="406"/>
      <c r="VYR3" s="406"/>
      <c r="VYS3" s="406"/>
      <c r="VYT3" s="406"/>
      <c r="VYU3" s="406"/>
      <c r="VYV3" s="406"/>
      <c r="VYW3" s="406"/>
      <c r="VYX3" s="406"/>
      <c r="VYY3" s="406"/>
      <c r="VYZ3" s="406"/>
      <c r="VZA3" s="406"/>
      <c r="VZB3" s="406"/>
      <c r="VZC3" s="406"/>
      <c r="VZD3" s="406"/>
      <c r="VZE3" s="406"/>
      <c r="VZF3" s="406"/>
      <c r="VZG3" s="406"/>
      <c r="VZH3" s="406"/>
      <c r="VZI3" s="406"/>
      <c r="VZJ3" s="406"/>
      <c r="VZK3" s="406"/>
      <c r="VZL3" s="406"/>
      <c r="VZM3" s="406"/>
      <c r="VZN3" s="406"/>
      <c r="VZO3" s="406"/>
      <c r="VZP3" s="406"/>
      <c r="VZQ3" s="406"/>
      <c r="VZR3" s="406"/>
      <c r="VZS3" s="406"/>
      <c r="VZT3" s="406"/>
      <c r="VZU3" s="406"/>
      <c r="VZV3" s="406"/>
      <c r="VZW3" s="406"/>
      <c r="VZX3" s="406"/>
      <c r="VZY3" s="406"/>
      <c r="VZZ3" s="406"/>
      <c r="WAA3" s="406"/>
      <c r="WAB3" s="406"/>
      <c r="WAC3" s="406"/>
      <c r="WAD3" s="406"/>
      <c r="WAE3" s="406"/>
      <c r="WAF3" s="406"/>
      <c r="WAG3" s="406"/>
      <c r="WAH3" s="406"/>
      <c r="WAI3" s="406"/>
      <c r="WAJ3" s="406"/>
      <c r="WAK3" s="406"/>
      <c r="WAL3" s="406"/>
      <c r="WAM3" s="406"/>
      <c r="WAN3" s="406"/>
      <c r="WAO3" s="406"/>
      <c r="WAP3" s="406"/>
      <c r="WAQ3" s="406"/>
      <c r="WAR3" s="406"/>
      <c r="WAS3" s="406"/>
      <c r="WAT3" s="406"/>
      <c r="WAU3" s="406"/>
      <c r="WAV3" s="406"/>
      <c r="WAW3" s="406"/>
      <c r="WAX3" s="406"/>
      <c r="WAY3" s="406"/>
      <c r="WAZ3" s="406"/>
      <c r="WBA3" s="406"/>
      <c r="WBB3" s="406"/>
      <c r="WBC3" s="406"/>
      <c r="WBD3" s="406"/>
      <c r="WBE3" s="406"/>
      <c r="WBF3" s="406"/>
      <c r="WBG3" s="406"/>
      <c r="WBH3" s="406"/>
      <c r="WBI3" s="406"/>
      <c r="WBJ3" s="406"/>
      <c r="WBK3" s="406"/>
      <c r="WBL3" s="406"/>
      <c r="WBM3" s="406"/>
      <c r="WBN3" s="406"/>
      <c r="WBO3" s="406"/>
      <c r="WBP3" s="406"/>
      <c r="WBQ3" s="406"/>
      <c r="WBR3" s="406"/>
      <c r="WBS3" s="406"/>
      <c r="WBT3" s="406"/>
      <c r="WBU3" s="406"/>
      <c r="WBV3" s="406"/>
      <c r="WBW3" s="406"/>
      <c r="WBX3" s="406"/>
      <c r="WBY3" s="406"/>
      <c r="WBZ3" s="406"/>
      <c r="WCA3" s="406"/>
      <c r="WCB3" s="406"/>
      <c r="WCC3" s="406"/>
      <c r="WCD3" s="406"/>
      <c r="WCE3" s="406"/>
      <c r="WCF3" s="406"/>
      <c r="WCG3" s="406"/>
      <c r="WCH3" s="406"/>
      <c r="WCI3" s="406"/>
      <c r="WCJ3" s="406"/>
      <c r="WCK3" s="406"/>
      <c r="WCL3" s="406"/>
      <c r="WCM3" s="406"/>
      <c r="WCN3" s="406"/>
      <c r="WCO3" s="406"/>
      <c r="WCP3" s="406"/>
      <c r="WCQ3" s="406"/>
      <c r="WCR3" s="406"/>
      <c r="WCS3" s="406"/>
      <c r="WCT3" s="406"/>
      <c r="WCU3" s="406"/>
      <c r="WCV3" s="406"/>
      <c r="WCW3" s="406"/>
      <c r="WCX3" s="406"/>
      <c r="WCY3" s="406"/>
      <c r="WCZ3" s="406"/>
      <c r="WDA3" s="406"/>
      <c r="WDB3" s="406"/>
      <c r="WDC3" s="406"/>
      <c r="WDD3" s="406"/>
      <c r="WDE3" s="406"/>
      <c r="WDF3" s="406"/>
      <c r="WDG3" s="406"/>
      <c r="WDH3" s="406"/>
      <c r="WDI3" s="406"/>
      <c r="WDJ3" s="406"/>
      <c r="WDK3" s="406"/>
      <c r="WDL3" s="406"/>
      <c r="WDM3" s="406"/>
      <c r="WDN3" s="406"/>
      <c r="WDO3" s="406"/>
      <c r="WDP3" s="406"/>
      <c r="WDQ3" s="406"/>
      <c r="WDR3" s="406"/>
      <c r="WDS3" s="406"/>
      <c r="WDT3" s="406"/>
      <c r="WDU3" s="406"/>
      <c r="WDV3" s="406"/>
      <c r="WDW3" s="406"/>
      <c r="WDX3" s="406"/>
      <c r="WDY3" s="406"/>
      <c r="WDZ3" s="406"/>
      <c r="WEA3" s="406"/>
      <c r="WEB3" s="406"/>
      <c r="WEC3" s="406"/>
      <c r="WED3" s="406"/>
      <c r="WEE3" s="406"/>
      <c r="WEF3" s="406"/>
      <c r="WEG3" s="406"/>
      <c r="WEH3" s="406"/>
      <c r="WEI3" s="406"/>
      <c r="WEJ3" s="406"/>
      <c r="WEK3" s="406"/>
      <c r="WEL3" s="406"/>
      <c r="WEM3" s="406"/>
      <c r="WEN3" s="406"/>
      <c r="WEO3" s="406"/>
      <c r="WEP3" s="406"/>
      <c r="WEQ3" s="406"/>
      <c r="WER3" s="406"/>
      <c r="WES3" s="406"/>
      <c r="WET3" s="406"/>
      <c r="WEU3" s="406"/>
      <c r="WEV3" s="406"/>
      <c r="WEW3" s="406"/>
      <c r="WEX3" s="406"/>
      <c r="WEY3" s="406"/>
      <c r="WEZ3" s="406"/>
      <c r="WFA3" s="406"/>
      <c r="WFB3" s="406"/>
      <c r="WFC3" s="406"/>
      <c r="WFD3" s="406"/>
      <c r="WFE3" s="406"/>
      <c r="WFF3" s="406"/>
      <c r="WFG3" s="406"/>
      <c r="WFH3" s="406"/>
      <c r="WFI3" s="406"/>
      <c r="WFJ3" s="406"/>
      <c r="WFK3" s="406"/>
      <c r="WFL3" s="406"/>
      <c r="WFM3" s="406"/>
      <c r="WFN3" s="406"/>
      <c r="WFO3" s="406"/>
      <c r="WFP3" s="406"/>
      <c r="WFQ3" s="406"/>
      <c r="WFR3" s="406"/>
      <c r="WFS3" s="406"/>
      <c r="WFT3" s="406"/>
      <c r="WFU3" s="406"/>
      <c r="WFV3" s="406"/>
      <c r="WFW3" s="406"/>
      <c r="WFX3" s="406"/>
      <c r="WFY3" s="406"/>
      <c r="WFZ3" s="406"/>
      <c r="WGA3" s="406"/>
      <c r="WGB3" s="406"/>
      <c r="WGC3" s="406"/>
      <c r="WGD3" s="406"/>
      <c r="WGE3" s="406"/>
      <c r="WGF3" s="406"/>
      <c r="WGG3" s="406"/>
      <c r="WGH3" s="406"/>
      <c r="WGI3" s="406"/>
      <c r="WGJ3" s="406"/>
      <c r="WGK3" s="406"/>
      <c r="WGL3" s="406"/>
      <c r="WGM3" s="406"/>
      <c r="WGN3" s="406"/>
      <c r="WGO3" s="406"/>
      <c r="WGP3" s="406"/>
      <c r="WGQ3" s="406"/>
      <c r="WGR3" s="406"/>
      <c r="WGS3" s="406"/>
      <c r="WGT3" s="406"/>
      <c r="WGU3" s="406"/>
      <c r="WGV3" s="406"/>
      <c r="WGW3" s="406"/>
      <c r="WGX3" s="406"/>
      <c r="WGY3" s="406"/>
      <c r="WGZ3" s="406"/>
      <c r="WHA3" s="406"/>
      <c r="WHB3" s="406"/>
      <c r="WHC3" s="406"/>
      <c r="WHD3" s="406"/>
      <c r="WHE3" s="406"/>
      <c r="WHF3" s="406"/>
      <c r="WHG3" s="406"/>
      <c r="WHH3" s="406"/>
      <c r="WHI3" s="406"/>
      <c r="WHJ3" s="406"/>
      <c r="WHK3" s="406"/>
      <c r="WHL3" s="406"/>
      <c r="WHM3" s="406"/>
      <c r="WHN3" s="406"/>
      <c r="WHO3" s="406"/>
      <c r="WHP3" s="406"/>
      <c r="WHQ3" s="406"/>
      <c r="WHR3" s="406"/>
      <c r="WHS3" s="406"/>
      <c r="WHT3" s="406"/>
      <c r="WHU3" s="406"/>
      <c r="WHV3" s="406"/>
      <c r="WHW3" s="406"/>
      <c r="WHX3" s="406"/>
      <c r="WHY3" s="406"/>
      <c r="WHZ3" s="406"/>
      <c r="WIA3" s="406"/>
      <c r="WIB3" s="406"/>
      <c r="WIC3" s="406"/>
      <c r="WID3" s="406"/>
      <c r="WIE3" s="406"/>
      <c r="WIF3" s="406"/>
      <c r="WIG3" s="406"/>
      <c r="WIH3" s="406"/>
      <c r="WII3" s="406"/>
      <c r="WIJ3" s="406"/>
      <c r="WIK3" s="406"/>
      <c r="WIL3" s="406"/>
      <c r="WIM3" s="406"/>
      <c r="WIN3" s="406"/>
      <c r="WIO3" s="406"/>
      <c r="WIP3" s="406"/>
      <c r="WIQ3" s="406"/>
      <c r="WIR3" s="406"/>
      <c r="WIS3" s="406"/>
      <c r="WIT3" s="406"/>
      <c r="WIU3" s="406"/>
      <c r="WIV3" s="406"/>
      <c r="WIW3" s="406"/>
      <c r="WIX3" s="406"/>
      <c r="WIY3" s="406"/>
      <c r="WIZ3" s="406"/>
      <c r="WJA3" s="406"/>
      <c r="WJB3" s="406"/>
      <c r="WJC3" s="406"/>
      <c r="WJD3" s="406"/>
      <c r="WJE3" s="406"/>
      <c r="WJF3" s="406"/>
      <c r="WJG3" s="406"/>
      <c r="WJH3" s="406"/>
      <c r="WJI3" s="406"/>
      <c r="WJJ3" s="406"/>
      <c r="WJK3" s="406"/>
      <c r="WJL3" s="406"/>
      <c r="WJM3" s="406"/>
      <c r="WJN3" s="406"/>
      <c r="WJO3" s="406"/>
      <c r="WJP3" s="406"/>
      <c r="WJQ3" s="406"/>
      <c r="WJR3" s="406"/>
      <c r="WJS3" s="406"/>
      <c r="WJT3" s="406"/>
      <c r="WJU3" s="406"/>
      <c r="WJV3" s="406"/>
      <c r="WJW3" s="406"/>
      <c r="WJX3" s="406"/>
      <c r="WJY3" s="406"/>
      <c r="WJZ3" s="406"/>
      <c r="WKA3" s="406"/>
      <c r="WKB3" s="406"/>
      <c r="WKC3" s="406"/>
      <c r="WKD3" s="406"/>
      <c r="WKE3" s="406"/>
      <c r="WKF3" s="406"/>
      <c r="WKG3" s="406"/>
      <c r="WKH3" s="406"/>
      <c r="WKI3" s="406"/>
      <c r="WKJ3" s="406"/>
      <c r="WKK3" s="406"/>
      <c r="WKL3" s="406"/>
      <c r="WKM3" s="406"/>
      <c r="WKN3" s="406"/>
      <c r="WKO3" s="406"/>
      <c r="WKP3" s="406"/>
      <c r="WKQ3" s="406"/>
      <c r="WKR3" s="406"/>
      <c r="WKS3" s="406"/>
      <c r="WKT3" s="406"/>
      <c r="WKU3" s="406"/>
      <c r="WKV3" s="406"/>
      <c r="WKW3" s="406"/>
      <c r="WKX3" s="406"/>
      <c r="WKY3" s="406"/>
      <c r="WKZ3" s="406"/>
      <c r="WLA3" s="406"/>
      <c r="WLB3" s="406"/>
      <c r="WLC3" s="406"/>
      <c r="WLD3" s="406"/>
      <c r="WLE3" s="406"/>
      <c r="WLF3" s="406"/>
      <c r="WLG3" s="406"/>
      <c r="WLH3" s="406"/>
      <c r="WLI3" s="406"/>
      <c r="WLJ3" s="406"/>
      <c r="WLK3" s="406"/>
      <c r="WLL3" s="406"/>
      <c r="WLM3" s="406"/>
      <c r="WLN3" s="406"/>
      <c r="WLO3" s="406"/>
      <c r="WLP3" s="406"/>
      <c r="WLQ3" s="406"/>
      <c r="WLR3" s="406"/>
      <c r="WLS3" s="406"/>
      <c r="WLT3" s="406"/>
      <c r="WLU3" s="406"/>
      <c r="WLV3" s="406"/>
      <c r="WLW3" s="406"/>
      <c r="WLX3" s="406"/>
      <c r="WLY3" s="406"/>
      <c r="WLZ3" s="406"/>
      <c r="WMA3" s="406"/>
      <c r="WMB3" s="406"/>
      <c r="WMC3" s="406"/>
      <c r="WMD3" s="406"/>
      <c r="WME3" s="406"/>
      <c r="WMF3" s="406"/>
      <c r="WMG3" s="406"/>
      <c r="WMH3" s="406"/>
      <c r="WMI3" s="406"/>
      <c r="WMJ3" s="406"/>
      <c r="WMK3" s="406"/>
      <c r="WML3" s="406"/>
      <c r="WMM3" s="406"/>
      <c r="WMN3" s="406"/>
      <c r="WMO3" s="406"/>
      <c r="WMP3" s="406"/>
      <c r="WMQ3" s="406"/>
      <c r="WMR3" s="406"/>
      <c r="WMS3" s="406"/>
      <c r="WMT3" s="406"/>
      <c r="WMU3" s="406"/>
      <c r="WMV3" s="406"/>
      <c r="WMW3" s="406"/>
      <c r="WMX3" s="406"/>
      <c r="WMY3" s="406"/>
      <c r="WMZ3" s="406"/>
      <c r="WNA3" s="406"/>
      <c r="WNB3" s="406"/>
      <c r="WNC3" s="406"/>
      <c r="WND3" s="406"/>
      <c r="WNE3" s="406"/>
      <c r="WNF3" s="406"/>
      <c r="WNG3" s="406"/>
      <c r="WNH3" s="406"/>
      <c r="WNI3" s="406"/>
      <c r="WNJ3" s="406"/>
      <c r="WNK3" s="406"/>
      <c r="WNL3" s="406"/>
      <c r="WNM3" s="406"/>
      <c r="WNN3" s="406"/>
      <c r="WNO3" s="406"/>
      <c r="WNP3" s="406"/>
      <c r="WNQ3" s="406"/>
      <c r="WNR3" s="406"/>
      <c r="WNS3" s="406"/>
      <c r="WNT3" s="406"/>
      <c r="WNU3" s="406"/>
      <c r="WNV3" s="406"/>
      <c r="WNW3" s="406"/>
      <c r="WNX3" s="406"/>
      <c r="WNY3" s="406"/>
      <c r="WNZ3" s="406"/>
      <c r="WOA3" s="406"/>
      <c r="WOB3" s="406"/>
      <c r="WOC3" s="406"/>
      <c r="WOD3" s="406"/>
      <c r="WOE3" s="406"/>
      <c r="WOF3" s="406"/>
      <c r="WOG3" s="406"/>
      <c r="WOH3" s="406"/>
      <c r="WOI3" s="406"/>
      <c r="WOJ3" s="406"/>
      <c r="WOK3" s="406"/>
      <c r="WOL3" s="406"/>
      <c r="WOM3" s="406"/>
      <c r="WON3" s="406"/>
      <c r="WOO3" s="406"/>
      <c r="WOP3" s="406"/>
      <c r="WOQ3" s="406"/>
      <c r="WOR3" s="406"/>
      <c r="WOS3" s="406"/>
      <c r="WOT3" s="406"/>
      <c r="WOU3" s="406"/>
      <c r="WOV3" s="406"/>
      <c r="WOW3" s="406"/>
      <c r="WOX3" s="406"/>
      <c r="WOY3" s="406"/>
      <c r="WOZ3" s="406"/>
      <c r="WPA3" s="406"/>
      <c r="WPB3" s="406"/>
      <c r="WPC3" s="406"/>
      <c r="WPD3" s="406"/>
      <c r="WPE3" s="406"/>
      <c r="WPF3" s="406"/>
      <c r="WPG3" s="406"/>
      <c r="WPH3" s="406"/>
      <c r="WPI3" s="406"/>
      <c r="WPJ3" s="406"/>
      <c r="WPK3" s="406"/>
      <c r="WPL3" s="406"/>
      <c r="WPM3" s="406"/>
      <c r="WPN3" s="406"/>
      <c r="WPO3" s="406"/>
      <c r="WPP3" s="406"/>
      <c r="WPQ3" s="406"/>
      <c r="WPR3" s="406"/>
      <c r="WPS3" s="406"/>
      <c r="WPT3" s="406"/>
      <c r="WPU3" s="406"/>
      <c r="WPV3" s="406"/>
      <c r="WPW3" s="406"/>
      <c r="WPX3" s="406"/>
      <c r="WPY3" s="406"/>
      <c r="WPZ3" s="406"/>
      <c r="WQA3" s="406"/>
      <c r="WQB3" s="406"/>
      <c r="WQC3" s="406"/>
      <c r="WQD3" s="406"/>
      <c r="WQE3" s="406"/>
      <c r="WQF3" s="406"/>
      <c r="WQG3" s="406"/>
      <c r="WQH3" s="406"/>
      <c r="WQI3" s="406"/>
      <c r="WQJ3" s="406"/>
      <c r="WQK3" s="406"/>
      <c r="WQL3" s="406"/>
      <c r="WQM3" s="406"/>
      <c r="WQN3" s="406"/>
      <c r="WQO3" s="406"/>
      <c r="WQP3" s="406"/>
      <c r="WQQ3" s="406"/>
      <c r="WQR3" s="406"/>
      <c r="WQS3" s="406"/>
      <c r="WQT3" s="406"/>
      <c r="WQU3" s="406"/>
      <c r="WQV3" s="406"/>
      <c r="WQW3" s="406"/>
      <c r="WQX3" s="406"/>
      <c r="WQY3" s="406"/>
      <c r="WQZ3" s="406"/>
      <c r="WRA3" s="406"/>
      <c r="WRB3" s="406"/>
      <c r="WRC3" s="406"/>
      <c r="WRD3" s="406"/>
      <c r="WRE3" s="406"/>
      <c r="WRF3" s="406"/>
      <c r="WRG3" s="406"/>
      <c r="WRH3" s="406"/>
      <c r="WRI3" s="406"/>
      <c r="WRJ3" s="406"/>
      <c r="WRK3" s="406"/>
      <c r="WRL3" s="406"/>
      <c r="WRM3" s="406"/>
      <c r="WRN3" s="406"/>
      <c r="WRO3" s="406"/>
      <c r="WRP3" s="406"/>
      <c r="WRQ3" s="406"/>
      <c r="WRR3" s="406"/>
      <c r="WRS3" s="406"/>
      <c r="WRT3" s="406"/>
      <c r="WRU3" s="406"/>
      <c r="WRV3" s="406"/>
      <c r="WRW3" s="406"/>
      <c r="WRX3" s="406"/>
      <c r="WRY3" s="406"/>
      <c r="WRZ3" s="406"/>
      <c r="WSA3" s="406"/>
      <c r="WSB3" s="406"/>
      <c r="WSC3" s="406"/>
      <c r="WSD3" s="406"/>
      <c r="WSE3" s="406"/>
      <c r="WSF3" s="406"/>
      <c r="WSG3" s="406"/>
      <c r="WSH3" s="406"/>
      <c r="WSI3" s="406"/>
      <c r="WSJ3" s="406"/>
      <c r="WSK3" s="406"/>
      <c r="WSL3" s="406"/>
      <c r="WSM3" s="406"/>
      <c r="WSN3" s="406"/>
      <c r="WSO3" s="406"/>
      <c r="WSP3" s="406"/>
      <c r="WSQ3" s="406"/>
      <c r="WSR3" s="406"/>
      <c r="WSS3" s="406"/>
      <c r="WST3" s="406"/>
      <c r="WSU3" s="406"/>
      <c r="WSV3" s="406"/>
      <c r="WSW3" s="406"/>
      <c r="WSX3" s="406"/>
      <c r="WSY3" s="406"/>
      <c r="WSZ3" s="406"/>
      <c r="WTA3" s="406"/>
      <c r="WTB3" s="406"/>
      <c r="WTC3" s="406"/>
      <c r="WTD3" s="406"/>
      <c r="WTE3" s="406"/>
      <c r="WTF3" s="406"/>
      <c r="WTG3" s="406"/>
      <c r="WTH3" s="406"/>
      <c r="WTI3" s="406"/>
      <c r="WTJ3" s="406"/>
      <c r="WTK3" s="406"/>
      <c r="WTL3" s="406"/>
      <c r="WTM3" s="406"/>
      <c r="WTN3" s="406"/>
      <c r="WTO3" s="406"/>
      <c r="WTP3" s="406"/>
      <c r="WTQ3" s="406"/>
      <c r="WTR3" s="406"/>
      <c r="WTS3" s="406"/>
      <c r="WTT3" s="406"/>
      <c r="WTU3" s="406"/>
      <c r="WTV3" s="406"/>
      <c r="WTW3" s="406"/>
      <c r="WTX3" s="406"/>
      <c r="WTY3" s="406"/>
      <c r="WTZ3" s="406"/>
      <c r="WUA3" s="406"/>
      <c r="WUB3" s="406"/>
      <c r="WUC3" s="406"/>
      <c r="WUD3" s="406"/>
      <c r="WUE3" s="406"/>
      <c r="WUF3" s="406"/>
      <c r="WUG3" s="406"/>
      <c r="WUH3" s="406"/>
      <c r="WUI3" s="406"/>
      <c r="WUJ3" s="406"/>
      <c r="WUK3" s="406"/>
      <c r="WUL3" s="406"/>
      <c r="WUM3" s="406"/>
      <c r="WUN3" s="406"/>
      <c r="WUO3" s="406"/>
      <c r="WUP3" s="406"/>
      <c r="WUQ3" s="406"/>
      <c r="WUR3" s="406"/>
      <c r="WUS3" s="406"/>
      <c r="WUT3" s="406"/>
      <c r="WUU3" s="406"/>
      <c r="WUV3" s="406"/>
      <c r="WUW3" s="406"/>
      <c r="WUX3" s="406"/>
      <c r="WUY3" s="406"/>
      <c r="WUZ3" s="406"/>
      <c r="WVA3" s="406"/>
      <c r="WVB3" s="406"/>
      <c r="WVC3" s="406"/>
      <c r="WVD3" s="406"/>
      <c r="WVE3" s="406"/>
      <c r="WVF3" s="406"/>
      <c r="WVG3" s="406"/>
      <c r="WVH3" s="406"/>
      <c r="WVI3" s="406"/>
      <c r="WVJ3" s="406"/>
      <c r="WVK3" s="406"/>
      <c r="WVL3" s="406"/>
      <c r="WVM3" s="406"/>
      <c r="WVN3" s="406"/>
      <c r="WVO3" s="406"/>
      <c r="WVP3" s="406"/>
      <c r="WVQ3" s="406"/>
      <c r="WVR3" s="406"/>
      <c r="WVS3" s="406"/>
      <c r="WVT3" s="406"/>
      <c r="WVU3" s="406"/>
      <c r="WVV3" s="406"/>
      <c r="WVW3" s="406"/>
      <c r="WVX3" s="406"/>
      <c r="WVY3" s="406"/>
      <c r="WVZ3" s="406"/>
      <c r="WWA3" s="406"/>
      <c r="WWB3" s="406"/>
      <c r="WWC3" s="406"/>
      <c r="WWD3" s="406"/>
      <c r="WWE3" s="406"/>
      <c r="WWF3" s="406"/>
      <c r="WWG3" s="406"/>
      <c r="WWH3" s="406"/>
      <c r="WWI3" s="406"/>
      <c r="WWJ3" s="406"/>
      <c r="WWK3" s="406"/>
      <c r="WWL3" s="406"/>
      <c r="WWM3" s="406"/>
      <c r="WWN3" s="406"/>
      <c r="WWO3" s="406"/>
      <c r="WWP3" s="406"/>
      <c r="WWQ3" s="406"/>
      <c r="WWR3" s="406"/>
      <c r="WWS3" s="406"/>
      <c r="WWT3" s="406"/>
      <c r="WWU3" s="406"/>
      <c r="WWV3" s="406"/>
      <c r="WWW3" s="406"/>
      <c r="WWX3" s="406"/>
      <c r="WWY3" s="406"/>
      <c r="WWZ3" s="406"/>
      <c r="WXA3" s="406"/>
      <c r="WXB3" s="406"/>
      <c r="WXC3" s="406"/>
      <c r="WXD3" s="406"/>
      <c r="WXE3" s="406"/>
      <c r="WXF3" s="406"/>
      <c r="WXG3" s="406"/>
      <c r="WXH3" s="406"/>
      <c r="WXI3" s="406"/>
      <c r="WXJ3" s="406"/>
      <c r="WXK3" s="406"/>
      <c r="WXL3" s="406"/>
      <c r="WXM3" s="406"/>
      <c r="WXN3" s="406"/>
      <c r="WXO3" s="406"/>
      <c r="WXP3" s="406"/>
      <c r="WXQ3" s="406"/>
      <c r="WXR3" s="406"/>
      <c r="WXS3" s="406"/>
      <c r="WXT3" s="406"/>
      <c r="WXU3" s="406"/>
      <c r="WXV3" s="406"/>
      <c r="WXW3" s="406"/>
      <c r="WXX3" s="406"/>
      <c r="WXY3" s="406"/>
      <c r="WXZ3" s="406"/>
      <c r="WYA3" s="406"/>
      <c r="WYB3" s="406"/>
      <c r="WYC3" s="406"/>
      <c r="WYD3" s="406"/>
      <c r="WYE3" s="406"/>
      <c r="WYF3" s="406"/>
      <c r="WYG3" s="406"/>
      <c r="WYH3" s="406"/>
      <c r="WYI3" s="406"/>
      <c r="WYJ3" s="406"/>
      <c r="WYK3" s="406"/>
      <c r="WYL3" s="406"/>
      <c r="WYM3" s="406"/>
      <c r="WYN3" s="406"/>
      <c r="WYO3" s="406"/>
      <c r="WYP3" s="406"/>
      <c r="WYQ3" s="406"/>
      <c r="WYR3" s="406"/>
      <c r="WYS3" s="406"/>
      <c r="WYT3" s="406"/>
      <c r="WYU3" s="406"/>
      <c r="WYV3" s="406"/>
      <c r="WYW3" s="406"/>
      <c r="WYX3" s="406"/>
      <c r="WYY3" s="406"/>
      <c r="WYZ3" s="406"/>
      <c r="WZA3" s="406"/>
      <c r="WZB3" s="406"/>
      <c r="WZC3" s="406"/>
      <c r="WZD3" s="406"/>
      <c r="WZE3" s="406"/>
      <c r="WZF3" s="406"/>
      <c r="WZG3" s="406"/>
      <c r="WZH3" s="406"/>
      <c r="WZI3" s="406"/>
      <c r="WZJ3" s="406"/>
      <c r="WZK3" s="406"/>
      <c r="WZL3" s="406"/>
      <c r="WZM3" s="406"/>
      <c r="WZN3" s="406"/>
      <c r="WZO3" s="406"/>
      <c r="WZP3" s="406"/>
      <c r="WZQ3" s="406"/>
      <c r="WZR3" s="406"/>
      <c r="WZS3" s="406"/>
      <c r="WZT3" s="406"/>
      <c r="WZU3" s="406"/>
      <c r="WZV3" s="406"/>
      <c r="WZW3" s="406"/>
      <c r="WZX3" s="406"/>
      <c r="WZY3" s="406"/>
      <c r="WZZ3" s="406"/>
      <c r="XAA3" s="406"/>
      <c r="XAB3" s="406"/>
      <c r="XAC3" s="406"/>
      <c r="XAD3" s="406"/>
      <c r="XAE3" s="406"/>
      <c r="XAF3" s="406"/>
      <c r="XAG3" s="406"/>
      <c r="XAH3" s="406"/>
      <c r="XAI3" s="406"/>
      <c r="XAJ3" s="406"/>
      <c r="XAK3" s="406"/>
      <c r="XAL3" s="406"/>
      <c r="XAM3" s="406"/>
      <c r="XAN3" s="406"/>
      <c r="XAO3" s="406"/>
      <c r="XAP3" s="406"/>
      <c r="XAQ3" s="406"/>
      <c r="XAR3" s="406"/>
      <c r="XAS3" s="406"/>
      <c r="XAT3" s="406"/>
      <c r="XAU3" s="406"/>
      <c r="XAV3" s="406"/>
      <c r="XAW3" s="406"/>
      <c r="XAX3" s="406"/>
      <c r="XAY3" s="406"/>
      <c r="XAZ3" s="406"/>
      <c r="XBA3" s="406"/>
      <c r="XBB3" s="406"/>
      <c r="XBC3" s="406"/>
      <c r="XBD3" s="406"/>
      <c r="XBE3" s="406"/>
      <c r="XBF3" s="406"/>
      <c r="XBG3" s="406"/>
      <c r="XBH3" s="406"/>
      <c r="XBI3" s="406"/>
      <c r="XBJ3" s="406"/>
      <c r="XBK3" s="406"/>
      <c r="XBL3" s="406"/>
      <c r="XBM3" s="406"/>
      <c r="XBN3" s="406"/>
      <c r="XBO3" s="406"/>
      <c r="XBP3" s="406"/>
      <c r="XBQ3" s="406"/>
      <c r="XBR3" s="406"/>
      <c r="XBS3" s="406"/>
      <c r="XBT3" s="406"/>
      <c r="XBU3" s="406"/>
      <c r="XBV3" s="406"/>
      <c r="XBW3" s="406"/>
      <c r="XBX3" s="406"/>
      <c r="XBY3" s="406"/>
      <c r="XBZ3" s="406"/>
      <c r="XCA3" s="406"/>
      <c r="XCB3" s="406"/>
      <c r="XCC3" s="406"/>
      <c r="XCD3" s="406"/>
      <c r="XCE3" s="406"/>
      <c r="XCF3" s="406"/>
      <c r="XCG3" s="406"/>
      <c r="XCH3" s="406"/>
      <c r="XCI3" s="406"/>
      <c r="XCJ3" s="406"/>
      <c r="XCK3" s="406"/>
      <c r="XCL3" s="406"/>
      <c r="XCM3" s="406"/>
      <c r="XCN3" s="406"/>
      <c r="XCO3" s="406"/>
      <c r="XCP3" s="406"/>
      <c r="XCQ3" s="406"/>
      <c r="XCR3" s="406"/>
      <c r="XCS3" s="406"/>
      <c r="XCT3" s="406"/>
      <c r="XCU3" s="406"/>
      <c r="XCV3" s="406"/>
      <c r="XCW3" s="406"/>
      <c r="XCX3" s="406"/>
      <c r="XCY3" s="406"/>
      <c r="XCZ3" s="406"/>
      <c r="XDA3" s="406"/>
      <c r="XDB3" s="406"/>
      <c r="XDC3" s="406"/>
      <c r="XDD3" s="406"/>
      <c r="XDE3" s="406"/>
      <c r="XDF3" s="406"/>
      <c r="XDG3" s="406"/>
      <c r="XDH3" s="406"/>
      <c r="XDI3" s="406"/>
      <c r="XDJ3" s="406"/>
      <c r="XDK3" s="406"/>
      <c r="XDL3" s="406"/>
      <c r="XDM3" s="406"/>
      <c r="XDN3" s="406"/>
      <c r="XDO3" s="406"/>
      <c r="XDP3" s="406"/>
      <c r="XDQ3" s="406"/>
      <c r="XDR3" s="406"/>
      <c r="XDS3" s="406"/>
      <c r="XDT3" s="406"/>
      <c r="XDU3" s="406"/>
      <c r="XDV3" s="406"/>
      <c r="XDW3" s="406"/>
      <c r="XDX3" s="406"/>
      <c r="XDY3" s="406"/>
      <c r="XDZ3" s="406"/>
      <c r="XEA3" s="406"/>
      <c r="XEB3" s="406"/>
      <c r="XEC3" s="406"/>
      <c r="XED3" s="406"/>
      <c r="XEE3" s="406"/>
      <c r="XEF3" s="406"/>
      <c r="XEG3" s="406"/>
      <c r="XEH3" s="406"/>
      <c r="XEI3" s="406"/>
      <c r="XEJ3" s="406"/>
      <c r="XEK3" s="406"/>
      <c r="XEL3" s="406"/>
      <c r="XEM3" s="406"/>
      <c r="XEN3" s="406"/>
      <c r="XEO3" s="406"/>
      <c r="XEP3" s="406"/>
      <c r="XEQ3" s="406"/>
      <c r="XER3" s="406"/>
      <c r="XES3" s="406"/>
      <c r="XET3" s="406"/>
      <c r="XEU3" s="406"/>
      <c r="XEV3" s="406"/>
      <c r="XEW3" s="406"/>
      <c r="XEX3" s="406"/>
      <c r="XEY3" s="406"/>
      <c r="XEZ3" s="406"/>
      <c r="XFA3" s="406"/>
      <c r="XFB3" s="406"/>
      <c r="XFC3" s="406"/>
    </row>
    <row r="4" spans="1:16383" s="230" customFormat="1" ht="18" customHeight="1">
      <c r="A4" s="1368" t="s">
        <v>2926</v>
      </c>
      <c r="B4" s="1361"/>
      <c r="C4" s="1361"/>
      <c r="D4" s="1361"/>
      <c r="E4" s="1361"/>
      <c r="F4" s="1361"/>
      <c r="G4" s="1361"/>
      <c r="H4" s="1361"/>
      <c r="I4" s="1361"/>
      <c r="J4" s="406"/>
      <c r="K4" s="406"/>
      <c r="L4" s="406"/>
      <c r="M4" s="406"/>
      <c r="N4" s="406"/>
      <c r="O4" s="406"/>
      <c r="P4" s="406"/>
      <c r="Q4" s="406"/>
      <c r="R4" s="406"/>
      <c r="S4" s="406"/>
      <c r="T4" s="406"/>
      <c r="U4" s="406"/>
      <c r="V4" s="406"/>
      <c r="W4" s="406"/>
      <c r="X4" s="406"/>
      <c r="Y4" s="406"/>
      <c r="Z4" s="406"/>
      <c r="AA4" s="406"/>
      <c r="AB4" s="406"/>
      <c r="AC4" s="406"/>
      <c r="AD4" s="406"/>
      <c r="AE4" s="406"/>
      <c r="AF4" s="406"/>
      <c r="AG4" s="406"/>
      <c r="AH4" s="406"/>
      <c r="AI4" s="406"/>
      <c r="AJ4" s="406"/>
      <c r="AK4" s="406"/>
      <c r="AL4" s="406"/>
      <c r="AM4" s="406"/>
      <c r="AN4" s="406"/>
      <c r="AO4" s="406"/>
      <c r="AP4" s="406"/>
      <c r="AQ4" s="406"/>
      <c r="AR4" s="406"/>
      <c r="AS4" s="406"/>
      <c r="AT4" s="406"/>
      <c r="AU4" s="406"/>
      <c r="AV4" s="406"/>
      <c r="AW4" s="406"/>
      <c r="AX4" s="406"/>
      <c r="AY4" s="406"/>
      <c r="AZ4" s="406"/>
      <c r="BA4" s="406"/>
      <c r="BB4" s="406"/>
      <c r="BC4" s="406"/>
      <c r="BD4" s="406"/>
      <c r="BE4" s="406"/>
      <c r="BF4" s="406"/>
      <c r="BG4" s="406"/>
      <c r="BH4" s="406"/>
      <c r="BI4" s="406"/>
      <c r="BJ4" s="406"/>
      <c r="BK4" s="406"/>
      <c r="BL4" s="406"/>
      <c r="BM4" s="406"/>
      <c r="BN4" s="406"/>
      <c r="BO4" s="406"/>
      <c r="BP4" s="406"/>
      <c r="BQ4" s="406"/>
      <c r="BR4" s="406"/>
      <c r="BS4" s="406"/>
      <c r="BT4" s="406"/>
      <c r="BU4" s="406"/>
      <c r="BV4" s="406"/>
      <c r="BW4" s="406"/>
      <c r="BX4" s="406"/>
      <c r="BY4" s="406"/>
      <c r="BZ4" s="406"/>
      <c r="CA4" s="406"/>
      <c r="CB4" s="406"/>
      <c r="CC4" s="406"/>
      <c r="CD4" s="406"/>
      <c r="CE4" s="406"/>
      <c r="CF4" s="406"/>
      <c r="CG4" s="406"/>
      <c r="CH4" s="406"/>
      <c r="CI4" s="406"/>
      <c r="CJ4" s="406"/>
      <c r="CK4" s="406"/>
      <c r="CL4" s="406"/>
      <c r="CM4" s="406"/>
      <c r="CN4" s="406"/>
      <c r="CO4" s="406"/>
      <c r="CP4" s="406"/>
      <c r="CQ4" s="406"/>
      <c r="CR4" s="406"/>
      <c r="CS4" s="406"/>
      <c r="CT4" s="406"/>
      <c r="CU4" s="406"/>
      <c r="CV4" s="406"/>
      <c r="CW4" s="406"/>
      <c r="CX4" s="406"/>
      <c r="CY4" s="406"/>
      <c r="CZ4" s="406"/>
      <c r="DA4" s="406"/>
      <c r="DB4" s="406"/>
      <c r="DC4" s="406"/>
      <c r="DD4" s="406"/>
      <c r="DE4" s="406"/>
      <c r="DF4" s="406"/>
      <c r="DG4" s="406"/>
      <c r="DH4" s="406"/>
      <c r="DI4" s="406"/>
      <c r="DJ4" s="406"/>
      <c r="DK4" s="406"/>
      <c r="DL4" s="406"/>
      <c r="DM4" s="406"/>
      <c r="DN4" s="406"/>
      <c r="DO4" s="406"/>
      <c r="DP4" s="406"/>
      <c r="DQ4" s="406"/>
      <c r="DR4" s="406"/>
      <c r="DS4" s="406"/>
      <c r="DT4" s="406"/>
      <c r="DU4" s="406"/>
      <c r="DV4" s="406"/>
      <c r="DW4" s="406"/>
      <c r="DX4" s="406"/>
      <c r="DY4" s="406"/>
      <c r="DZ4" s="406"/>
      <c r="EA4" s="406"/>
      <c r="EB4" s="406"/>
      <c r="EC4" s="406"/>
      <c r="ED4" s="406"/>
      <c r="EE4" s="406"/>
      <c r="EF4" s="406"/>
      <c r="EG4" s="406"/>
      <c r="EH4" s="406"/>
      <c r="EI4" s="406"/>
      <c r="EJ4" s="406"/>
      <c r="EK4" s="406"/>
      <c r="EL4" s="406"/>
      <c r="EM4" s="406"/>
      <c r="EN4" s="406"/>
      <c r="EO4" s="406"/>
      <c r="EP4" s="406"/>
      <c r="EQ4" s="406"/>
      <c r="ER4" s="406"/>
      <c r="ES4" s="406"/>
      <c r="ET4" s="406"/>
      <c r="EU4" s="406"/>
      <c r="EV4" s="406"/>
      <c r="EW4" s="406"/>
      <c r="EX4" s="406"/>
      <c r="EY4" s="406"/>
      <c r="EZ4" s="406"/>
      <c r="FA4" s="406"/>
      <c r="FB4" s="406"/>
      <c r="FC4" s="406"/>
      <c r="FD4" s="406"/>
      <c r="FE4" s="406"/>
      <c r="FF4" s="406"/>
      <c r="FG4" s="406"/>
      <c r="FH4" s="406"/>
      <c r="FI4" s="406"/>
      <c r="FJ4" s="406"/>
      <c r="FK4" s="406"/>
      <c r="FL4" s="406"/>
      <c r="FM4" s="406"/>
      <c r="FN4" s="406"/>
      <c r="FO4" s="406"/>
      <c r="FP4" s="406"/>
      <c r="FQ4" s="406"/>
      <c r="FR4" s="406"/>
      <c r="FS4" s="406"/>
      <c r="FT4" s="406"/>
      <c r="FU4" s="406"/>
      <c r="FV4" s="406"/>
      <c r="FW4" s="406"/>
      <c r="FX4" s="406"/>
      <c r="FY4" s="406"/>
      <c r="FZ4" s="406"/>
      <c r="GA4" s="406"/>
      <c r="GB4" s="406"/>
      <c r="GC4" s="406"/>
      <c r="GD4" s="406"/>
      <c r="GE4" s="406"/>
      <c r="GF4" s="406"/>
      <c r="GG4" s="406"/>
      <c r="GH4" s="406"/>
      <c r="GI4" s="406"/>
      <c r="GJ4" s="406"/>
      <c r="GK4" s="406"/>
      <c r="GL4" s="406"/>
      <c r="GM4" s="406"/>
      <c r="GN4" s="406"/>
      <c r="GO4" s="406"/>
      <c r="GP4" s="406"/>
      <c r="GQ4" s="406"/>
      <c r="GR4" s="406"/>
      <c r="GS4" s="406"/>
      <c r="GT4" s="406"/>
      <c r="GU4" s="406"/>
      <c r="GV4" s="406"/>
      <c r="GW4" s="406"/>
      <c r="GX4" s="406"/>
      <c r="GY4" s="406"/>
      <c r="GZ4" s="406"/>
      <c r="HA4" s="406"/>
      <c r="HB4" s="406"/>
      <c r="HC4" s="406"/>
      <c r="HD4" s="406"/>
      <c r="HE4" s="406"/>
      <c r="HF4" s="406"/>
      <c r="HG4" s="406"/>
      <c r="HH4" s="406"/>
      <c r="HI4" s="406"/>
      <c r="HJ4" s="406"/>
      <c r="HK4" s="406"/>
      <c r="HL4" s="406"/>
      <c r="HM4" s="406"/>
      <c r="HN4" s="406"/>
      <c r="HO4" s="406"/>
      <c r="HP4" s="406"/>
      <c r="HQ4" s="406"/>
      <c r="HR4" s="406"/>
      <c r="HS4" s="406"/>
      <c r="HT4" s="406"/>
      <c r="HU4" s="406"/>
      <c r="HV4" s="406"/>
      <c r="HW4" s="406"/>
      <c r="HX4" s="406"/>
      <c r="HY4" s="406"/>
      <c r="HZ4" s="406"/>
      <c r="IA4" s="406"/>
      <c r="IB4" s="406"/>
      <c r="IC4" s="406"/>
      <c r="ID4" s="406"/>
      <c r="IE4" s="406"/>
      <c r="IF4" s="406"/>
      <c r="IG4" s="406"/>
      <c r="IH4" s="406"/>
      <c r="II4" s="406"/>
      <c r="IJ4" s="406"/>
      <c r="IK4" s="406"/>
      <c r="IL4" s="406"/>
      <c r="IM4" s="406"/>
      <c r="IN4" s="406"/>
      <c r="IO4" s="406"/>
      <c r="IP4" s="406"/>
      <c r="IQ4" s="406"/>
      <c r="IR4" s="406"/>
      <c r="IS4" s="406"/>
      <c r="IT4" s="406"/>
      <c r="IU4" s="406"/>
      <c r="IV4" s="406"/>
      <c r="IW4" s="406"/>
      <c r="IX4" s="406"/>
      <c r="IY4" s="406"/>
      <c r="IZ4" s="406"/>
      <c r="JA4" s="406"/>
      <c r="JB4" s="406"/>
      <c r="JC4" s="406"/>
      <c r="JD4" s="406"/>
      <c r="JE4" s="406"/>
      <c r="JF4" s="406"/>
      <c r="JG4" s="406"/>
      <c r="JH4" s="406"/>
      <c r="JI4" s="406"/>
      <c r="JJ4" s="406"/>
      <c r="JK4" s="406"/>
      <c r="JL4" s="406"/>
      <c r="JM4" s="406"/>
      <c r="JN4" s="406"/>
      <c r="JO4" s="406"/>
      <c r="JP4" s="406"/>
      <c r="JQ4" s="406"/>
      <c r="JR4" s="406"/>
      <c r="JS4" s="406"/>
      <c r="JT4" s="406"/>
      <c r="JU4" s="406"/>
      <c r="JV4" s="406"/>
      <c r="JW4" s="406"/>
      <c r="JX4" s="406"/>
      <c r="JY4" s="406"/>
      <c r="JZ4" s="406"/>
      <c r="KA4" s="406"/>
      <c r="KB4" s="406"/>
      <c r="KC4" s="406"/>
      <c r="KD4" s="406"/>
      <c r="KE4" s="406"/>
      <c r="KF4" s="406"/>
      <c r="KG4" s="406"/>
      <c r="KH4" s="406"/>
      <c r="KI4" s="406"/>
      <c r="KJ4" s="406"/>
      <c r="KK4" s="406"/>
      <c r="KL4" s="406"/>
      <c r="KM4" s="406"/>
      <c r="KN4" s="406"/>
      <c r="KO4" s="406"/>
      <c r="KP4" s="406"/>
      <c r="KQ4" s="406"/>
      <c r="KR4" s="406"/>
      <c r="KS4" s="406"/>
      <c r="KT4" s="406"/>
      <c r="KU4" s="406"/>
      <c r="KV4" s="406"/>
      <c r="KW4" s="406"/>
      <c r="KX4" s="406"/>
      <c r="KY4" s="406"/>
      <c r="KZ4" s="406"/>
      <c r="LA4" s="406"/>
      <c r="LB4" s="406"/>
      <c r="LC4" s="406"/>
      <c r="LD4" s="406"/>
      <c r="LE4" s="406"/>
      <c r="LF4" s="406"/>
      <c r="LG4" s="406"/>
      <c r="LH4" s="406"/>
      <c r="LI4" s="406"/>
      <c r="LJ4" s="406"/>
      <c r="LK4" s="406"/>
      <c r="LL4" s="406"/>
      <c r="LM4" s="406"/>
      <c r="LN4" s="406"/>
      <c r="LO4" s="406"/>
      <c r="LP4" s="406"/>
      <c r="LQ4" s="406"/>
      <c r="LR4" s="406"/>
      <c r="LS4" s="406"/>
      <c r="LT4" s="406"/>
      <c r="LU4" s="406"/>
      <c r="LV4" s="406"/>
      <c r="LW4" s="406"/>
      <c r="LX4" s="406"/>
      <c r="LY4" s="406"/>
      <c r="LZ4" s="406"/>
      <c r="MA4" s="406"/>
      <c r="MB4" s="406"/>
      <c r="MC4" s="406"/>
      <c r="MD4" s="406"/>
      <c r="ME4" s="406"/>
      <c r="MF4" s="406"/>
      <c r="MG4" s="406"/>
      <c r="MH4" s="406"/>
      <c r="MI4" s="406"/>
      <c r="MJ4" s="406"/>
      <c r="MK4" s="406"/>
      <c r="ML4" s="406"/>
      <c r="MM4" s="406"/>
      <c r="MN4" s="406"/>
      <c r="MO4" s="406"/>
      <c r="MP4" s="406"/>
      <c r="MQ4" s="406"/>
      <c r="MR4" s="406"/>
      <c r="MS4" s="406"/>
      <c r="MT4" s="406"/>
      <c r="MU4" s="406"/>
      <c r="MV4" s="406"/>
      <c r="MW4" s="406"/>
      <c r="MX4" s="406"/>
      <c r="MY4" s="406"/>
      <c r="MZ4" s="406"/>
      <c r="NA4" s="406"/>
      <c r="NB4" s="406"/>
      <c r="NC4" s="406"/>
      <c r="ND4" s="406"/>
      <c r="NE4" s="406"/>
      <c r="NF4" s="406"/>
      <c r="NG4" s="406"/>
      <c r="NH4" s="406"/>
      <c r="NI4" s="406"/>
      <c r="NJ4" s="406"/>
      <c r="NK4" s="406"/>
      <c r="NL4" s="406"/>
      <c r="NM4" s="406"/>
      <c r="NN4" s="406"/>
      <c r="NO4" s="406"/>
      <c r="NP4" s="406"/>
      <c r="NQ4" s="406"/>
      <c r="NR4" s="406"/>
      <c r="NS4" s="406"/>
      <c r="NT4" s="406"/>
      <c r="NU4" s="406"/>
      <c r="NV4" s="406"/>
      <c r="NW4" s="406"/>
      <c r="NX4" s="406"/>
      <c r="NY4" s="406"/>
      <c r="NZ4" s="406"/>
      <c r="OA4" s="406"/>
      <c r="OB4" s="406"/>
      <c r="OC4" s="406"/>
      <c r="OD4" s="406"/>
      <c r="OE4" s="406"/>
      <c r="OF4" s="406"/>
      <c r="OG4" s="406"/>
      <c r="OH4" s="406"/>
      <c r="OI4" s="406"/>
      <c r="OJ4" s="406"/>
      <c r="OK4" s="406"/>
      <c r="OL4" s="406"/>
      <c r="OM4" s="406"/>
      <c r="ON4" s="406"/>
      <c r="OO4" s="406"/>
      <c r="OP4" s="406"/>
      <c r="OQ4" s="406"/>
      <c r="OR4" s="406"/>
      <c r="OS4" s="406"/>
      <c r="OT4" s="406"/>
      <c r="OU4" s="406"/>
      <c r="OV4" s="406"/>
      <c r="OW4" s="406"/>
      <c r="OX4" s="406"/>
      <c r="OY4" s="406"/>
      <c r="OZ4" s="406"/>
      <c r="PA4" s="406"/>
      <c r="PB4" s="406"/>
      <c r="PC4" s="406"/>
      <c r="PD4" s="406"/>
      <c r="PE4" s="406"/>
      <c r="PF4" s="406"/>
      <c r="PG4" s="406"/>
      <c r="PH4" s="406"/>
      <c r="PI4" s="406"/>
      <c r="PJ4" s="406"/>
      <c r="PK4" s="406"/>
      <c r="PL4" s="406"/>
      <c r="PM4" s="406"/>
      <c r="PN4" s="406"/>
      <c r="PO4" s="406"/>
      <c r="PP4" s="406"/>
      <c r="PQ4" s="406"/>
      <c r="PR4" s="406"/>
      <c r="PS4" s="406"/>
      <c r="PT4" s="406"/>
      <c r="PU4" s="406"/>
      <c r="PV4" s="406"/>
      <c r="PW4" s="406"/>
      <c r="PX4" s="406"/>
      <c r="PY4" s="406"/>
      <c r="PZ4" s="406"/>
      <c r="QA4" s="406"/>
      <c r="QB4" s="406"/>
      <c r="QC4" s="406"/>
      <c r="QD4" s="406"/>
      <c r="QE4" s="406"/>
      <c r="QF4" s="406"/>
      <c r="QG4" s="406"/>
      <c r="QH4" s="406"/>
      <c r="QI4" s="406"/>
      <c r="QJ4" s="406"/>
      <c r="QK4" s="406"/>
      <c r="QL4" s="406"/>
      <c r="QM4" s="406"/>
      <c r="QN4" s="406"/>
      <c r="QO4" s="406"/>
      <c r="QP4" s="406"/>
      <c r="QQ4" s="406"/>
      <c r="QR4" s="406"/>
      <c r="QS4" s="406"/>
      <c r="QT4" s="406"/>
      <c r="QU4" s="406"/>
      <c r="QV4" s="406"/>
      <c r="QW4" s="406"/>
      <c r="QX4" s="406"/>
      <c r="QY4" s="406"/>
      <c r="QZ4" s="406"/>
      <c r="RA4" s="406"/>
      <c r="RB4" s="406"/>
      <c r="RC4" s="406"/>
      <c r="RD4" s="406"/>
      <c r="RE4" s="406"/>
      <c r="RF4" s="406"/>
      <c r="RG4" s="406"/>
      <c r="RH4" s="406"/>
      <c r="RI4" s="406"/>
      <c r="RJ4" s="406"/>
      <c r="RK4" s="406"/>
      <c r="RL4" s="406"/>
      <c r="RM4" s="406"/>
      <c r="RN4" s="406"/>
      <c r="RO4" s="406"/>
      <c r="RP4" s="406"/>
      <c r="RQ4" s="406"/>
      <c r="RR4" s="406"/>
      <c r="RS4" s="406"/>
      <c r="RT4" s="406"/>
      <c r="RU4" s="406"/>
      <c r="RV4" s="406"/>
      <c r="RW4" s="406"/>
      <c r="RX4" s="406"/>
      <c r="RY4" s="406"/>
      <c r="RZ4" s="406"/>
      <c r="SA4" s="406"/>
      <c r="SB4" s="406"/>
      <c r="SC4" s="406"/>
      <c r="SD4" s="406"/>
      <c r="SE4" s="406"/>
      <c r="SF4" s="406"/>
      <c r="SG4" s="406"/>
      <c r="SH4" s="406"/>
      <c r="SI4" s="406"/>
      <c r="SJ4" s="406"/>
      <c r="SK4" s="406"/>
      <c r="SL4" s="406"/>
      <c r="SM4" s="406"/>
      <c r="SN4" s="406"/>
      <c r="SO4" s="406"/>
      <c r="SP4" s="406"/>
      <c r="SQ4" s="406"/>
      <c r="SR4" s="406"/>
      <c r="SS4" s="406"/>
      <c r="ST4" s="406"/>
      <c r="SU4" s="406"/>
      <c r="SV4" s="406"/>
      <c r="SW4" s="406"/>
      <c r="SX4" s="406"/>
      <c r="SY4" s="406"/>
      <c r="SZ4" s="406"/>
      <c r="TA4" s="406"/>
      <c r="TB4" s="406"/>
      <c r="TC4" s="406"/>
      <c r="TD4" s="406"/>
      <c r="TE4" s="406"/>
      <c r="TF4" s="406"/>
      <c r="TG4" s="406"/>
      <c r="TH4" s="406"/>
      <c r="TI4" s="406"/>
      <c r="TJ4" s="406"/>
      <c r="TK4" s="406"/>
      <c r="TL4" s="406"/>
      <c r="TM4" s="406"/>
      <c r="TN4" s="406"/>
      <c r="TO4" s="406"/>
      <c r="TP4" s="406"/>
      <c r="TQ4" s="406"/>
      <c r="TR4" s="406"/>
      <c r="TS4" s="406"/>
      <c r="TT4" s="406"/>
      <c r="TU4" s="406"/>
      <c r="TV4" s="406"/>
      <c r="TW4" s="406"/>
      <c r="TX4" s="406"/>
      <c r="TY4" s="406"/>
      <c r="TZ4" s="406"/>
      <c r="UA4" s="406"/>
      <c r="UB4" s="406"/>
      <c r="UC4" s="406"/>
      <c r="UD4" s="406"/>
      <c r="UE4" s="406"/>
      <c r="UF4" s="406"/>
      <c r="UG4" s="406"/>
      <c r="UH4" s="406"/>
      <c r="UI4" s="406"/>
      <c r="UJ4" s="406"/>
      <c r="UK4" s="406"/>
      <c r="UL4" s="406"/>
      <c r="UM4" s="406"/>
      <c r="UN4" s="406"/>
      <c r="UO4" s="406"/>
      <c r="UP4" s="406"/>
      <c r="UQ4" s="406"/>
      <c r="UR4" s="406"/>
      <c r="US4" s="406"/>
      <c r="UT4" s="406"/>
      <c r="UU4" s="406"/>
      <c r="UV4" s="406"/>
      <c r="UW4" s="406"/>
      <c r="UX4" s="406"/>
      <c r="UY4" s="406"/>
      <c r="UZ4" s="406"/>
      <c r="VA4" s="406"/>
      <c r="VB4" s="406"/>
      <c r="VC4" s="406"/>
      <c r="VD4" s="406"/>
      <c r="VE4" s="406"/>
      <c r="VF4" s="406"/>
      <c r="VG4" s="406"/>
      <c r="VH4" s="406"/>
      <c r="VI4" s="406"/>
      <c r="VJ4" s="406"/>
      <c r="VK4" s="406"/>
      <c r="VL4" s="406"/>
      <c r="VM4" s="406"/>
      <c r="VN4" s="406"/>
      <c r="VO4" s="406"/>
      <c r="VP4" s="406"/>
      <c r="VQ4" s="406"/>
      <c r="VR4" s="406"/>
      <c r="VS4" s="406"/>
      <c r="VT4" s="406"/>
      <c r="VU4" s="406"/>
      <c r="VV4" s="406"/>
      <c r="VW4" s="406"/>
      <c r="VX4" s="406"/>
      <c r="VY4" s="406"/>
      <c r="VZ4" s="406"/>
      <c r="WA4" s="406"/>
      <c r="WB4" s="406"/>
      <c r="WC4" s="406"/>
      <c r="WD4" s="406"/>
      <c r="WE4" s="406"/>
      <c r="WF4" s="406"/>
      <c r="WG4" s="406"/>
      <c r="WH4" s="406"/>
      <c r="WI4" s="406"/>
      <c r="WJ4" s="406"/>
      <c r="WK4" s="406"/>
      <c r="WL4" s="406"/>
      <c r="WM4" s="406"/>
      <c r="WN4" s="406"/>
      <c r="WO4" s="406"/>
      <c r="WP4" s="406"/>
      <c r="WQ4" s="406"/>
      <c r="WR4" s="406"/>
      <c r="WS4" s="406"/>
      <c r="WT4" s="406"/>
      <c r="WU4" s="406"/>
      <c r="WV4" s="406"/>
      <c r="WW4" s="406"/>
      <c r="WX4" s="406"/>
      <c r="WY4" s="406"/>
      <c r="WZ4" s="406"/>
      <c r="XA4" s="406"/>
      <c r="XB4" s="406"/>
      <c r="XC4" s="406"/>
      <c r="XD4" s="406"/>
      <c r="XE4" s="406"/>
      <c r="XF4" s="406"/>
      <c r="XG4" s="406"/>
      <c r="XH4" s="406"/>
      <c r="XI4" s="406"/>
      <c r="XJ4" s="406"/>
      <c r="XK4" s="406"/>
      <c r="XL4" s="406"/>
      <c r="XM4" s="406"/>
      <c r="XN4" s="406"/>
      <c r="XO4" s="406"/>
      <c r="XP4" s="406"/>
      <c r="XQ4" s="406"/>
      <c r="XR4" s="406"/>
      <c r="XS4" s="406"/>
      <c r="XT4" s="406"/>
      <c r="XU4" s="406"/>
      <c r="XV4" s="406"/>
      <c r="XW4" s="406"/>
      <c r="XX4" s="406"/>
      <c r="XY4" s="406"/>
      <c r="XZ4" s="406"/>
      <c r="YA4" s="406"/>
      <c r="YB4" s="406"/>
      <c r="YC4" s="406"/>
      <c r="YD4" s="406"/>
      <c r="YE4" s="406"/>
      <c r="YF4" s="406"/>
      <c r="YG4" s="406"/>
      <c r="YH4" s="406"/>
      <c r="YI4" s="406"/>
      <c r="YJ4" s="406"/>
      <c r="YK4" s="406"/>
      <c r="YL4" s="406"/>
      <c r="YM4" s="406"/>
      <c r="YN4" s="406"/>
      <c r="YO4" s="406"/>
      <c r="YP4" s="406"/>
      <c r="YQ4" s="406"/>
      <c r="YR4" s="406"/>
      <c r="YS4" s="406"/>
      <c r="YT4" s="406"/>
      <c r="YU4" s="406"/>
      <c r="YV4" s="406"/>
      <c r="YW4" s="406"/>
      <c r="YX4" s="406"/>
      <c r="YY4" s="406"/>
      <c r="YZ4" s="406"/>
      <c r="ZA4" s="406"/>
      <c r="ZB4" s="406"/>
      <c r="ZC4" s="406"/>
      <c r="ZD4" s="406"/>
      <c r="ZE4" s="406"/>
      <c r="ZF4" s="406"/>
      <c r="ZG4" s="406"/>
      <c r="ZH4" s="406"/>
      <c r="ZI4" s="406"/>
      <c r="ZJ4" s="406"/>
      <c r="ZK4" s="406"/>
      <c r="ZL4" s="406"/>
      <c r="ZM4" s="406"/>
      <c r="ZN4" s="406"/>
      <c r="ZO4" s="406"/>
      <c r="ZP4" s="406"/>
      <c r="ZQ4" s="406"/>
      <c r="ZR4" s="406"/>
      <c r="ZS4" s="406"/>
      <c r="ZT4" s="406"/>
      <c r="ZU4" s="406"/>
      <c r="ZV4" s="406"/>
      <c r="ZW4" s="406"/>
      <c r="ZX4" s="406"/>
      <c r="ZY4" s="406"/>
      <c r="ZZ4" s="406"/>
      <c r="AAA4" s="406"/>
      <c r="AAB4" s="406"/>
      <c r="AAC4" s="406"/>
      <c r="AAD4" s="406"/>
      <c r="AAE4" s="406"/>
      <c r="AAF4" s="406"/>
      <c r="AAG4" s="406"/>
      <c r="AAH4" s="406"/>
      <c r="AAI4" s="406"/>
      <c r="AAJ4" s="406"/>
      <c r="AAK4" s="406"/>
      <c r="AAL4" s="406"/>
      <c r="AAM4" s="406"/>
      <c r="AAN4" s="406"/>
      <c r="AAO4" s="406"/>
      <c r="AAP4" s="406"/>
      <c r="AAQ4" s="406"/>
      <c r="AAR4" s="406"/>
      <c r="AAS4" s="406"/>
      <c r="AAT4" s="406"/>
      <c r="AAU4" s="406"/>
      <c r="AAV4" s="406"/>
      <c r="AAW4" s="406"/>
      <c r="AAX4" s="406"/>
      <c r="AAY4" s="406"/>
      <c r="AAZ4" s="406"/>
      <c r="ABA4" s="406"/>
      <c r="ABB4" s="406"/>
      <c r="ABC4" s="406"/>
      <c r="ABD4" s="406"/>
      <c r="ABE4" s="406"/>
      <c r="ABF4" s="406"/>
      <c r="ABG4" s="406"/>
      <c r="ABH4" s="406"/>
      <c r="ABI4" s="406"/>
      <c r="ABJ4" s="406"/>
      <c r="ABK4" s="406"/>
      <c r="ABL4" s="406"/>
      <c r="ABM4" s="406"/>
      <c r="ABN4" s="406"/>
      <c r="ABO4" s="406"/>
      <c r="ABP4" s="406"/>
      <c r="ABQ4" s="406"/>
      <c r="ABR4" s="406"/>
      <c r="ABS4" s="406"/>
      <c r="ABT4" s="406"/>
      <c r="ABU4" s="406"/>
      <c r="ABV4" s="406"/>
      <c r="ABW4" s="406"/>
      <c r="ABX4" s="406"/>
      <c r="ABY4" s="406"/>
      <c r="ABZ4" s="406"/>
      <c r="ACA4" s="406"/>
      <c r="ACB4" s="406"/>
      <c r="ACC4" s="406"/>
      <c r="ACD4" s="406"/>
      <c r="ACE4" s="406"/>
      <c r="ACF4" s="406"/>
      <c r="ACG4" s="406"/>
      <c r="ACH4" s="406"/>
      <c r="ACI4" s="406"/>
      <c r="ACJ4" s="406"/>
      <c r="ACK4" s="406"/>
      <c r="ACL4" s="406"/>
      <c r="ACM4" s="406"/>
      <c r="ACN4" s="406"/>
      <c r="ACO4" s="406"/>
      <c r="ACP4" s="406"/>
      <c r="ACQ4" s="406"/>
      <c r="ACR4" s="406"/>
      <c r="ACS4" s="406"/>
      <c r="ACT4" s="406"/>
      <c r="ACU4" s="406"/>
      <c r="ACV4" s="406"/>
      <c r="ACW4" s="406"/>
      <c r="ACX4" s="406"/>
      <c r="ACY4" s="406"/>
      <c r="ACZ4" s="406"/>
      <c r="ADA4" s="406"/>
      <c r="ADB4" s="406"/>
      <c r="ADC4" s="406"/>
      <c r="ADD4" s="406"/>
      <c r="ADE4" s="406"/>
      <c r="ADF4" s="406"/>
      <c r="ADG4" s="406"/>
      <c r="ADH4" s="406"/>
      <c r="ADI4" s="406"/>
      <c r="ADJ4" s="406"/>
      <c r="ADK4" s="406"/>
      <c r="ADL4" s="406"/>
      <c r="ADM4" s="406"/>
      <c r="ADN4" s="406"/>
      <c r="ADO4" s="406"/>
      <c r="ADP4" s="406"/>
      <c r="ADQ4" s="406"/>
      <c r="ADR4" s="406"/>
      <c r="ADS4" s="406"/>
      <c r="ADT4" s="406"/>
      <c r="ADU4" s="406"/>
      <c r="ADV4" s="406"/>
      <c r="ADW4" s="406"/>
      <c r="ADX4" s="406"/>
      <c r="ADY4" s="406"/>
      <c r="ADZ4" s="406"/>
      <c r="AEA4" s="406"/>
      <c r="AEB4" s="406"/>
      <c r="AEC4" s="406"/>
      <c r="AED4" s="406"/>
      <c r="AEE4" s="406"/>
      <c r="AEF4" s="406"/>
      <c r="AEG4" s="406"/>
      <c r="AEH4" s="406"/>
      <c r="AEI4" s="406"/>
      <c r="AEJ4" s="406"/>
      <c r="AEK4" s="406"/>
      <c r="AEL4" s="406"/>
      <c r="AEM4" s="406"/>
      <c r="AEN4" s="406"/>
      <c r="AEO4" s="406"/>
      <c r="AEP4" s="406"/>
      <c r="AEQ4" s="406"/>
      <c r="AER4" s="406"/>
      <c r="AES4" s="406"/>
      <c r="AET4" s="406"/>
      <c r="AEU4" s="406"/>
      <c r="AEV4" s="406"/>
      <c r="AEW4" s="406"/>
      <c r="AEX4" s="406"/>
      <c r="AEY4" s="406"/>
      <c r="AEZ4" s="406"/>
      <c r="AFA4" s="406"/>
      <c r="AFB4" s="406"/>
      <c r="AFC4" s="406"/>
      <c r="AFD4" s="406"/>
      <c r="AFE4" s="406"/>
      <c r="AFF4" s="406"/>
      <c r="AFG4" s="406"/>
      <c r="AFH4" s="406"/>
      <c r="AFI4" s="406"/>
      <c r="AFJ4" s="406"/>
      <c r="AFK4" s="406"/>
      <c r="AFL4" s="406"/>
      <c r="AFM4" s="406"/>
      <c r="AFN4" s="406"/>
      <c r="AFO4" s="406"/>
      <c r="AFP4" s="406"/>
      <c r="AFQ4" s="406"/>
      <c r="AFR4" s="406"/>
      <c r="AFS4" s="406"/>
      <c r="AFT4" s="406"/>
      <c r="AFU4" s="406"/>
      <c r="AFV4" s="406"/>
      <c r="AFW4" s="406"/>
      <c r="AFX4" s="406"/>
      <c r="AFY4" s="406"/>
      <c r="AFZ4" s="406"/>
      <c r="AGA4" s="406"/>
      <c r="AGB4" s="406"/>
      <c r="AGC4" s="406"/>
      <c r="AGD4" s="406"/>
      <c r="AGE4" s="406"/>
      <c r="AGF4" s="406"/>
      <c r="AGG4" s="406"/>
      <c r="AGH4" s="406"/>
      <c r="AGI4" s="406"/>
      <c r="AGJ4" s="406"/>
      <c r="AGK4" s="406"/>
      <c r="AGL4" s="406"/>
      <c r="AGM4" s="406"/>
      <c r="AGN4" s="406"/>
      <c r="AGO4" s="406"/>
      <c r="AGP4" s="406"/>
      <c r="AGQ4" s="406"/>
      <c r="AGR4" s="406"/>
      <c r="AGS4" s="406"/>
      <c r="AGT4" s="406"/>
      <c r="AGU4" s="406"/>
      <c r="AGV4" s="406"/>
      <c r="AGW4" s="406"/>
      <c r="AGX4" s="406"/>
      <c r="AGY4" s="406"/>
      <c r="AGZ4" s="406"/>
      <c r="AHA4" s="406"/>
      <c r="AHB4" s="406"/>
      <c r="AHC4" s="406"/>
      <c r="AHD4" s="406"/>
      <c r="AHE4" s="406"/>
      <c r="AHF4" s="406"/>
      <c r="AHG4" s="406"/>
      <c r="AHH4" s="406"/>
      <c r="AHI4" s="406"/>
      <c r="AHJ4" s="406"/>
      <c r="AHK4" s="406"/>
      <c r="AHL4" s="406"/>
      <c r="AHM4" s="406"/>
      <c r="AHN4" s="406"/>
      <c r="AHO4" s="406"/>
      <c r="AHP4" s="406"/>
      <c r="AHQ4" s="406"/>
      <c r="AHR4" s="406"/>
      <c r="AHS4" s="406"/>
      <c r="AHT4" s="406"/>
      <c r="AHU4" s="406"/>
      <c r="AHV4" s="406"/>
      <c r="AHW4" s="406"/>
      <c r="AHX4" s="406"/>
      <c r="AHY4" s="406"/>
      <c r="AHZ4" s="406"/>
      <c r="AIA4" s="406"/>
      <c r="AIB4" s="406"/>
      <c r="AIC4" s="406"/>
      <c r="AID4" s="406"/>
      <c r="AIE4" s="406"/>
      <c r="AIF4" s="406"/>
      <c r="AIG4" s="406"/>
      <c r="AIH4" s="406"/>
      <c r="AII4" s="406"/>
      <c r="AIJ4" s="406"/>
      <c r="AIK4" s="406"/>
      <c r="AIL4" s="406"/>
      <c r="AIM4" s="406"/>
      <c r="AIN4" s="406"/>
      <c r="AIO4" s="406"/>
      <c r="AIP4" s="406"/>
      <c r="AIQ4" s="406"/>
      <c r="AIR4" s="406"/>
      <c r="AIS4" s="406"/>
      <c r="AIT4" s="406"/>
      <c r="AIU4" s="406"/>
      <c r="AIV4" s="406"/>
      <c r="AIW4" s="406"/>
      <c r="AIX4" s="406"/>
      <c r="AIY4" s="406"/>
      <c r="AIZ4" s="406"/>
      <c r="AJA4" s="406"/>
      <c r="AJB4" s="406"/>
      <c r="AJC4" s="406"/>
      <c r="AJD4" s="406"/>
      <c r="AJE4" s="406"/>
      <c r="AJF4" s="406"/>
      <c r="AJG4" s="406"/>
      <c r="AJH4" s="406"/>
      <c r="AJI4" s="406"/>
      <c r="AJJ4" s="406"/>
      <c r="AJK4" s="406"/>
      <c r="AJL4" s="406"/>
      <c r="AJM4" s="406"/>
      <c r="AJN4" s="406"/>
      <c r="AJO4" s="406"/>
      <c r="AJP4" s="406"/>
      <c r="AJQ4" s="406"/>
      <c r="AJR4" s="406"/>
      <c r="AJS4" s="406"/>
      <c r="AJT4" s="406"/>
      <c r="AJU4" s="406"/>
      <c r="AJV4" s="406"/>
      <c r="AJW4" s="406"/>
      <c r="AJX4" s="406"/>
      <c r="AJY4" s="406"/>
      <c r="AJZ4" s="406"/>
      <c r="AKA4" s="406"/>
      <c r="AKB4" s="406"/>
      <c r="AKC4" s="406"/>
      <c r="AKD4" s="406"/>
      <c r="AKE4" s="406"/>
      <c r="AKF4" s="406"/>
      <c r="AKG4" s="406"/>
      <c r="AKH4" s="406"/>
      <c r="AKI4" s="406"/>
      <c r="AKJ4" s="406"/>
      <c r="AKK4" s="406"/>
      <c r="AKL4" s="406"/>
      <c r="AKM4" s="406"/>
      <c r="AKN4" s="406"/>
      <c r="AKO4" s="406"/>
      <c r="AKP4" s="406"/>
      <c r="AKQ4" s="406"/>
      <c r="AKR4" s="406"/>
      <c r="AKS4" s="406"/>
      <c r="AKT4" s="406"/>
      <c r="AKU4" s="406"/>
      <c r="AKV4" s="406"/>
      <c r="AKW4" s="406"/>
      <c r="AKX4" s="406"/>
      <c r="AKY4" s="406"/>
      <c r="AKZ4" s="406"/>
      <c r="ALA4" s="406"/>
      <c r="ALB4" s="406"/>
      <c r="ALC4" s="406"/>
      <c r="ALD4" s="406"/>
      <c r="ALE4" s="406"/>
      <c r="ALF4" s="406"/>
      <c r="ALG4" s="406"/>
      <c r="ALH4" s="406"/>
      <c r="ALI4" s="406"/>
      <c r="ALJ4" s="406"/>
      <c r="ALK4" s="406"/>
      <c r="ALL4" s="406"/>
      <c r="ALM4" s="406"/>
      <c r="ALN4" s="406"/>
      <c r="ALO4" s="406"/>
      <c r="ALP4" s="406"/>
      <c r="ALQ4" s="406"/>
      <c r="ALR4" s="406"/>
      <c r="ALS4" s="406"/>
      <c r="ALT4" s="406"/>
      <c r="ALU4" s="406"/>
      <c r="ALV4" s="406"/>
      <c r="ALW4" s="406"/>
      <c r="ALX4" s="406"/>
      <c r="ALY4" s="406"/>
      <c r="ALZ4" s="406"/>
      <c r="AMA4" s="406"/>
      <c r="AMB4" s="406"/>
      <c r="AMC4" s="406"/>
      <c r="AMD4" s="406"/>
      <c r="AME4" s="406"/>
      <c r="AMF4" s="406"/>
      <c r="AMG4" s="406"/>
      <c r="AMH4" s="406"/>
      <c r="AMI4" s="406"/>
      <c r="AMJ4" s="406"/>
      <c r="AMK4" s="406"/>
      <c r="AML4" s="406"/>
      <c r="AMM4" s="406"/>
      <c r="AMN4" s="406"/>
      <c r="AMO4" s="406"/>
      <c r="AMP4" s="406"/>
      <c r="AMQ4" s="406"/>
      <c r="AMR4" s="406"/>
      <c r="AMS4" s="406"/>
      <c r="AMT4" s="406"/>
      <c r="AMU4" s="406"/>
      <c r="AMV4" s="406"/>
      <c r="AMW4" s="406"/>
      <c r="AMX4" s="406"/>
      <c r="AMY4" s="406"/>
      <c r="AMZ4" s="406"/>
      <c r="ANA4" s="406"/>
      <c r="ANB4" s="406"/>
      <c r="ANC4" s="406"/>
      <c r="AND4" s="406"/>
      <c r="ANE4" s="406"/>
      <c r="ANF4" s="406"/>
      <c r="ANG4" s="406"/>
      <c r="ANH4" s="406"/>
      <c r="ANI4" s="406"/>
      <c r="ANJ4" s="406"/>
      <c r="ANK4" s="406"/>
      <c r="ANL4" s="406"/>
      <c r="ANM4" s="406"/>
      <c r="ANN4" s="406"/>
      <c r="ANO4" s="406"/>
      <c r="ANP4" s="406"/>
      <c r="ANQ4" s="406"/>
      <c r="ANR4" s="406"/>
      <c r="ANS4" s="406"/>
      <c r="ANT4" s="406"/>
      <c r="ANU4" s="406"/>
      <c r="ANV4" s="406"/>
      <c r="ANW4" s="406"/>
      <c r="ANX4" s="406"/>
      <c r="ANY4" s="406"/>
      <c r="ANZ4" s="406"/>
      <c r="AOA4" s="406"/>
      <c r="AOB4" s="406"/>
      <c r="AOC4" s="406"/>
      <c r="AOD4" s="406"/>
      <c r="AOE4" s="406"/>
      <c r="AOF4" s="406"/>
      <c r="AOG4" s="406"/>
      <c r="AOH4" s="406"/>
      <c r="AOI4" s="406"/>
      <c r="AOJ4" s="406"/>
      <c r="AOK4" s="406"/>
      <c r="AOL4" s="406"/>
      <c r="AOM4" s="406"/>
      <c r="AON4" s="406"/>
      <c r="AOO4" s="406"/>
      <c r="AOP4" s="406"/>
      <c r="AOQ4" s="406"/>
      <c r="AOR4" s="406"/>
      <c r="AOS4" s="406"/>
      <c r="AOT4" s="406"/>
      <c r="AOU4" s="406"/>
      <c r="AOV4" s="406"/>
      <c r="AOW4" s="406"/>
      <c r="AOX4" s="406"/>
      <c r="AOY4" s="406"/>
      <c r="AOZ4" s="406"/>
      <c r="APA4" s="406"/>
      <c r="APB4" s="406"/>
      <c r="APC4" s="406"/>
      <c r="APD4" s="406"/>
      <c r="APE4" s="406"/>
      <c r="APF4" s="406"/>
      <c r="APG4" s="406"/>
      <c r="APH4" s="406"/>
      <c r="API4" s="406"/>
      <c r="APJ4" s="406"/>
      <c r="APK4" s="406"/>
      <c r="APL4" s="406"/>
      <c r="APM4" s="406"/>
      <c r="APN4" s="406"/>
      <c r="APO4" s="406"/>
      <c r="APP4" s="406"/>
      <c r="APQ4" s="406"/>
      <c r="APR4" s="406"/>
      <c r="APS4" s="406"/>
      <c r="APT4" s="406"/>
      <c r="APU4" s="406"/>
      <c r="APV4" s="406"/>
      <c r="APW4" s="406"/>
      <c r="APX4" s="406"/>
      <c r="APY4" s="406"/>
      <c r="APZ4" s="406"/>
      <c r="AQA4" s="406"/>
      <c r="AQB4" s="406"/>
      <c r="AQC4" s="406"/>
      <c r="AQD4" s="406"/>
      <c r="AQE4" s="406"/>
      <c r="AQF4" s="406"/>
      <c r="AQG4" s="406"/>
      <c r="AQH4" s="406"/>
      <c r="AQI4" s="406"/>
      <c r="AQJ4" s="406"/>
      <c r="AQK4" s="406"/>
      <c r="AQL4" s="406"/>
      <c r="AQM4" s="406"/>
      <c r="AQN4" s="406"/>
      <c r="AQO4" s="406"/>
      <c r="AQP4" s="406"/>
      <c r="AQQ4" s="406"/>
      <c r="AQR4" s="406"/>
      <c r="AQS4" s="406"/>
      <c r="AQT4" s="406"/>
      <c r="AQU4" s="406"/>
      <c r="AQV4" s="406"/>
      <c r="AQW4" s="406"/>
      <c r="AQX4" s="406"/>
      <c r="AQY4" s="406"/>
      <c r="AQZ4" s="406"/>
      <c r="ARA4" s="406"/>
      <c r="ARB4" s="406"/>
      <c r="ARC4" s="406"/>
      <c r="ARD4" s="406"/>
      <c r="ARE4" s="406"/>
      <c r="ARF4" s="406"/>
      <c r="ARG4" s="406"/>
      <c r="ARH4" s="406"/>
      <c r="ARI4" s="406"/>
      <c r="ARJ4" s="406"/>
      <c r="ARK4" s="406"/>
      <c r="ARL4" s="406"/>
      <c r="ARM4" s="406"/>
      <c r="ARN4" s="406"/>
      <c r="ARO4" s="406"/>
      <c r="ARP4" s="406"/>
      <c r="ARQ4" s="406"/>
      <c r="ARR4" s="406"/>
      <c r="ARS4" s="406"/>
      <c r="ART4" s="406"/>
      <c r="ARU4" s="406"/>
      <c r="ARV4" s="406"/>
      <c r="ARW4" s="406"/>
      <c r="ARX4" s="406"/>
      <c r="ARY4" s="406"/>
      <c r="ARZ4" s="406"/>
      <c r="ASA4" s="406"/>
      <c r="ASB4" s="406"/>
      <c r="ASC4" s="406"/>
      <c r="ASD4" s="406"/>
      <c r="ASE4" s="406"/>
      <c r="ASF4" s="406"/>
      <c r="ASG4" s="406"/>
      <c r="ASH4" s="406"/>
      <c r="ASI4" s="406"/>
      <c r="ASJ4" s="406"/>
      <c r="ASK4" s="406"/>
      <c r="ASL4" s="406"/>
      <c r="ASM4" s="406"/>
      <c r="ASN4" s="406"/>
      <c r="ASO4" s="406"/>
      <c r="ASP4" s="406"/>
      <c r="ASQ4" s="406"/>
      <c r="ASR4" s="406"/>
      <c r="ASS4" s="406"/>
      <c r="AST4" s="406"/>
      <c r="ASU4" s="406"/>
      <c r="ASV4" s="406"/>
      <c r="ASW4" s="406"/>
      <c r="ASX4" s="406"/>
      <c r="ASY4" s="406"/>
      <c r="ASZ4" s="406"/>
      <c r="ATA4" s="406"/>
      <c r="ATB4" s="406"/>
      <c r="ATC4" s="406"/>
      <c r="ATD4" s="406"/>
      <c r="ATE4" s="406"/>
      <c r="ATF4" s="406"/>
      <c r="ATG4" s="406"/>
      <c r="ATH4" s="406"/>
      <c r="ATI4" s="406"/>
      <c r="ATJ4" s="406"/>
      <c r="ATK4" s="406"/>
      <c r="ATL4" s="406"/>
      <c r="ATM4" s="406"/>
      <c r="ATN4" s="406"/>
      <c r="ATO4" s="406"/>
      <c r="ATP4" s="406"/>
      <c r="ATQ4" s="406"/>
      <c r="ATR4" s="406"/>
      <c r="ATS4" s="406"/>
      <c r="ATT4" s="406"/>
      <c r="ATU4" s="406"/>
      <c r="ATV4" s="406"/>
      <c r="ATW4" s="406"/>
      <c r="ATX4" s="406"/>
      <c r="ATY4" s="406"/>
      <c r="ATZ4" s="406"/>
      <c r="AUA4" s="406"/>
      <c r="AUB4" s="406"/>
      <c r="AUC4" s="406"/>
      <c r="AUD4" s="406"/>
      <c r="AUE4" s="406"/>
      <c r="AUF4" s="406"/>
      <c r="AUG4" s="406"/>
      <c r="AUH4" s="406"/>
      <c r="AUI4" s="406"/>
      <c r="AUJ4" s="406"/>
      <c r="AUK4" s="406"/>
      <c r="AUL4" s="406"/>
      <c r="AUM4" s="406"/>
      <c r="AUN4" s="406"/>
      <c r="AUO4" s="406"/>
      <c r="AUP4" s="406"/>
      <c r="AUQ4" s="406"/>
      <c r="AUR4" s="406"/>
      <c r="AUS4" s="406"/>
      <c r="AUT4" s="406"/>
      <c r="AUU4" s="406"/>
      <c r="AUV4" s="406"/>
      <c r="AUW4" s="406"/>
      <c r="AUX4" s="406"/>
      <c r="AUY4" s="406"/>
      <c r="AUZ4" s="406"/>
      <c r="AVA4" s="406"/>
      <c r="AVB4" s="406"/>
      <c r="AVC4" s="406"/>
      <c r="AVD4" s="406"/>
      <c r="AVE4" s="406"/>
      <c r="AVF4" s="406"/>
      <c r="AVG4" s="406"/>
      <c r="AVH4" s="406"/>
      <c r="AVI4" s="406"/>
      <c r="AVJ4" s="406"/>
      <c r="AVK4" s="406"/>
      <c r="AVL4" s="406"/>
      <c r="AVM4" s="406"/>
      <c r="AVN4" s="406"/>
      <c r="AVO4" s="406"/>
      <c r="AVP4" s="406"/>
      <c r="AVQ4" s="406"/>
      <c r="AVR4" s="406"/>
      <c r="AVS4" s="406"/>
      <c r="AVT4" s="406"/>
      <c r="AVU4" s="406"/>
      <c r="AVV4" s="406"/>
      <c r="AVW4" s="406"/>
      <c r="AVX4" s="406"/>
      <c r="AVY4" s="406"/>
      <c r="AVZ4" s="406"/>
      <c r="AWA4" s="406"/>
      <c r="AWB4" s="406"/>
      <c r="AWC4" s="406"/>
      <c r="AWD4" s="406"/>
      <c r="AWE4" s="406"/>
      <c r="AWF4" s="406"/>
      <c r="AWG4" s="406"/>
      <c r="AWH4" s="406"/>
      <c r="AWI4" s="406"/>
      <c r="AWJ4" s="406"/>
      <c r="AWK4" s="406"/>
      <c r="AWL4" s="406"/>
      <c r="AWM4" s="406"/>
      <c r="AWN4" s="406"/>
      <c r="AWO4" s="406"/>
      <c r="AWP4" s="406"/>
      <c r="AWQ4" s="406"/>
      <c r="AWR4" s="406"/>
      <c r="AWS4" s="406"/>
      <c r="AWT4" s="406"/>
      <c r="AWU4" s="406"/>
      <c r="AWV4" s="406"/>
      <c r="AWW4" s="406"/>
      <c r="AWX4" s="406"/>
      <c r="AWY4" s="406"/>
      <c r="AWZ4" s="406"/>
      <c r="AXA4" s="406"/>
      <c r="AXB4" s="406"/>
      <c r="AXC4" s="406"/>
      <c r="AXD4" s="406"/>
      <c r="AXE4" s="406"/>
      <c r="AXF4" s="406"/>
      <c r="AXG4" s="406"/>
      <c r="AXH4" s="406"/>
      <c r="AXI4" s="406"/>
      <c r="AXJ4" s="406"/>
      <c r="AXK4" s="406"/>
      <c r="AXL4" s="406"/>
      <c r="AXM4" s="406"/>
      <c r="AXN4" s="406"/>
      <c r="AXO4" s="406"/>
      <c r="AXP4" s="406"/>
      <c r="AXQ4" s="406"/>
      <c r="AXR4" s="406"/>
      <c r="AXS4" s="406"/>
      <c r="AXT4" s="406"/>
      <c r="AXU4" s="406"/>
      <c r="AXV4" s="406"/>
      <c r="AXW4" s="406"/>
      <c r="AXX4" s="406"/>
      <c r="AXY4" s="406"/>
      <c r="AXZ4" s="406"/>
      <c r="AYA4" s="406"/>
      <c r="AYB4" s="406"/>
      <c r="AYC4" s="406"/>
      <c r="AYD4" s="406"/>
      <c r="AYE4" s="406"/>
      <c r="AYF4" s="406"/>
      <c r="AYG4" s="406"/>
      <c r="AYH4" s="406"/>
      <c r="AYI4" s="406"/>
      <c r="AYJ4" s="406"/>
      <c r="AYK4" s="406"/>
      <c r="AYL4" s="406"/>
      <c r="AYM4" s="406"/>
      <c r="AYN4" s="406"/>
      <c r="AYO4" s="406"/>
      <c r="AYP4" s="406"/>
      <c r="AYQ4" s="406"/>
      <c r="AYR4" s="406"/>
      <c r="AYS4" s="406"/>
      <c r="AYT4" s="406"/>
      <c r="AYU4" s="406"/>
      <c r="AYV4" s="406"/>
      <c r="AYW4" s="406"/>
      <c r="AYX4" s="406"/>
      <c r="AYY4" s="406"/>
      <c r="AYZ4" s="406"/>
      <c r="AZA4" s="406"/>
      <c r="AZB4" s="406"/>
      <c r="AZC4" s="406"/>
      <c r="AZD4" s="406"/>
      <c r="AZE4" s="406"/>
      <c r="AZF4" s="406"/>
      <c r="AZG4" s="406"/>
      <c r="AZH4" s="406"/>
      <c r="AZI4" s="406"/>
      <c r="AZJ4" s="406"/>
      <c r="AZK4" s="406"/>
      <c r="AZL4" s="406"/>
      <c r="AZM4" s="406"/>
      <c r="AZN4" s="406"/>
      <c r="AZO4" s="406"/>
      <c r="AZP4" s="406"/>
      <c r="AZQ4" s="406"/>
      <c r="AZR4" s="406"/>
      <c r="AZS4" s="406"/>
      <c r="AZT4" s="406"/>
      <c r="AZU4" s="406"/>
      <c r="AZV4" s="406"/>
      <c r="AZW4" s="406"/>
      <c r="AZX4" s="406"/>
      <c r="AZY4" s="406"/>
      <c r="AZZ4" s="406"/>
      <c r="BAA4" s="406"/>
      <c r="BAB4" s="406"/>
      <c r="BAC4" s="406"/>
      <c r="BAD4" s="406"/>
      <c r="BAE4" s="406"/>
      <c r="BAF4" s="406"/>
      <c r="BAG4" s="406"/>
      <c r="BAH4" s="406"/>
      <c r="BAI4" s="406"/>
      <c r="BAJ4" s="406"/>
      <c r="BAK4" s="406"/>
      <c r="BAL4" s="406"/>
      <c r="BAM4" s="406"/>
      <c r="BAN4" s="406"/>
      <c r="BAO4" s="406"/>
      <c r="BAP4" s="406"/>
      <c r="BAQ4" s="406"/>
      <c r="BAR4" s="406"/>
      <c r="BAS4" s="406"/>
      <c r="BAT4" s="406"/>
      <c r="BAU4" s="406"/>
      <c r="BAV4" s="406"/>
      <c r="BAW4" s="406"/>
      <c r="BAX4" s="406"/>
      <c r="BAY4" s="406"/>
      <c r="BAZ4" s="406"/>
      <c r="BBA4" s="406"/>
      <c r="BBB4" s="406"/>
      <c r="BBC4" s="406"/>
      <c r="BBD4" s="406"/>
      <c r="BBE4" s="406"/>
      <c r="BBF4" s="406"/>
      <c r="BBG4" s="406"/>
      <c r="BBH4" s="406"/>
      <c r="BBI4" s="406"/>
      <c r="BBJ4" s="406"/>
      <c r="BBK4" s="406"/>
      <c r="BBL4" s="406"/>
      <c r="BBM4" s="406"/>
      <c r="BBN4" s="406"/>
      <c r="BBO4" s="406"/>
      <c r="BBP4" s="406"/>
      <c r="BBQ4" s="406"/>
      <c r="BBR4" s="406"/>
      <c r="BBS4" s="406"/>
      <c r="BBT4" s="406"/>
      <c r="BBU4" s="406"/>
      <c r="BBV4" s="406"/>
      <c r="BBW4" s="406"/>
      <c r="BBX4" s="406"/>
      <c r="BBY4" s="406"/>
      <c r="BBZ4" s="406"/>
      <c r="BCA4" s="406"/>
      <c r="BCB4" s="406"/>
      <c r="BCC4" s="406"/>
      <c r="BCD4" s="406"/>
      <c r="BCE4" s="406"/>
      <c r="BCF4" s="406"/>
      <c r="BCG4" s="406"/>
      <c r="BCH4" s="406"/>
      <c r="BCI4" s="406"/>
      <c r="BCJ4" s="406"/>
      <c r="BCK4" s="406"/>
      <c r="BCL4" s="406"/>
      <c r="BCM4" s="406"/>
      <c r="BCN4" s="406"/>
      <c r="BCO4" s="406"/>
      <c r="BCP4" s="406"/>
      <c r="BCQ4" s="406"/>
      <c r="BCR4" s="406"/>
      <c r="BCS4" s="406"/>
      <c r="BCT4" s="406"/>
      <c r="BCU4" s="406"/>
      <c r="BCV4" s="406"/>
      <c r="BCW4" s="406"/>
      <c r="BCX4" s="406"/>
      <c r="BCY4" s="406"/>
      <c r="BCZ4" s="406"/>
      <c r="BDA4" s="406"/>
      <c r="BDB4" s="406"/>
      <c r="BDC4" s="406"/>
      <c r="BDD4" s="406"/>
      <c r="BDE4" s="406"/>
      <c r="BDF4" s="406"/>
      <c r="BDG4" s="406"/>
      <c r="BDH4" s="406"/>
      <c r="BDI4" s="406"/>
      <c r="BDJ4" s="406"/>
      <c r="BDK4" s="406"/>
      <c r="BDL4" s="406"/>
      <c r="BDM4" s="406"/>
      <c r="BDN4" s="406"/>
      <c r="BDO4" s="406"/>
      <c r="BDP4" s="406"/>
      <c r="BDQ4" s="406"/>
      <c r="BDR4" s="406"/>
      <c r="BDS4" s="406"/>
      <c r="BDT4" s="406"/>
      <c r="BDU4" s="406"/>
      <c r="BDV4" s="406"/>
      <c r="BDW4" s="406"/>
      <c r="BDX4" s="406"/>
      <c r="BDY4" s="406"/>
      <c r="BDZ4" s="406"/>
      <c r="BEA4" s="406"/>
      <c r="BEB4" s="406"/>
      <c r="BEC4" s="406"/>
      <c r="BED4" s="406"/>
      <c r="BEE4" s="406"/>
      <c r="BEF4" s="406"/>
      <c r="BEG4" s="406"/>
      <c r="BEH4" s="406"/>
      <c r="BEI4" s="406"/>
      <c r="BEJ4" s="406"/>
      <c r="BEK4" s="406"/>
      <c r="BEL4" s="406"/>
      <c r="BEM4" s="406"/>
      <c r="BEN4" s="406"/>
      <c r="BEO4" s="406"/>
      <c r="BEP4" s="406"/>
      <c r="BEQ4" s="406"/>
      <c r="BER4" s="406"/>
      <c r="BES4" s="406"/>
      <c r="BET4" s="406"/>
      <c r="BEU4" s="406"/>
      <c r="BEV4" s="406"/>
      <c r="BEW4" s="406"/>
      <c r="BEX4" s="406"/>
      <c r="BEY4" s="406"/>
      <c r="BEZ4" s="406"/>
      <c r="BFA4" s="406"/>
      <c r="BFB4" s="406"/>
      <c r="BFC4" s="406"/>
      <c r="BFD4" s="406"/>
      <c r="BFE4" s="406"/>
      <c r="BFF4" s="406"/>
      <c r="BFG4" s="406"/>
      <c r="BFH4" s="406"/>
      <c r="BFI4" s="406"/>
      <c r="BFJ4" s="406"/>
      <c r="BFK4" s="406"/>
      <c r="BFL4" s="406"/>
      <c r="BFM4" s="406"/>
      <c r="BFN4" s="406"/>
      <c r="BFO4" s="406"/>
      <c r="BFP4" s="406"/>
      <c r="BFQ4" s="406"/>
      <c r="BFR4" s="406"/>
      <c r="BFS4" s="406"/>
      <c r="BFT4" s="406"/>
      <c r="BFU4" s="406"/>
      <c r="BFV4" s="406"/>
      <c r="BFW4" s="406"/>
      <c r="BFX4" s="406"/>
      <c r="BFY4" s="406"/>
      <c r="BFZ4" s="406"/>
      <c r="BGA4" s="406"/>
      <c r="BGB4" s="406"/>
      <c r="BGC4" s="406"/>
      <c r="BGD4" s="406"/>
      <c r="BGE4" s="406"/>
      <c r="BGF4" s="406"/>
      <c r="BGG4" s="406"/>
      <c r="BGH4" s="406"/>
      <c r="BGI4" s="406"/>
      <c r="BGJ4" s="406"/>
      <c r="BGK4" s="406"/>
      <c r="BGL4" s="406"/>
      <c r="BGM4" s="406"/>
      <c r="BGN4" s="406"/>
      <c r="BGO4" s="406"/>
      <c r="BGP4" s="406"/>
      <c r="BGQ4" s="406"/>
      <c r="BGR4" s="406"/>
      <c r="BGS4" s="406"/>
      <c r="BGT4" s="406"/>
      <c r="BGU4" s="406"/>
      <c r="BGV4" s="406"/>
      <c r="BGW4" s="406"/>
      <c r="BGX4" s="406"/>
      <c r="BGY4" s="406"/>
      <c r="BGZ4" s="406"/>
      <c r="BHA4" s="406"/>
      <c r="BHB4" s="406"/>
      <c r="BHC4" s="406"/>
      <c r="BHD4" s="406"/>
      <c r="BHE4" s="406"/>
      <c r="BHF4" s="406"/>
      <c r="BHG4" s="406"/>
      <c r="BHH4" s="406"/>
      <c r="BHI4" s="406"/>
      <c r="BHJ4" s="406"/>
      <c r="BHK4" s="406"/>
      <c r="BHL4" s="406"/>
      <c r="BHM4" s="406"/>
      <c r="BHN4" s="406"/>
      <c r="BHO4" s="406"/>
      <c r="BHP4" s="406"/>
      <c r="BHQ4" s="406"/>
      <c r="BHR4" s="406"/>
      <c r="BHS4" s="406"/>
      <c r="BHT4" s="406"/>
      <c r="BHU4" s="406"/>
      <c r="BHV4" s="406"/>
      <c r="BHW4" s="406"/>
      <c r="BHX4" s="406"/>
      <c r="BHY4" s="406"/>
      <c r="BHZ4" s="406"/>
      <c r="BIA4" s="406"/>
      <c r="BIB4" s="406"/>
      <c r="BIC4" s="406"/>
      <c r="BID4" s="406"/>
      <c r="BIE4" s="406"/>
      <c r="BIF4" s="406"/>
      <c r="BIG4" s="406"/>
      <c r="BIH4" s="406"/>
      <c r="BII4" s="406"/>
      <c r="BIJ4" s="406"/>
      <c r="BIK4" s="406"/>
      <c r="BIL4" s="406"/>
      <c r="BIM4" s="406"/>
      <c r="BIN4" s="406"/>
      <c r="BIO4" s="406"/>
      <c r="BIP4" s="406"/>
      <c r="BIQ4" s="406"/>
      <c r="BIR4" s="406"/>
      <c r="BIS4" s="406"/>
      <c r="BIT4" s="406"/>
      <c r="BIU4" s="406"/>
      <c r="BIV4" s="406"/>
      <c r="BIW4" s="406"/>
      <c r="BIX4" s="406"/>
      <c r="BIY4" s="406"/>
      <c r="BIZ4" s="406"/>
      <c r="BJA4" s="406"/>
      <c r="BJB4" s="406"/>
      <c r="BJC4" s="406"/>
      <c r="BJD4" s="406"/>
      <c r="BJE4" s="406"/>
      <c r="BJF4" s="406"/>
      <c r="BJG4" s="406"/>
      <c r="BJH4" s="406"/>
      <c r="BJI4" s="406"/>
      <c r="BJJ4" s="406"/>
      <c r="BJK4" s="406"/>
      <c r="BJL4" s="406"/>
      <c r="BJM4" s="406"/>
      <c r="BJN4" s="406"/>
      <c r="BJO4" s="406"/>
      <c r="BJP4" s="406"/>
      <c r="BJQ4" s="406"/>
      <c r="BJR4" s="406"/>
      <c r="BJS4" s="406"/>
      <c r="BJT4" s="406"/>
      <c r="BJU4" s="406"/>
      <c r="BJV4" s="406"/>
      <c r="BJW4" s="406"/>
      <c r="BJX4" s="406"/>
      <c r="BJY4" s="406"/>
      <c r="BJZ4" s="406"/>
      <c r="BKA4" s="406"/>
      <c r="BKB4" s="406"/>
      <c r="BKC4" s="406"/>
      <c r="BKD4" s="406"/>
      <c r="BKE4" s="406"/>
      <c r="BKF4" s="406"/>
      <c r="BKG4" s="406"/>
      <c r="BKH4" s="406"/>
      <c r="BKI4" s="406"/>
      <c r="BKJ4" s="406"/>
      <c r="BKK4" s="406"/>
      <c r="BKL4" s="406"/>
      <c r="BKM4" s="406"/>
      <c r="BKN4" s="406"/>
      <c r="BKO4" s="406"/>
      <c r="BKP4" s="406"/>
      <c r="BKQ4" s="406"/>
      <c r="BKR4" s="406"/>
      <c r="BKS4" s="406"/>
      <c r="BKT4" s="406"/>
      <c r="BKU4" s="406"/>
      <c r="BKV4" s="406"/>
      <c r="BKW4" s="406"/>
      <c r="BKX4" s="406"/>
      <c r="BKY4" s="406"/>
      <c r="BKZ4" s="406"/>
      <c r="BLA4" s="406"/>
      <c r="BLB4" s="406"/>
      <c r="BLC4" s="406"/>
      <c r="BLD4" s="406"/>
      <c r="BLE4" s="406"/>
      <c r="BLF4" s="406"/>
      <c r="BLG4" s="406"/>
      <c r="BLH4" s="406"/>
      <c r="BLI4" s="406"/>
      <c r="BLJ4" s="406"/>
      <c r="BLK4" s="406"/>
      <c r="BLL4" s="406"/>
      <c r="BLM4" s="406"/>
      <c r="BLN4" s="406"/>
      <c r="BLO4" s="406"/>
      <c r="BLP4" s="406"/>
      <c r="BLQ4" s="406"/>
      <c r="BLR4" s="406"/>
      <c r="BLS4" s="406"/>
      <c r="BLT4" s="406"/>
      <c r="BLU4" s="406"/>
      <c r="BLV4" s="406"/>
      <c r="BLW4" s="406"/>
      <c r="BLX4" s="406"/>
      <c r="BLY4" s="406"/>
      <c r="BLZ4" s="406"/>
      <c r="BMA4" s="406"/>
      <c r="BMB4" s="406"/>
      <c r="BMC4" s="406"/>
      <c r="BMD4" s="406"/>
      <c r="BME4" s="406"/>
      <c r="BMF4" s="406"/>
      <c r="BMG4" s="406"/>
      <c r="BMH4" s="406"/>
      <c r="BMI4" s="406"/>
      <c r="BMJ4" s="406"/>
      <c r="BMK4" s="406"/>
      <c r="BML4" s="406"/>
      <c r="BMM4" s="406"/>
      <c r="BMN4" s="406"/>
      <c r="BMO4" s="406"/>
      <c r="BMP4" s="406"/>
      <c r="BMQ4" s="406"/>
      <c r="BMR4" s="406"/>
      <c r="BMS4" s="406"/>
      <c r="BMT4" s="406"/>
      <c r="BMU4" s="406"/>
      <c r="BMV4" s="406"/>
      <c r="BMW4" s="406"/>
      <c r="BMX4" s="406"/>
      <c r="BMY4" s="406"/>
      <c r="BMZ4" s="406"/>
      <c r="BNA4" s="406"/>
      <c r="BNB4" s="406"/>
      <c r="BNC4" s="406"/>
      <c r="BND4" s="406"/>
      <c r="BNE4" s="406"/>
      <c r="BNF4" s="406"/>
      <c r="BNG4" s="406"/>
      <c r="BNH4" s="406"/>
      <c r="BNI4" s="406"/>
      <c r="BNJ4" s="406"/>
      <c r="BNK4" s="406"/>
      <c r="BNL4" s="406"/>
      <c r="BNM4" s="406"/>
      <c r="BNN4" s="406"/>
      <c r="BNO4" s="406"/>
      <c r="BNP4" s="406"/>
      <c r="BNQ4" s="406"/>
      <c r="BNR4" s="406"/>
      <c r="BNS4" s="406"/>
      <c r="BNT4" s="406"/>
      <c r="BNU4" s="406"/>
      <c r="BNV4" s="406"/>
      <c r="BNW4" s="406"/>
      <c r="BNX4" s="406"/>
      <c r="BNY4" s="406"/>
      <c r="BNZ4" s="406"/>
      <c r="BOA4" s="406"/>
      <c r="BOB4" s="406"/>
      <c r="BOC4" s="406"/>
      <c r="BOD4" s="406"/>
      <c r="BOE4" s="406"/>
      <c r="BOF4" s="406"/>
      <c r="BOG4" s="406"/>
      <c r="BOH4" s="406"/>
      <c r="BOI4" s="406"/>
      <c r="BOJ4" s="406"/>
      <c r="BOK4" s="406"/>
      <c r="BOL4" s="406"/>
      <c r="BOM4" s="406"/>
      <c r="BON4" s="406"/>
      <c r="BOO4" s="406"/>
      <c r="BOP4" s="406"/>
      <c r="BOQ4" s="406"/>
      <c r="BOR4" s="406"/>
      <c r="BOS4" s="406"/>
      <c r="BOT4" s="406"/>
      <c r="BOU4" s="406"/>
      <c r="BOV4" s="406"/>
      <c r="BOW4" s="406"/>
      <c r="BOX4" s="406"/>
      <c r="BOY4" s="406"/>
      <c r="BOZ4" s="406"/>
      <c r="BPA4" s="406"/>
      <c r="BPB4" s="406"/>
      <c r="BPC4" s="406"/>
      <c r="BPD4" s="406"/>
      <c r="BPE4" s="406"/>
      <c r="BPF4" s="406"/>
      <c r="BPG4" s="406"/>
      <c r="BPH4" s="406"/>
      <c r="BPI4" s="406"/>
      <c r="BPJ4" s="406"/>
      <c r="BPK4" s="406"/>
      <c r="BPL4" s="406"/>
      <c r="BPM4" s="406"/>
      <c r="BPN4" s="406"/>
      <c r="BPO4" s="406"/>
      <c r="BPP4" s="406"/>
      <c r="BPQ4" s="406"/>
      <c r="BPR4" s="406"/>
      <c r="BPS4" s="406"/>
      <c r="BPT4" s="406"/>
      <c r="BPU4" s="406"/>
      <c r="BPV4" s="406"/>
      <c r="BPW4" s="406"/>
      <c r="BPX4" s="406"/>
      <c r="BPY4" s="406"/>
      <c r="BPZ4" s="406"/>
      <c r="BQA4" s="406"/>
      <c r="BQB4" s="406"/>
      <c r="BQC4" s="406"/>
      <c r="BQD4" s="406"/>
      <c r="BQE4" s="406"/>
      <c r="BQF4" s="406"/>
      <c r="BQG4" s="406"/>
      <c r="BQH4" s="406"/>
      <c r="BQI4" s="406"/>
      <c r="BQJ4" s="406"/>
      <c r="BQK4" s="406"/>
      <c r="BQL4" s="406"/>
      <c r="BQM4" s="406"/>
      <c r="BQN4" s="406"/>
      <c r="BQO4" s="406"/>
      <c r="BQP4" s="406"/>
      <c r="BQQ4" s="406"/>
      <c r="BQR4" s="406"/>
      <c r="BQS4" s="406"/>
      <c r="BQT4" s="406"/>
      <c r="BQU4" s="406"/>
      <c r="BQV4" s="406"/>
      <c r="BQW4" s="406"/>
      <c r="BQX4" s="406"/>
      <c r="BQY4" s="406"/>
      <c r="BQZ4" s="406"/>
      <c r="BRA4" s="406"/>
      <c r="BRB4" s="406"/>
      <c r="BRC4" s="406"/>
      <c r="BRD4" s="406"/>
      <c r="BRE4" s="406"/>
      <c r="BRF4" s="406"/>
      <c r="BRG4" s="406"/>
      <c r="BRH4" s="406"/>
      <c r="BRI4" s="406"/>
      <c r="BRJ4" s="406"/>
      <c r="BRK4" s="406"/>
      <c r="BRL4" s="406"/>
      <c r="BRM4" s="406"/>
      <c r="BRN4" s="406"/>
      <c r="BRO4" s="406"/>
      <c r="BRP4" s="406"/>
      <c r="BRQ4" s="406"/>
      <c r="BRR4" s="406"/>
      <c r="BRS4" s="406"/>
      <c r="BRT4" s="406"/>
      <c r="BRU4" s="406"/>
      <c r="BRV4" s="406"/>
      <c r="BRW4" s="406"/>
      <c r="BRX4" s="406"/>
      <c r="BRY4" s="406"/>
      <c r="BRZ4" s="406"/>
      <c r="BSA4" s="406"/>
      <c r="BSB4" s="406"/>
      <c r="BSC4" s="406"/>
      <c r="BSD4" s="406"/>
      <c r="BSE4" s="406"/>
      <c r="BSF4" s="406"/>
      <c r="BSG4" s="406"/>
      <c r="BSH4" s="406"/>
      <c r="BSI4" s="406"/>
      <c r="BSJ4" s="406"/>
      <c r="BSK4" s="406"/>
      <c r="BSL4" s="406"/>
      <c r="BSM4" s="406"/>
      <c r="BSN4" s="406"/>
      <c r="BSO4" s="406"/>
      <c r="BSP4" s="406"/>
      <c r="BSQ4" s="406"/>
      <c r="BSR4" s="406"/>
      <c r="BSS4" s="406"/>
      <c r="BST4" s="406"/>
      <c r="BSU4" s="406"/>
      <c r="BSV4" s="406"/>
      <c r="BSW4" s="406"/>
      <c r="BSX4" s="406"/>
      <c r="BSY4" s="406"/>
      <c r="BSZ4" s="406"/>
      <c r="BTA4" s="406"/>
      <c r="BTB4" s="406"/>
      <c r="BTC4" s="406"/>
      <c r="BTD4" s="406"/>
      <c r="BTE4" s="406"/>
      <c r="BTF4" s="406"/>
      <c r="BTG4" s="406"/>
      <c r="BTH4" s="406"/>
      <c r="BTI4" s="406"/>
      <c r="BTJ4" s="406"/>
      <c r="BTK4" s="406"/>
      <c r="BTL4" s="406"/>
      <c r="BTM4" s="406"/>
      <c r="BTN4" s="406"/>
      <c r="BTO4" s="406"/>
      <c r="BTP4" s="406"/>
      <c r="BTQ4" s="406"/>
      <c r="BTR4" s="406"/>
      <c r="BTS4" s="406"/>
      <c r="BTT4" s="406"/>
      <c r="BTU4" s="406"/>
      <c r="BTV4" s="406"/>
      <c r="BTW4" s="406"/>
      <c r="BTX4" s="406"/>
      <c r="BTY4" s="406"/>
      <c r="BTZ4" s="406"/>
      <c r="BUA4" s="406"/>
      <c r="BUB4" s="406"/>
      <c r="BUC4" s="406"/>
      <c r="BUD4" s="406"/>
      <c r="BUE4" s="406"/>
      <c r="BUF4" s="406"/>
      <c r="BUG4" s="406"/>
      <c r="BUH4" s="406"/>
      <c r="BUI4" s="406"/>
      <c r="BUJ4" s="406"/>
      <c r="BUK4" s="406"/>
      <c r="BUL4" s="406"/>
      <c r="BUM4" s="406"/>
      <c r="BUN4" s="406"/>
      <c r="BUO4" s="406"/>
      <c r="BUP4" s="406"/>
      <c r="BUQ4" s="406"/>
      <c r="BUR4" s="406"/>
      <c r="BUS4" s="406"/>
      <c r="BUT4" s="406"/>
      <c r="BUU4" s="406"/>
      <c r="BUV4" s="406"/>
      <c r="BUW4" s="406"/>
      <c r="BUX4" s="406"/>
      <c r="BUY4" s="406"/>
      <c r="BUZ4" s="406"/>
      <c r="BVA4" s="406"/>
      <c r="BVB4" s="406"/>
      <c r="BVC4" s="406"/>
      <c r="BVD4" s="406"/>
      <c r="BVE4" s="406"/>
      <c r="BVF4" s="406"/>
      <c r="BVG4" s="406"/>
      <c r="BVH4" s="406"/>
      <c r="BVI4" s="406"/>
      <c r="BVJ4" s="406"/>
      <c r="BVK4" s="406"/>
      <c r="BVL4" s="406"/>
      <c r="BVM4" s="406"/>
      <c r="BVN4" s="406"/>
      <c r="BVO4" s="406"/>
      <c r="BVP4" s="406"/>
      <c r="BVQ4" s="406"/>
      <c r="BVR4" s="406"/>
      <c r="BVS4" s="406"/>
      <c r="BVT4" s="406"/>
      <c r="BVU4" s="406"/>
      <c r="BVV4" s="406"/>
      <c r="BVW4" s="406"/>
      <c r="BVX4" s="406"/>
      <c r="BVY4" s="406"/>
      <c r="BVZ4" s="406"/>
      <c r="BWA4" s="406"/>
      <c r="BWB4" s="406"/>
      <c r="BWC4" s="406"/>
      <c r="BWD4" s="406"/>
      <c r="BWE4" s="406"/>
      <c r="BWF4" s="406"/>
      <c r="BWG4" s="406"/>
      <c r="BWH4" s="406"/>
      <c r="BWI4" s="406"/>
      <c r="BWJ4" s="406"/>
      <c r="BWK4" s="406"/>
      <c r="BWL4" s="406"/>
      <c r="BWM4" s="406"/>
      <c r="BWN4" s="406"/>
      <c r="BWO4" s="406"/>
      <c r="BWP4" s="406"/>
      <c r="BWQ4" s="406"/>
      <c r="BWR4" s="406"/>
      <c r="BWS4" s="406"/>
      <c r="BWT4" s="406"/>
      <c r="BWU4" s="406"/>
      <c r="BWV4" s="406"/>
      <c r="BWW4" s="406"/>
      <c r="BWX4" s="406"/>
      <c r="BWY4" s="406"/>
      <c r="BWZ4" s="406"/>
      <c r="BXA4" s="406"/>
      <c r="BXB4" s="406"/>
      <c r="BXC4" s="406"/>
      <c r="BXD4" s="406"/>
      <c r="BXE4" s="406"/>
      <c r="BXF4" s="406"/>
      <c r="BXG4" s="406"/>
      <c r="BXH4" s="406"/>
      <c r="BXI4" s="406"/>
      <c r="BXJ4" s="406"/>
      <c r="BXK4" s="406"/>
      <c r="BXL4" s="406"/>
      <c r="BXM4" s="406"/>
      <c r="BXN4" s="406"/>
      <c r="BXO4" s="406"/>
      <c r="BXP4" s="406"/>
      <c r="BXQ4" s="406"/>
      <c r="BXR4" s="406"/>
      <c r="BXS4" s="406"/>
      <c r="BXT4" s="406"/>
      <c r="BXU4" s="406"/>
      <c r="BXV4" s="406"/>
      <c r="BXW4" s="406"/>
      <c r="BXX4" s="406"/>
      <c r="BXY4" s="406"/>
      <c r="BXZ4" s="406"/>
      <c r="BYA4" s="406"/>
      <c r="BYB4" s="406"/>
      <c r="BYC4" s="406"/>
      <c r="BYD4" s="406"/>
      <c r="BYE4" s="406"/>
      <c r="BYF4" s="406"/>
      <c r="BYG4" s="406"/>
      <c r="BYH4" s="406"/>
      <c r="BYI4" s="406"/>
      <c r="BYJ4" s="406"/>
      <c r="BYK4" s="406"/>
      <c r="BYL4" s="406"/>
      <c r="BYM4" s="406"/>
      <c r="BYN4" s="406"/>
      <c r="BYO4" s="406"/>
      <c r="BYP4" s="406"/>
      <c r="BYQ4" s="406"/>
      <c r="BYR4" s="406"/>
      <c r="BYS4" s="406"/>
      <c r="BYT4" s="406"/>
      <c r="BYU4" s="406"/>
      <c r="BYV4" s="406"/>
      <c r="BYW4" s="406"/>
      <c r="BYX4" s="406"/>
      <c r="BYY4" s="406"/>
      <c r="BYZ4" s="406"/>
      <c r="BZA4" s="406"/>
      <c r="BZB4" s="406"/>
      <c r="BZC4" s="406"/>
      <c r="BZD4" s="406"/>
      <c r="BZE4" s="406"/>
      <c r="BZF4" s="406"/>
      <c r="BZG4" s="406"/>
      <c r="BZH4" s="406"/>
      <c r="BZI4" s="406"/>
      <c r="BZJ4" s="406"/>
      <c r="BZK4" s="406"/>
      <c r="BZL4" s="406"/>
      <c r="BZM4" s="406"/>
      <c r="BZN4" s="406"/>
      <c r="BZO4" s="406"/>
      <c r="BZP4" s="406"/>
      <c r="BZQ4" s="406"/>
      <c r="BZR4" s="406"/>
      <c r="BZS4" s="406"/>
      <c r="BZT4" s="406"/>
      <c r="BZU4" s="406"/>
      <c r="BZV4" s="406"/>
      <c r="BZW4" s="406"/>
      <c r="BZX4" s="406"/>
      <c r="BZY4" s="406"/>
      <c r="BZZ4" s="406"/>
      <c r="CAA4" s="406"/>
      <c r="CAB4" s="406"/>
      <c r="CAC4" s="406"/>
      <c r="CAD4" s="406"/>
      <c r="CAE4" s="406"/>
      <c r="CAF4" s="406"/>
      <c r="CAG4" s="406"/>
      <c r="CAH4" s="406"/>
      <c r="CAI4" s="406"/>
      <c r="CAJ4" s="406"/>
      <c r="CAK4" s="406"/>
      <c r="CAL4" s="406"/>
      <c r="CAM4" s="406"/>
      <c r="CAN4" s="406"/>
      <c r="CAO4" s="406"/>
      <c r="CAP4" s="406"/>
      <c r="CAQ4" s="406"/>
      <c r="CAR4" s="406"/>
      <c r="CAS4" s="406"/>
      <c r="CAT4" s="406"/>
      <c r="CAU4" s="406"/>
      <c r="CAV4" s="406"/>
      <c r="CAW4" s="406"/>
      <c r="CAX4" s="406"/>
      <c r="CAY4" s="406"/>
      <c r="CAZ4" s="406"/>
      <c r="CBA4" s="406"/>
      <c r="CBB4" s="406"/>
      <c r="CBC4" s="406"/>
      <c r="CBD4" s="406"/>
      <c r="CBE4" s="406"/>
      <c r="CBF4" s="406"/>
      <c r="CBG4" s="406"/>
      <c r="CBH4" s="406"/>
      <c r="CBI4" s="406"/>
      <c r="CBJ4" s="406"/>
      <c r="CBK4" s="406"/>
      <c r="CBL4" s="406"/>
      <c r="CBM4" s="406"/>
      <c r="CBN4" s="406"/>
      <c r="CBO4" s="406"/>
      <c r="CBP4" s="406"/>
      <c r="CBQ4" s="406"/>
      <c r="CBR4" s="406"/>
      <c r="CBS4" s="406"/>
      <c r="CBT4" s="406"/>
      <c r="CBU4" s="406"/>
      <c r="CBV4" s="406"/>
      <c r="CBW4" s="406"/>
      <c r="CBX4" s="406"/>
      <c r="CBY4" s="406"/>
      <c r="CBZ4" s="406"/>
      <c r="CCA4" s="406"/>
      <c r="CCB4" s="406"/>
      <c r="CCC4" s="406"/>
      <c r="CCD4" s="406"/>
      <c r="CCE4" s="406"/>
      <c r="CCF4" s="406"/>
      <c r="CCG4" s="406"/>
      <c r="CCH4" s="406"/>
      <c r="CCI4" s="406"/>
      <c r="CCJ4" s="406"/>
      <c r="CCK4" s="406"/>
      <c r="CCL4" s="406"/>
      <c r="CCM4" s="406"/>
      <c r="CCN4" s="406"/>
      <c r="CCO4" s="406"/>
      <c r="CCP4" s="406"/>
      <c r="CCQ4" s="406"/>
      <c r="CCR4" s="406"/>
      <c r="CCS4" s="406"/>
      <c r="CCT4" s="406"/>
      <c r="CCU4" s="406"/>
      <c r="CCV4" s="406"/>
      <c r="CCW4" s="406"/>
      <c r="CCX4" s="406"/>
      <c r="CCY4" s="406"/>
      <c r="CCZ4" s="406"/>
      <c r="CDA4" s="406"/>
      <c r="CDB4" s="406"/>
      <c r="CDC4" s="406"/>
      <c r="CDD4" s="406"/>
      <c r="CDE4" s="406"/>
      <c r="CDF4" s="406"/>
      <c r="CDG4" s="406"/>
      <c r="CDH4" s="406"/>
      <c r="CDI4" s="406"/>
      <c r="CDJ4" s="406"/>
      <c r="CDK4" s="406"/>
      <c r="CDL4" s="406"/>
      <c r="CDM4" s="406"/>
      <c r="CDN4" s="406"/>
      <c r="CDO4" s="406"/>
      <c r="CDP4" s="406"/>
      <c r="CDQ4" s="406"/>
      <c r="CDR4" s="406"/>
      <c r="CDS4" s="406"/>
      <c r="CDT4" s="406"/>
      <c r="CDU4" s="406"/>
      <c r="CDV4" s="406"/>
      <c r="CDW4" s="406"/>
      <c r="CDX4" s="406"/>
      <c r="CDY4" s="406"/>
      <c r="CDZ4" s="406"/>
      <c r="CEA4" s="406"/>
      <c r="CEB4" s="406"/>
      <c r="CEC4" s="406"/>
      <c r="CED4" s="406"/>
      <c r="CEE4" s="406"/>
      <c r="CEF4" s="406"/>
      <c r="CEG4" s="406"/>
      <c r="CEH4" s="406"/>
      <c r="CEI4" s="406"/>
      <c r="CEJ4" s="406"/>
      <c r="CEK4" s="406"/>
      <c r="CEL4" s="406"/>
      <c r="CEM4" s="406"/>
      <c r="CEN4" s="406"/>
      <c r="CEO4" s="406"/>
      <c r="CEP4" s="406"/>
      <c r="CEQ4" s="406"/>
      <c r="CER4" s="406"/>
      <c r="CES4" s="406"/>
      <c r="CET4" s="406"/>
      <c r="CEU4" s="406"/>
      <c r="CEV4" s="406"/>
      <c r="CEW4" s="406"/>
      <c r="CEX4" s="406"/>
      <c r="CEY4" s="406"/>
      <c r="CEZ4" s="406"/>
      <c r="CFA4" s="406"/>
      <c r="CFB4" s="406"/>
      <c r="CFC4" s="406"/>
      <c r="CFD4" s="406"/>
      <c r="CFE4" s="406"/>
      <c r="CFF4" s="406"/>
      <c r="CFG4" s="406"/>
      <c r="CFH4" s="406"/>
      <c r="CFI4" s="406"/>
      <c r="CFJ4" s="406"/>
      <c r="CFK4" s="406"/>
      <c r="CFL4" s="406"/>
      <c r="CFM4" s="406"/>
      <c r="CFN4" s="406"/>
      <c r="CFO4" s="406"/>
      <c r="CFP4" s="406"/>
      <c r="CFQ4" s="406"/>
      <c r="CFR4" s="406"/>
      <c r="CFS4" s="406"/>
      <c r="CFT4" s="406"/>
      <c r="CFU4" s="406"/>
      <c r="CFV4" s="406"/>
      <c r="CFW4" s="406"/>
      <c r="CFX4" s="406"/>
      <c r="CFY4" s="406"/>
      <c r="CFZ4" s="406"/>
      <c r="CGA4" s="406"/>
      <c r="CGB4" s="406"/>
      <c r="CGC4" s="406"/>
      <c r="CGD4" s="406"/>
      <c r="CGE4" s="406"/>
      <c r="CGF4" s="406"/>
      <c r="CGG4" s="406"/>
      <c r="CGH4" s="406"/>
      <c r="CGI4" s="406"/>
      <c r="CGJ4" s="406"/>
      <c r="CGK4" s="406"/>
      <c r="CGL4" s="406"/>
      <c r="CGM4" s="406"/>
      <c r="CGN4" s="406"/>
      <c r="CGO4" s="406"/>
      <c r="CGP4" s="406"/>
      <c r="CGQ4" s="406"/>
      <c r="CGR4" s="406"/>
      <c r="CGS4" s="406"/>
      <c r="CGT4" s="406"/>
      <c r="CGU4" s="406"/>
      <c r="CGV4" s="406"/>
      <c r="CGW4" s="406"/>
      <c r="CGX4" s="406"/>
      <c r="CGY4" s="406"/>
      <c r="CGZ4" s="406"/>
      <c r="CHA4" s="406"/>
      <c r="CHB4" s="406"/>
      <c r="CHC4" s="406"/>
      <c r="CHD4" s="406"/>
      <c r="CHE4" s="406"/>
      <c r="CHF4" s="406"/>
      <c r="CHG4" s="406"/>
      <c r="CHH4" s="406"/>
      <c r="CHI4" s="406"/>
      <c r="CHJ4" s="406"/>
      <c r="CHK4" s="406"/>
      <c r="CHL4" s="406"/>
      <c r="CHM4" s="406"/>
      <c r="CHN4" s="406"/>
      <c r="CHO4" s="406"/>
      <c r="CHP4" s="406"/>
      <c r="CHQ4" s="406"/>
      <c r="CHR4" s="406"/>
      <c r="CHS4" s="406"/>
      <c r="CHT4" s="406"/>
      <c r="CHU4" s="406"/>
      <c r="CHV4" s="406"/>
      <c r="CHW4" s="406"/>
      <c r="CHX4" s="406"/>
      <c r="CHY4" s="406"/>
      <c r="CHZ4" s="406"/>
      <c r="CIA4" s="406"/>
      <c r="CIB4" s="406"/>
      <c r="CIC4" s="406"/>
      <c r="CID4" s="406"/>
      <c r="CIE4" s="406"/>
      <c r="CIF4" s="406"/>
      <c r="CIG4" s="406"/>
      <c r="CIH4" s="406"/>
      <c r="CII4" s="406"/>
      <c r="CIJ4" s="406"/>
      <c r="CIK4" s="406"/>
      <c r="CIL4" s="406"/>
      <c r="CIM4" s="406"/>
      <c r="CIN4" s="406"/>
      <c r="CIO4" s="406"/>
      <c r="CIP4" s="406"/>
      <c r="CIQ4" s="406"/>
      <c r="CIR4" s="406"/>
      <c r="CIS4" s="406"/>
      <c r="CIT4" s="406"/>
      <c r="CIU4" s="406"/>
      <c r="CIV4" s="406"/>
      <c r="CIW4" s="406"/>
      <c r="CIX4" s="406"/>
      <c r="CIY4" s="406"/>
      <c r="CIZ4" s="406"/>
      <c r="CJA4" s="406"/>
      <c r="CJB4" s="406"/>
      <c r="CJC4" s="406"/>
      <c r="CJD4" s="406"/>
      <c r="CJE4" s="406"/>
      <c r="CJF4" s="406"/>
      <c r="CJG4" s="406"/>
      <c r="CJH4" s="406"/>
      <c r="CJI4" s="406"/>
      <c r="CJJ4" s="406"/>
      <c r="CJK4" s="406"/>
      <c r="CJL4" s="406"/>
      <c r="CJM4" s="406"/>
      <c r="CJN4" s="406"/>
      <c r="CJO4" s="406"/>
      <c r="CJP4" s="406"/>
      <c r="CJQ4" s="406"/>
      <c r="CJR4" s="406"/>
      <c r="CJS4" s="406"/>
      <c r="CJT4" s="406"/>
      <c r="CJU4" s="406"/>
      <c r="CJV4" s="406"/>
      <c r="CJW4" s="406"/>
      <c r="CJX4" s="406"/>
      <c r="CJY4" s="406"/>
      <c r="CJZ4" s="406"/>
      <c r="CKA4" s="406"/>
      <c r="CKB4" s="406"/>
      <c r="CKC4" s="406"/>
      <c r="CKD4" s="406"/>
      <c r="CKE4" s="406"/>
      <c r="CKF4" s="406"/>
      <c r="CKG4" s="406"/>
      <c r="CKH4" s="406"/>
      <c r="CKI4" s="406"/>
      <c r="CKJ4" s="406"/>
      <c r="CKK4" s="406"/>
      <c r="CKL4" s="406"/>
      <c r="CKM4" s="406"/>
      <c r="CKN4" s="406"/>
      <c r="CKO4" s="406"/>
      <c r="CKP4" s="406"/>
      <c r="CKQ4" s="406"/>
      <c r="CKR4" s="406"/>
      <c r="CKS4" s="406"/>
      <c r="CKT4" s="406"/>
      <c r="CKU4" s="406"/>
      <c r="CKV4" s="406"/>
      <c r="CKW4" s="406"/>
      <c r="CKX4" s="406"/>
      <c r="CKY4" s="406"/>
      <c r="CKZ4" s="406"/>
      <c r="CLA4" s="406"/>
      <c r="CLB4" s="406"/>
      <c r="CLC4" s="406"/>
      <c r="CLD4" s="406"/>
      <c r="CLE4" s="406"/>
      <c r="CLF4" s="406"/>
      <c r="CLG4" s="406"/>
      <c r="CLH4" s="406"/>
      <c r="CLI4" s="406"/>
      <c r="CLJ4" s="406"/>
      <c r="CLK4" s="406"/>
      <c r="CLL4" s="406"/>
      <c r="CLM4" s="406"/>
      <c r="CLN4" s="406"/>
      <c r="CLO4" s="406"/>
      <c r="CLP4" s="406"/>
      <c r="CLQ4" s="406"/>
      <c r="CLR4" s="406"/>
      <c r="CLS4" s="406"/>
      <c r="CLT4" s="406"/>
      <c r="CLU4" s="406"/>
      <c r="CLV4" s="406"/>
      <c r="CLW4" s="406"/>
      <c r="CLX4" s="406"/>
      <c r="CLY4" s="406"/>
      <c r="CLZ4" s="406"/>
      <c r="CMA4" s="406"/>
      <c r="CMB4" s="406"/>
      <c r="CMC4" s="406"/>
      <c r="CMD4" s="406"/>
      <c r="CME4" s="406"/>
      <c r="CMF4" s="406"/>
      <c r="CMG4" s="406"/>
      <c r="CMH4" s="406"/>
      <c r="CMI4" s="406"/>
      <c r="CMJ4" s="406"/>
      <c r="CMK4" s="406"/>
      <c r="CML4" s="406"/>
      <c r="CMM4" s="406"/>
      <c r="CMN4" s="406"/>
      <c r="CMO4" s="406"/>
      <c r="CMP4" s="406"/>
      <c r="CMQ4" s="406"/>
      <c r="CMR4" s="406"/>
      <c r="CMS4" s="406"/>
      <c r="CMT4" s="406"/>
      <c r="CMU4" s="406"/>
      <c r="CMV4" s="406"/>
      <c r="CMW4" s="406"/>
      <c r="CMX4" s="406"/>
      <c r="CMY4" s="406"/>
      <c r="CMZ4" s="406"/>
      <c r="CNA4" s="406"/>
      <c r="CNB4" s="406"/>
      <c r="CNC4" s="406"/>
      <c r="CND4" s="406"/>
      <c r="CNE4" s="406"/>
      <c r="CNF4" s="406"/>
      <c r="CNG4" s="406"/>
      <c r="CNH4" s="406"/>
      <c r="CNI4" s="406"/>
      <c r="CNJ4" s="406"/>
      <c r="CNK4" s="406"/>
      <c r="CNL4" s="406"/>
      <c r="CNM4" s="406"/>
      <c r="CNN4" s="406"/>
      <c r="CNO4" s="406"/>
      <c r="CNP4" s="406"/>
      <c r="CNQ4" s="406"/>
      <c r="CNR4" s="406"/>
      <c r="CNS4" s="406"/>
      <c r="CNT4" s="406"/>
      <c r="CNU4" s="406"/>
      <c r="CNV4" s="406"/>
      <c r="CNW4" s="406"/>
      <c r="CNX4" s="406"/>
      <c r="CNY4" s="406"/>
      <c r="CNZ4" s="406"/>
      <c r="COA4" s="406"/>
      <c r="COB4" s="406"/>
      <c r="COC4" s="406"/>
      <c r="COD4" s="406"/>
      <c r="COE4" s="406"/>
      <c r="COF4" s="406"/>
      <c r="COG4" s="406"/>
      <c r="COH4" s="406"/>
      <c r="COI4" s="406"/>
      <c r="COJ4" s="406"/>
      <c r="COK4" s="406"/>
      <c r="COL4" s="406"/>
      <c r="COM4" s="406"/>
      <c r="CON4" s="406"/>
      <c r="COO4" s="406"/>
      <c r="COP4" s="406"/>
      <c r="COQ4" s="406"/>
      <c r="COR4" s="406"/>
      <c r="COS4" s="406"/>
      <c r="COT4" s="406"/>
      <c r="COU4" s="406"/>
      <c r="COV4" s="406"/>
      <c r="COW4" s="406"/>
      <c r="COX4" s="406"/>
      <c r="COY4" s="406"/>
      <c r="COZ4" s="406"/>
      <c r="CPA4" s="406"/>
      <c r="CPB4" s="406"/>
      <c r="CPC4" s="406"/>
      <c r="CPD4" s="406"/>
      <c r="CPE4" s="406"/>
      <c r="CPF4" s="406"/>
      <c r="CPG4" s="406"/>
      <c r="CPH4" s="406"/>
      <c r="CPI4" s="406"/>
      <c r="CPJ4" s="406"/>
      <c r="CPK4" s="406"/>
      <c r="CPL4" s="406"/>
      <c r="CPM4" s="406"/>
      <c r="CPN4" s="406"/>
      <c r="CPO4" s="406"/>
      <c r="CPP4" s="406"/>
      <c r="CPQ4" s="406"/>
      <c r="CPR4" s="406"/>
      <c r="CPS4" s="406"/>
      <c r="CPT4" s="406"/>
      <c r="CPU4" s="406"/>
      <c r="CPV4" s="406"/>
      <c r="CPW4" s="406"/>
      <c r="CPX4" s="406"/>
      <c r="CPY4" s="406"/>
      <c r="CPZ4" s="406"/>
      <c r="CQA4" s="406"/>
      <c r="CQB4" s="406"/>
      <c r="CQC4" s="406"/>
      <c r="CQD4" s="406"/>
      <c r="CQE4" s="406"/>
      <c r="CQF4" s="406"/>
      <c r="CQG4" s="406"/>
      <c r="CQH4" s="406"/>
      <c r="CQI4" s="406"/>
      <c r="CQJ4" s="406"/>
      <c r="CQK4" s="406"/>
      <c r="CQL4" s="406"/>
      <c r="CQM4" s="406"/>
      <c r="CQN4" s="406"/>
      <c r="CQO4" s="406"/>
      <c r="CQP4" s="406"/>
      <c r="CQQ4" s="406"/>
      <c r="CQR4" s="406"/>
      <c r="CQS4" s="406"/>
      <c r="CQT4" s="406"/>
      <c r="CQU4" s="406"/>
      <c r="CQV4" s="406"/>
      <c r="CQW4" s="406"/>
      <c r="CQX4" s="406"/>
      <c r="CQY4" s="406"/>
      <c r="CQZ4" s="406"/>
      <c r="CRA4" s="406"/>
      <c r="CRB4" s="406"/>
      <c r="CRC4" s="406"/>
      <c r="CRD4" s="406"/>
      <c r="CRE4" s="406"/>
      <c r="CRF4" s="406"/>
      <c r="CRG4" s="406"/>
      <c r="CRH4" s="406"/>
      <c r="CRI4" s="406"/>
      <c r="CRJ4" s="406"/>
      <c r="CRK4" s="406"/>
      <c r="CRL4" s="406"/>
      <c r="CRM4" s="406"/>
      <c r="CRN4" s="406"/>
      <c r="CRO4" s="406"/>
      <c r="CRP4" s="406"/>
      <c r="CRQ4" s="406"/>
      <c r="CRR4" s="406"/>
      <c r="CRS4" s="406"/>
      <c r="CRT4" s="406"/>
      <c r="CRU4" s="406"/>
      <c r="CRV4" s="406"/>
      <c r="CRW4" s="406"/>
      <c r="CRX4" s="406"/>
      <c r="CRY4" s="406"/>
      <c r="CRZ4" s="406"/>
      <c r="CSA4" s="406"/>
      <c r="CSB4" s="406"/>
      <c r="CSC4" s="406"/>
      <c r="CSD4" s="406"/>
      <c r="CSE4" s="406"/>
      <c r="CSF4" s="406"/>
      <c r="CSG4" s="406"/>
      <c r="CSH4" s="406"/>
      <c r="CSI4" s="406"/>
      <c r="CSJ4" s="406"/>
      <c r="CSK4" s="406"/>
      <c r="CSL4" s="406"/>
      <c r="CSM4" s="406"/>
      <c r="CSN4" s="406"/>
      <c r="CSO4" s="406"/>
      <c r="CSP4" s="406"/>
      <c r="CSQ4" s="406"/>
      <c r="CSR4" s="406"/>
      <c r="CSS4" s="406"/>
      <c r="CST4" s="406"/>
      <c r="CSU4" s="406"/>
      <c r="CSV4" s="406"/>
      <c r="CSW4" s="406"/>
      <c r="CSX4" s="406"/>
      <c r="CSY4" s="406"/>
      <c r="CSZ4" s="406"/>
      <c r="CTA4" s="406"/>
      <c r="CTB4" s="406"/>
      <c r="CTC4" s="406"/>
      <c r="CTD4" s="406"/>
      <c r="CTE4" s="406"/>
      <c r="CTF4" s="406"/>
      <c r="CTG4" s="406"/>
      <c r="CTH4" s="406"/>
      <c r="CTI4" s="406"/>
      <c r="CTJ4" s="406"/>
      <c r="CTK4" s="406"/>
      <c r="CTL4" s="406"/>
      <c r="CTM4" s="406"/>
      <c r="CTN4" s="406"/>
      <c r="CTO4" s="406"/>
      <c r="CTP4" s="406"/>
      <c r="CTQ4" s="406"/>
      <c r="CTR4" s="406"/>
      <c r="CTS4" s="406"/>
      <c r="CTT4" s="406"/>
      <c r="CTU4" s="406"/>
      <c r="CTV4" s="406"/>
      <c r="CTW4" s="406"/>
      <c r="CTX4" s="406"/>
      <c r="CTY4" s="406"/>
      <c r="CTZ4" s="406"/>
      <c r="CUA4" s="406"/>
      <c r="CUB4" s="406"/>
      <c r="CUC4" s="406"/>
      <c r="CUD4" s="406"/>
      <c r="CUE4" s="406"/>
      <c r="CUF4" s="406"/>
      <c r="CUG4" s="406"/>
      <c r="CUH4" s="406"/>
      <c r="CUI4" s="406"/>
      <c r="CUJ4" s="406"/>
      <c r="CUK4" s="406"/>
      <c r="CUL4" s="406"/>
      <c r="CUM4" s="406"/>
      <c r="CUN4" s="406"/>
      <c r="CUO4" s="406"/>
      <c r="CUP4" s="406"/>
      <c r="CUQ4" s="406"/>
      <c r="CUR4" s="406"/>
      <c r="CUS4" s="406"/>
      <c r="CUT4" s="406"/>
      <c r="CUU4" s="406"/>
      <c r="CUV4" s="406"/>
      <c r="CUW4" s="406"/>
      <c r="CUX4" s="406"/>
      <c r="CUY4" s="406"/>
      <c r="CUZ4" s="406"/>
      <c r="CVA4" s="406"/>
      <c r="CVB4" s="406"/>
      <c r="CVC4" s="406"/>
      <c r="CVD4" s="406"/>
      <c r="CVE4" s="406"/>
      <c r="CVF4" s="406"/>
      <c r="CVG4" s="406"/>
      <c r="CVH4" s="406"/>
      <c r="CVI4" s="406"/>
      <c r="CVJ4" s="406"/>
      <c r="CVK4" s="406"/>
      <c r="CVL4" s="406"/>
      <c r="CVM4" s="406"/>
      <c r="CVN4" s="406"/>
      <c r="CVO4" s="406"/>
      <c r="CVP4" s="406"/>
      <c r="CVQ4" s="406"/>
      <c r="CVR4" s="406"/>
      <c r="CVS4" s="406"/>
      <c r="CVT4" s="406"/>
      <c r="CVU4" s="406"/>
      <c r="CVV4" s="406"/>
      <c r="CVW4" s="406"/>
      <c r="CVX4" s="406"/>
      <c r="CVY4" s="406"/>
      <c r="CVZ4" s="406"/>
      <c r="CWA4" s="406"/>
      <c r="CWB4" s="406"/>
      <c r="CWC4" s="406"/>
      <c r="CWD4" s="406"/>
      <c r="CWE4" s="406"/>
      <c r="CWF4" s="406"/>
      <c r="CWG4" s="406"/>
      <c r="CWH4" s="406"/>
      <c r="CWI4" s="406"/>
      <c r="CWJ4" s="406"/>
      <c r="CWK4" s="406"/>
      <c r="CWL4" s="406"/>
      <c r="CWM4" s="406"/>
      <c r="CWN4" s="406"/>
      <c r="CWO4" s="406"/>
      <c r="CWP4" s="406"/>
      <c r="CWQ4" s="406"/>
      <c r="CWR4" s="406"/>
      <c r="CWS4" s="406"/>
      <c r="CWT4" s="406"/>
      <c r="CWU4" s="406"/>
      <c r="CWV4" s="406"/>
      <c r="CWW4" s="406"/>
      <c r="CWX4" s="406"/>
      <c r="CWY4" s="406"/>
      <c r="CWZ4" s="406"/>
      <c r="CXA4" s="406"/>
      <c r="CXB4" s="406"/>
      <c r="CXC4" s="406"/>
      <c r="CXD4" s="406"/>
      <c r="CXE4" s="406"/>
      <c r="CXF4" s="406"/>
      <c r="CXG4" s="406"/>
      <c r="CXH4" s="406"/>
      <c r="CXI4" s="406"/>
      <c r="CXJ4" s="406"/>
      <c r="CXK4" s="406"/>
      <c r="CXL4" s="406"/>
      <c r="CXM4" s="406"/>
      <c r="CXN4" s="406"/>
      <c r="CXO4" s="406"/>
      <c r="CXP4" s="406"/>
      <c r="CXQ4" s="406"/>
      <c r="CXR4" s="406"/>
      <c r="CXS4" s="406"/>
      <c r="CXT4" s="406"/>
      <c r="CXU4" s="406"/>
      <c r="CXV4" s="406"/>
      <c r="CXW4" s="406"/>
      <c r="CXX4" s="406"/>
      <c r="CXY4" s="406"/>
      <c r="CXZ4" s="406"/>
      <c r="CYA4" s="406"/>
      <c r="CYB4" s="406"/>
      <c r="CYC4" s="406"/>
      <c r="CYD4" s="406"/>
      <c r="CYE4" s="406"/>
      <c r="CYF4" s="406"/>
      <c r="CYG4" s="406"/>
      <c r="CYH4" s="406"/>
      <c r="CYI4" s="406"/>
      <c r="CYJ4" s="406"/>
      <c r="CYK4" s="406"/>
      <c r="CYL4" s="406"/>
      <c r="CYM4" s="406"/>
      <c r="CYN4" s="406"/>
      <c r="CYO4" s="406"/>
      <c r="CYP4" s="406"/>
      <c r="CYQ4" s="406"/>
      <c r="CYR4" s="406"/>
      <c r="CYS4" s="406"/>
      <c r="CYT4" s="406"/>
      <c r="CYU4" s="406"/>
      <c r="CYV4" s="406"/>
      <c r="CYW4" s="406"/>
      <c r="CYX4" s="406"/>
      <c r="CYY4" s="406"/>
      <c r="CYZ4" s="406"/>
      <c r="CZA4" s="406"/>
      <c r="CZB4" s="406"/>
      <c r="CZC4" s="406"/>
      <c r="CZD4" s="406"/>
      <c r="CZE4" s="406"/>
      <c r="CZF4" s="406"/>
      <c r="CZG4" s="406"/>
      <c r="CZH4" s="406"/>
      <c r="CZI4" s="406"/>
      <c r="CZJ4" s="406"/>
      <c r="CZK4" s="406"/>
      <c r="CZL4" s="406"/>
      <c r="CZM4" s="406"/>
      <c r="CZN4" s="406"/>
      <c r="CZO4" s="406"/>
      <c r="CZP4" s="406"/>
      <c r="CZQ4" s="406"/>
      <c r="CZR4" s="406"/>
      <c r="CZS4" s="406"/>
      <c r="CZT4" s="406"/>
      <c r="CZU4" s="406"/>
      <c r="CZV4" s="406"/>
      <c r="CZW4" s="406"/>
      <c r="CZX4" s="406"/>
      <c r="CZY4" s="406"/>
      <c r="CZZ4" s="406"/>
      <c r="DAA4" s="406"/>
      <c r="DAB4" s="406"/>
      <c r="DAC4" s="406"/>
      <c r="DAD4" s="406"/>
      <c r="DAE4" s="406"/>
      <c r="DAF4" s="406"/>
      <c r="DAG4" s="406"/>
      <c r="DAH4" s="406"/>
      <c r="DAI4" s="406"/>
      <c r="DAJ4" s="406"/>
      <c r="DAK4" s="406"/>
      <c r="DAL4" s="406"/>
      <c r="DAM4" s="406"/>
      <c r="DAN4" s="406"/>
      <c r="DAO4" s="406"/>
      <c r="DAP4" s="406"/>
      <c r="DAQ4" s="406"/>
      <c r="DAR4" s="406"/>
      <c r="DAS4" s="406"/>
      <c r="DAT4" s="406"/>
      <c r="DAU4" s="406"/>
      <c r="DAV4" s="406"/>
      <c r="DAW4" s="406"/>
      <c r="DAX4" s="406"/>
      <c r="DAY4" s="406"/>
      <c r="DAZ4" s="406"/>
      <c r="DBA4" s="406"/>
      <c r="DBB4" s="406"/>
      <c r="DBC4" s="406"/>
      <c r="DBD4" s="406"/>
      <c r="DBE4" s="406"/>
      <c r="DBF4" s="406"/>
      <c r="DBG4" s="406"/>
      <c r="DBH4" s="406"/>
      <c r="DBI4" s="406"/>
      <c r="DBJ4" s="406"/>
      <c r="DBK4" s="406"/>
      <c r="DBL4" s="406"/>
      <c r="DBM4" s="406"/>
      <c r="DBN4" s="406"/>
      <c r="DBO4" s="406"/>
      <c r="DBP4" s="406"/>
      <c r="DBQ4" s="406"/>
      <c r="DBR4" s="406"/>
      <c r="DBS4" s="406"/>
      <c r="DBT4" s="406"/>
      <c r="DBU4" s="406"/>
      <c r="DBV4" s="406"/>
      <c r="DBW4" s="406"/>
      <c r="DBX4" s="406"/>
      <c r="DBY4" s="406"/>
      <c r="DBZ4" s="406"/>
      <c r="DCA4" s="406"/>
      <c r="DCB4" s="406"/>
      <c r="DCC4" s="406"/>
      <c r="DCD4" s="406"/>
      <c r="DCE4" s="406"/>
      <c r="DCF4" s="406"/>
      <c r="DCG4" s="406"/>
      <c r="DCH4" s="406"/>
      <c r="DCI4" s="406"/>
      <c r="DCJ4" s="406"/>
      <c r="DCK4" s="406"/>
      <c r="DCL4" s="406"/>
      <c r="DCM4" s="406"/>
      <c r="DCN4" s="406"/>
      <c r="DCO4" s="406"/>
      <c r="DCP4" s="406"/>
      <c r="DCQ4" s="406"/>
      <c r="DCR4" s="406"/>
      <c r="DCS4" s="406"/>
      <c r="DCT4" s="406"/>
      <c r="DCU4" s="406"/>
      <c r="DCV4" s="406"/>
      <c r="DCW4" s="406"/>
      <c r="DCX4" s="406"/>
      <c r="DCY4" s="406"/>
      <c r="DCZ4" s="406"/>
      <c r="DDA4" s="406"/>
      <c r="DDB4" s="406"/>
      <c r="DDC4" s="406"/>
      <c r="DDD4" s="406"/>
      <c r="DDE4" s="406"/>
      <c r="DDF4" s="406"/>
      <c r="DDG4" s="406"/>
      <c r="DDH4" s="406"/>
      <c r="DDI4" s="406"/>
      <c r="DDJ4" s="406"/>
      <c r="DDK4" s="406"/>
      <c r="DDL4" s="406"/>
      <c r="DDM4" s="406"/>
      <c r="DDN4" s="406"/>
      <c r="DDO4" s="406"/>
      <c r="DDP4" s="406"/>
      <c r="DDQ4" s="406"/>
      <c r="DDR4" s="406"/>
      <c r="DDS4" s="406"/>
      <c r="DDT4" s="406"/>
      <c r="DDU4" s="406"/>
      <c r="DDV4" s="406"/>
      <c r="DDW4" s="406"/>
      <c r="DDX4" s="406"/>
      <c r="DDY4" s="406"/>
      <c r="DDZ4" s="406"/>
      <c r="DEA4" s="406"/>
      <c r="DEB4" s="406"/>
      <c r="DEC4" s="406"/>
      <c r="DED4" s="406"/>
      <c r="DEE4" s="406"/>
      <c r="DEF4" s="406"/>
      <c r="DEG4" s="406"/>
      <c r="DEH4" s="406"/>
      <c r="DEI4" s="406"/>
      <c r="DEJ4" s="406"/>
      <c r="DEK4" s="406"/>
      <c r="DEL4" s="406"/>
      <c r="DEM4" s="406"/>
      <c r="DEN4" s="406"/>
      <c r="DEO4" s="406"/>
      <c r="DEP4" s="406"/>
      <c r="DEQ4" s="406"/>
      <c r="DER4" s="406"/>
      <c r="DES4" s="406"/>
      <c r="DET4" s="406"/>
      <c r="DEU4" s="406"/>
      <c r="DEV4" s="406"/>
      <c r="DEW4" s="406"/>
      <c r="DEX4" s="406"/>
      <c r="DEY4" s="406"/>
      <c r="DEZ4" s="406"/>
      <c r="DFA4" s="406"/>
      <c r="DFB4" s="406"/>
      <c r="DFC4" s="406"/>
      <c r="DFD4" s="406"/>
      <c r="DFE4" s="406"/>
      <c r="DFF4" s="406"/>
      <c r="DFG4" s="406"/>
      <c r="DFH4" s="406"/>
      <c r="DFI4" s="406"/>
      <c r="DFJ4" s="406"/>
      <c r="DFK4" s="406"/>
      <c r="DFL4" s="406"/>
      <c r="DFM4" s="406"/>
      <c r="DFN4" s="406"/>
      <c r="DFO4" s="406"/>
      <c r="DFP4" s="406"/>
      <c r="DFQ4" s="406"/>
      <c r="DFR4" s="406"/>
      <c r="DFS4" s="406"/>
      <c r="DFT4" s="406"/>
      <c r="DFU4" s="406"/>
      <c r="DFV4" s="406"/>
      <c r="DFW4" s="406"/>
      <c r="DFX4" s="406"/>
      <c r="DFY4" s="406"/>
      <c r="DFZ4" s="406"/>
      <c r="DGA4" s="406"/>
      <c r="DGB4" s="406"/>
      <c r="DGC4" s="406"/>
      <c r="DGD4" s="406"/>
      <c r="DGE4" s="406"/>
      <c r="DGF4" s="406"/>
      <c r="DGG4" s="406"/>
      <c r="DGH4" s="406"/>
      <c r="DGI4" s="406"/>
      <c r="DGJ4" s="406"/>
      <c r="DGK4" s="406"/>
      <c r="DGL4" s="406"/>
      <c r="DGM4" s="406"/>
      <c r="DGN4" s="406"/>
      <c r="DGO4" s="406"/>
      <c r="DGP4" s="406"/>
      <c r="DGQ4" s="406"/>
      <c r="DGR4" s="406"/>
      <c r="DGS4" s="406"/>
      <c r="DGT4" s="406"/>
      <c r="DGU4" s="406"/>
      <c r="DGV4" s="406"/>
      <c r="DGW4" s="406"/>
      <c r="DGX4" s="406"/>
      <c r="DGY4" s="406"/>
      <c r="DGZ4" s="406"/>
      <c r="DHA4" s="406"/>
      <c r="DHB4" s="406"/>
      <c r="DHC4" s="406"/>
      <c r="DHD4" s="406"/>
      <c r="DHE4" s="406"/>
      <c r="DHF4" s="406"/>
      <c r="DHG4" s="406"/>
      <c r="DHH4" s="406"/>
      <c r="DHI4" s="406"/>
      <c r="DHJ4" s="406"/>
      <c r="DHK4" s="406"/>
      <c r="DHL4" s="406"/>
      <c r="DHM4" s="406"/>
      <c r="DHN4" s="406"/>
      <c r="DHO4" s="406"/>
      <c r="DHP4" s="406"/>
      <c r="DHQ4" s="406"/>
      <c r="DHR4" s="406"/>
      <c r="DHS4" s="406"/>
      <c r="DHT4" s="406"/>
      <c r="DHU4" s="406"/>
      <c r="DHV4" s="406"/>
      <c r="DHW4" s="406"/>
      <c r="DHX4" s="406"/>
      <c r="DHY4" s="406"/>
      <c r="DHZ4" s="406"/>
      <c r="DIA4" s="406"/>
      <c r="DIB4" s="406"/>
      <c r="DIC4" s="406"/>
      <c r="DID4" s="406"/>
      <c r="DIE4" s="406"/>
      <c r="DIF4" s="406"/>
      <c r="DIG4" s="406"/>
      <c r="DIH4" s="406"/>
      <c r="DII4" s="406"/>
      <c r="DIJ4" s="406"/>
      <c r="DIK4" s="406"/>
      <c r="DIL4" s="406"/>
      <c r="DIM4" s="406"/>
      <c r="DIN4" s="406"/>
      <c r="DIO4" s="406"/>
      <c r="DIP4" s="406"/>
      <c r="DIQ4" s="406"/>
      <c r="DIR4" s="406"/>
      <c r="DIS4" s="406"/>
      <c r="DIT4" s="406"/>
      <c r="DIU4" s="406"/>
      <c r="DIV4" s="406"/>
      <c r="DIW4" s="406"/>
      <c r="DIX4" s="406"/>
      <c r="DIY4" s="406"/>
      <c r="DIZ4" s="406"/>
      <c r="DJA4" s="406"/>
      <c r="DJB4" s="406"/>
      <c r="DJC4" s="406"/>
      <c r="DJD4" s="406"/>
      <c r="DJE4" s="406"/>
      <c r="DJF4" s="406"/>
      <c r="DJG4" s="406"/>
      <c r="DJH4" s="406"/>
      <c r="DJI4" s="406"/>
      <c r="DJJ4" s="406"/>
      <c r="DJK4" s="406"/>
      <c r="DJL4" s="406"/>
      <c r="DJM4" s="406"/>
      <c r="DJN4" s="406"/>
      <c r="DJO4" s="406"/>
      <c r="DJP4" s="406"/>
      <c r="DJQ4" s="406"/>
      <c r="DJR4" s="406"/>
      <c r="DJS4" s="406"/>
      <c r="DJT4" s="406"/>
      <c r="DJU4" s="406"/>
      <c r="DJV4" s="406"/>
      <c r="DJW4" s="406"/>
      <c r="DJX4" s="406"/>
      <c r="DJY4" s="406"/>
      <c r="DJZ4" s="406"/>
      <c r="DKA4" s="406"/>
      <c r="DKB4" s="406"/>
      <c r="DKC4" s="406"/>
      <c r="DKD4" s="406"/>
      <c r="DKE4" s="406"/>
      <c r="DKF4" s="406"/>
      <c r="DKG4" s="406"/>
      <c r="DKH4" s="406"/>
      <c r="DKI4" s="406"/>
      <c r="DKJ4" s="406"/>
      <c r="DKK4" s="406"/>
      <c r="DKL4" s="406"/>
      <c r="DKM4" s="406"/>
      <c r="DKN4" s="406"/>
      <c r="DKO4" s="406"/>
      <c r="DKP4" s="406"/>
      <c r="DKQ4" s="406"/>
      <c r="DKR4" s="406"/>
      <c r="DKS4" s="406"/>
      <c r="DKT4" s="406"/>
      <c r="DKU4" s="406"/>
      <c r="DKV4" s="406"/>
      <c r="DKW4" s="406"/>
      <c r="DKX4" s="406"/>
      <c r="DKY4" s="406"/>
      <c r="DKZ4" s="406"/>
      <c r="DLA4" s="406"/>
      <c r="DLB4" s="406"/>
      <c r="DLC4" s="406"/>
      <c r="DLD4" s="406"/>
      <c r="DLE4" s="406"/>
      <c r="DLF4" s="406"/>
      <c r="DLG4" s="406"/>
      <c r="DLH4" s="406"/>
      <c r="DLI4" s="406"/>
      <c r="DLJ4" s="406"/>
      <c r="DLK4" s="406"/>
      <c r="DLL4" s="406"/>
      <c r="DLM4" s="406"/>
      <c r="DLN4" s="406"/>
      <c r="DLO4" s="406"/>
      <c r="DLP4" s="406"/>
      <c r="DLQ4" s="406"/>
      <c r="DLR4" s="406"/>
      <c r="DLS4" s="406"/>
      <c r="DLT4" s="406"/>
      <c r="DLU4" s="406"/>
      <c r="DLV4" s="406"/>
      <c r="DLW4" s="406"/>
      <c r="DLX4" s="406"/>
      <c r="DLY4" s="406"/>
      <c r="DLZ4" s="406"/>
      <c r="DMA4" s="406"/>
      <c r="DMB4" s="406"/>
      <c r="DMC4" s="406"/>
      <c r="DMD4" s="406"/>
      <c r="DME4" s="406"/>
      <c r="DMF4" s="406"/>
      <c r="DMG4" s="406"/>
      <c r="DMH4" s="406"/>
      <c r="DMI4" s="406"/>
      <c r="DMJ4" s="406"/>
      <c r="DMK4" s="406"/>
      <c r="DML4" s="406"/>
      <c r="DMM4" s="406"/>
      <c r="DMN4" s="406"/>
      <c r="DMO4" s="406"/>
      <c r="DMP4" s="406"/>
      <c r="DMQ4" s="406"/>
      <c r="DMR4" s="406"/>
      <c r="DMS4" s="406"/>
      <c r="DMT4" s="406"/>
      <c r="DMU4" s="406"/>
      <c r="DMV4" s="406"/>
      <c r="DMW4" s="406"/>
      <c r="DMX4" s="406"/>
      <c r="DMY4" s="406"/>
      <c r="DMZ4" s="406"/>
      <c r="DNA4" s="406"/>
      <c r="DNB4" s="406"/>
      <c r="DNC4" s="406"/>
      <c r="DND4" s="406"/>
      <c r="DNE4" s="406"/>
      <c r="DNF4" s="406"/>
      <c r="DNG4" s="406"/>
      <c r="DNH4" s="406"/>
      <c r="DNI4" s="406"/>
      <c r="DNJ4" s="406"/>
      <c r="DNK4" s="406"/>
      <c r="DNL4" s="406"/>
      <c r="DNM4" s="406"/>
      <c r="DNN4" s="406"/>
      <c r="DNO4" s="406"/>
      <c r="DNP4" s="406"/>
      <c r="DNQ4" s="406"/>
      <c r="DNR4" s="406"/>
      <c r="DNS4" s="406"/>
      <c r="DNT4" s="406"/>
      <c r="DNU4" s="406"/>
      <c r="DNV4" s="406"/>
      <c r="DNW4" s="406"/>
      <c r="DNX4" s="406"/>
      <c r="DNY4" s="406"/>
      <c r="DNZ4" s="406"/>
      <c r="DOA4" s="406"/>
      <c r="DOB4" s="406"/>
      <c r="DOC4" s="406"/>
      <c r="DOD4" s="406"/>
      <c r="DOE4" s="406"/>
      <c r="DOF4" s="406"/>
      <c r="DOG4" s="406"/>
      <c r="DOH4" s="406"/>
      <c r="DOI4" s="406"/>
      <c r="DOJ4" s="406"/>
      <c r="DOK4" s="406"/>
      <c r="DOL4" s="406"/>
      <c r="DOM4" s="406"/>
      <c r="DON4" s="406"/>
      <c r="DOO4" s="406"/>
      <c r="DOP4" s="406"/>
      <c r="DOQ4" s="406"/>
      <c r="DOR4" s="406"/>
      <c r="DOS4" s="406"/>
      <c r="DOT4" s="406"/>
      <c r="DOU4" s="406"/>
      <c r="DOV4" s="406"/>
      <c r="DOW4" s="406"/>
      <c r="DOX4" s="406"/>
      <c r="DOY4" s="406"/>
      <c r="DOZ4" s="406"/>
      <c r="DPA4" s="406"/>
      <c r="DPB4" s="406"/>
      <c r="DPC4" s="406"/>
      <c r="DPD4" s="406"/>
      <c r="DPE4" s="406"/>
      <c r="DPF4" s="406"/>
      <c r="DPG4" s="406"/>
      <c r="DPH4" s="406"/>
      <c r="DPI4" s="406"/>
      <c r="DPJ4" s="406"/>
      <c r="DPK4" s="406"/>
      <c r="DPL4" s="406"/>
      <c r="DPM4" s="406"/>
      <c r="DPN4" s="406"/>
      <c r="DPO4" s="406"/>
      <c r="DPP4" s="406"/>
      <c r="DPQ4" s="406"/>
      <c r="DPR4" s="406"/>
      <c r="DPS4" s="406"/>
      <c r="DPT4" s="406"/>
      <c r="DPU4" s="406"/>
      <c r="DPV4" s="406"/>
      <c r="DPW4" s="406"/>
      <c r="DPX4" s="406"/>
      <c r="DPY4" s="406"/>
      <c r="DPZ4" s="406"/>
      <c r="DQA4" s="406"/>
      <c r="DQB4" s="406"/>
      <c r="DQC4" s="406"/>
      <c r="DQD4" s="406"/>
      <c r="DQE4" s="406"/>
      <c r="DQF4" s="406"/>
      <c r="DQG4" s="406"/>
      <c r="DQH4" s="406"/>
      <c r="DQI4" s="406"/>
      <c r="DQJ4" s="406"/>
      <c r="DQK4" s="406"/>
      <c r="DQL4" s="406"/>
      <c r="DQM4" s="406"/>
      <c r="DQN4" s="406"/>
      <c r="DQO4" s="406"/>
      <c r="DQP4" s="406"/>
      <c r="DQQ4" s="406"/>
      <c r="DQR4" s="406"/>
      <c r="DQS4" s="406"/>
      <c r="DQT4" s="406"/>
      <c r="DQU4" s="406"/>
      <c r="DQV4" s="406"/>
      <c r="DQW4" s="406"/>
      <c r="DQX4" s="406"/>
      <c r="DQY4" s="406"/>
      <c r="DQZ4" s="406"/>
      <c r="DRA4" s="406"/>
      <c r="DRB4" s="406"/>
      <c r="DRC4" s="406"/>
      <c r="DRD4" s="406"/>
      <c r="DRE4" s="406"/>
      <c r="DRF4" s="406"/>
      <c r="DRG4" s="406"/>
      <c r="DRH4" s="406"/>
      <c r="DRI4" s="406"/>
      <c r="DRJ4" s="406"/>
      <c r="DRK4" s="406"/>
      <c r="DRL4" s="406"/>
      <c r="DRM4" s="406"/>
      <c r="DRN4" s="406"/>
      <c r="DRO4" s="406"/>
      <c r="DRP4" s="406"/>
      <c r="DRQ4" s="406"/>
      <c r="DRR4" s="406"/>
      <c r="DRS4" s="406"/>
      <c r="DRT4" s="406"/>
      <c r="DRU4" s="406"/>
      <c r="DRV4" s="406"/>
      <c r="DRW4" s="406"/>
      <c r="DRX4" s="406"/>
      <c r="DRY4" s="406"/>
      <c r="DRZ4" s="406"/>
      <c r="DSA4" s="406"/>
      <c r="DSB4" s="406"/>
      <c r="DSC4" s="406"/>
      <c r="DSD4" s="406"/>
      <c r="DSE4" s="406"/>
      <c r="DSF4" s="406"/>
      <c r="DSG4" s="406"/>
      <c r="DSH4" s="406"/>
      <c r="DSI4" s="406"/>
      <c r="DSJ4" s="406"/>
      <c r="DSK4" s="406"/>
      <c r="DSL4" s="406"/>
      <c r="DSM4" s="406"/>
      <c r="DSN4" s="406"/>
      <c r="DSO4" s="406"/>
      <c r="DSP4" s="406"/>
      <c r="DSQ4" s="406"/>
      <c r="DSR4" s="406"/>
      <c r="DSS4" s="406"/>
      <c r="DST4" s="406"/>
      <c r="DSU4" s="406"/>
      <c r="DSV4" s="406"/>
      <c r="DSW4" s="406"/>
      <c r="DSX4" s="406"/>
      <c r="DSY4" s="406"/>
      <c r="DSZ4" s="406"/>
      <c r="DTA4" s="406"/>
      <c r="DTB4" s="406"/>
      <c r="DTC4" s="406"/>
      <c r="DTD4" s="406"/>
      <c r="DTE4" s="406"/>
      <c r="DTF4" s="406"/>
      <c r="DTG4" s="406"/>
      <c r="DTH4" s="406"/>
      <c r="DTI4" s="406"/>
      <c r="DTJ4" s="406"/>
      <c r="DTK4" s="406"/>
      <c r="DTL4" s="406"/>
      <c r="DTM4" s="406"/>
      <c r="DTN4" s="406"/>
      <c r="DTO4" s="406"/>
      <c r="DTP4" s="406"/>
      <c r="DTQ4" s="406"/>
      <c r="DTR4" s="406"/>
      <c r="DTS4" s="406"/>
      <c r="DTT4" s="406"/>
      <c r="DTU4" s="406"/>
      <c r="DTV4" s="406"/>
      <c r="DTW4" s="406"/>
      <c r="DTX4" s="406"/>
      <c r="DTY4" s="406"/>
      <c r="DTZ4" s="406"/>
      <c r="DUA4" s="406"/>
      <c r="DUB4" s="406"/>
      <c r="DUC4" s="406"/>
      <c r="DUD4" s="406"/>
      <c r="DUE4" s="406"/>
      <c r="DUF4" s="406"/>
      <c r="DUG4" s="406"/>
      <c r="DUH4" s="406"/>
      <c r="DUI4" s="406"/>
      <c r="DUJ4" s="406"/>
      <c r="DUK4" s="406"/>
      <c r="DUL4" s="406"/>
      <c r="DUM4" s="406"/>
      <c r="DUN4" s="406"/>
      <c r="DUO4" s="406"/>
      <c r="DUP4" s="406"/>
      <c r="DUQ4" s="406"/>
      <c r="DUR4" s="406"/>
      <c r="DUS4" s="406"/>
      <c r="DUT4" s="406"/>
      <c r="DUU4" s="406"/>
      <c r="DUV4" s="406"/>
      <c r="DUW4" s="406"/>
      <c r="DUX4" s="406"/>
      <c r="DUY4" s="406"/>
      <c r="DUZ4" s="406"/>
      <c r="DVA4" s="406"/>
      <c r="DVB4" s="406"/>
      <c r="DVC4" s="406"/>
      <c r="DVD4" s="406"/>
      <c r="DVE4" s="406"/>
      <c r="DVF4" s="406"/>
      <c r="DVG4" s="406"/>
      <c r="DVH4" s="406"/>
      <c r="DVI4" s="406"/>
      <c r="DVJ4" s="406"/>
      <c r="DVK4" s="406"/>
      <c r="DVL4" s="406"/>
      <c r="DVM4" s="406"/>
      <c r="DVN4" s="406"/>
      <c r="DVO4" s="406"/>
      <c r="DVP4" s="406"/>
      <c r="DVQ4" s="406"/>
      <c r="DVR4" s="406"/>
      <c r="DVS4" s="406"/>
      <c r="DVT4" s="406"/>
      <c r="DVU4" s="406"/>
      <c r="DVV4" s="406"/>
      <c r="DVW4" s="406"/>
      <c r="DVX4" s="406"/>
      <c r="DVY4" s="406"/>
      <c r="DVZ4" s="406"/>
      <c r="DWA4" s="406"/>
      <c r="DWB4" s="406"/>
      <c r="DWC4" s="406"/>
      <c r="DWD4" s="406"/>
      <c r="DWE4" s="406"/>
      <c r="DWF4" s="406"/>
      <c r="DWG4" s="406"/>
      <c r="DWH4" s="406"/>
      <c r="DWI4" s="406"/>
      <c r="DWJ4" s="406"/>
      <c r="DWK4" s="406"/>
      <c r="DWL4" s="406"/>
      <c r="DWM4" s="406"/>
      <c r="DWN4" s="406"/>
      <c r="DWO4" s="406"/>
      <c r="DWP4" s="406"/>
      <c r="DWQ4" s="406"/>
      <c r="DWR4" s="406"/>
      <c r="DWS4" s="406"/>
      <c r="DWT4" s="406"/>
      <c r="DWU4" s="406"/>
      <c r="DWV4" s="406"/>
      <c r="DWW4" s="406"/>
      <c r="DWX4" s="406"/>
      <c r="DWY4" s="406"/>
      <c r="DWZ4" s="406"/>
      <c r="DXA4" s="406"/>
      <c r="DXB4" s="406"/>
      <c r="DXC4" s="406"/>
      <c r="DXD4" s="406"/>
      <c r="DXE4" s="406"/>
      <c r="DXF4" s="406"/>
      <c r="DXG4" s="406"/>
      <c r="DXH4" s="406"/>
      <c r="DXI4" s="406"/>
      <c r="DXJ4" s="406"/>
      <c r="DXK4" s="406"/>
      <c r="DXL4" s="406"/>
      <c r="DXM4" s="406"/>
      <c r="DXN4" s="406"/>
      <c r="DXO4" s="406"/>
      <c r="DXP4" s="406"/>
      <c r="DXQ4" s="406"/>
      <c r="DXR4" s="406"/>
      <c r="DXS4" s="406"/>
      <c r="DXT4" s="406"/>
      <c r="DXU4" s="406"/>
      <c r="DXV4" s="406"/>
      <c r="DXW4" s="406"/>
      <c r="DXX4" s="406"/>
      <c r="DXY4" s="406"/>
      <c r="DXZ4" s="406"/>
      <c r="DYA4" s="406"/>
      <c r="DYB4" s="406"/>
      <c r="DYC4" s="406"/>
      <c r="DYD4" s="406"/>
      <c r="DYE4" s="406"/>
      <c r="DYF4" s="406"/>
      <c r="DYG4" s="406"/>
      <c r="DYH4" s="406"/>
      <c r="DYI4" s="406"/>
      <c r="DYJ4" s="406"/>
      <c r="DYK4" s="406"/>
      <c r="DYL4" s="406"/>
      <c r="DYM4" s="406"/>
      <c r="DYN4" s="406"/>
      <c r="DYO4" s="406"/>
      <c r="DYP4" s="406"/>
      <c r="DYQ4" s="406"/>
      <c r="DYR4" s="406"/>
      <c r="DYS4" s="406"/>
      <c r="DYT4" s="406"/>
      <c r="DYU4" s="406"/>
      <c r="DYV4" s="406"/>
      <c r="DYW4" s="406"/>
      <c r="DYX4" s="406"/>
      <c r="DYY4" s="406"/>
      <c r="DYZ4" s="406"/>
      <c r="DZA4" s="406"/>
      <c r="DZB4" s="406"/>
      <c r="DZC4" s="406"/>
      <c r="DZD4" s="406"/>
      <c r="DZE4" s="406"/>
      <c r="DZF4" s="406"/>
      <c r="DZG4" s="406"/>
      <c r="DZH4" s="406"/>
      <c r="DZI4" s="406"/>
      <c r="DZJ4" s="406"/>
      <c r="DZK4" s="406"/>
      <c r="DZL4" s="406"/>
      <c r="DZM4" s="406"/>
      <c r="DZN4" s="406"/>
      <c r="DZO4" s="406"/>
      <c r="DZP4" s="406"/>
      <c r="DZQ4" s="406"/>
      <c r="DZR4" s="406"/>
      <c r="DZS4" s="406"/>
      <c r="DZT4" s="406"/>
      <c r="DZU4" s="406"/>
      <c r="DZV4" s="406"/>
      <c r="DZW4" s="406"/>
      <c r="DZX4" s="406"/>
      <c r="DZY4" s="406"/>
      <c r="DZZ4" s="406"/>
      <c r="EAA4" s="406"/>
      <c r="EAB4" s="406"/>
      <c r="EAC4" s="406"/>
      <c r="EAD4" s="406"/>
      <c r="EAE4" s="406"/>
      <c r="EAF4" s="406"/>
      <c r="EAG4" s="406"/>
      <c r="EAH4" s="406"/>
      <c r="EAI4" s="406"/>
      <c r="EAJ4" s="406"/>
      <c r="EAK4" s="406"/>
      <c r="EAL4" s="406"/>
      <c r="EAM4" s="406"/>
      <c r="EAN4" s="406"/>
      <c r="EAO4" s="406"/>
      <c r="EAP4" s="406"/>
      <c r="EAQ4" s="406"/>
      <c r="EAR4" s="406"/>
      <c r="EAS4" s="406"/>
      <c r="EAT4" s="406"/>
      <c r="EAU4" s="406"/>
      <c r="EAV4" s="406"/>
      <c r="EAW4" s="406"/>
      <c r="EAX4" s="406"/>
      <c r="EAY4" s="406"/>
      <c r="EAZ4" s="406"/>
      <c r="EBA4" s="406"/>
      <c r="EBB4" s="406"/>
      <c r="EBC4" s="406"/>
      <c r="EBD4" s="406"/>
      <c r="EBE4" s="406"/>
      <c r="EBF4" s="406"/>
      <c r="EBG4" s="406"/>
      <c r="EBH4" s="406"/>
      <c r="EBI4" s="406"/>
      <c r="EBJ4" s="406"/>
      <c r="EBK4" s="406"/>
      <c r="EBL4" s="406"/>
      <c r="EBM4" s="406"/>
      <c r="EBN4" s="406"/>
      <c r="EBO4" s="406"/>
      <c r="EBP4" s="406"/>
      <c r="EBQ4" s="406"/>
      <c r="EBR4" s="406"/>
      <c r="EBS4" s="406"/>
      <c r="EBT4" s="406"/>
      <c r="EBU4" s="406"/>
      <c r="EBV4" s="406"/>
      <c r="EBW4" s="406"/>
      <c r="EBX4" s="406"/>
      <c r="EBY4" s="406"/>
      <c r="EBZ4" s="406"/>
      <c r="ECA4" s="406"/>
      <c r="ECB4" s="406"/>
      <c r="ECC4" s="406"/>
      <c r="ECD4" s="406"/>
      <c r="ECE4" s="406"/>
      <c r="ECF4" s="406"/>
      <c r="ECG4" s="406"/>
      <c r="ECH4" s="406"/>
      <c r="ECI4" s="406"/>
      <c r="ECJ4" s="406"/>
      <c r="ECK4" s="406"/>
      <c r="ECL4" s="406"/>
      <c r="ECM4" s="406"/>
      <c r="ECN4" s="406"/>
      <c r="ECO4" s="406"/>
      <c r="ECP4" s="406"/>
      <c r="ECQ4" s="406"/>
      <c r="ECR4" s="406"/>
      <c r="ECS4" s="406"/>
      <c r="ECT4" s="406"/>
      <c r="ECU4" s="406"/>
      <c r="ECV4" s="406"/>
      <c r="ECW4" s="406"/>
      <c r="ECX4" s="406"/>
      <c r="ECY4" s="406"/>
      <c r="ECZ4" s="406"/>
      <c r="EDA4" s="406"/>
      <c r="EDB4" s="406"/>
      <c r="EDC4" s="406"/>
      <c r="EDD4" s="406"/>
      <c r="EDE4" s="406"/>
      <c r="EDF4" s="406"/>
      <c r="EDG4" s="406"/>
      <c r="EDH4" s="406"/>
      <c r="EDI4" s="406"/>
      <c r="EDJ4" s="406"/>
      <c r="EDK4" s="406"/>
      <c r="EDL4" s="406"/>
      <c r="EDM4" s="406"/>
      <c r="EDN4" s="406"/>
      <c r="EDO4" s="406"/>
      <c r="EDP4" s="406"/>
      <c r="EDQ4" s="406"/>
      <c r="EDR4" s="406"/>
      <c r="EDS4" s="406"/>
      <c r="EDT4" s="406"/>
      <c r="EDU4" s="406"/>
      <c r="EDV4" s="406"/>
      <c r="EDW4" s="406"/>
      <c r="EDX4" s="406"/>
      <c r="EDY4" s="406"/>
      <c r="EDZ4" s="406"/>
      <c r="EEA4" s="406"/>
      <c r="EEB4" s="406"/>
      <c r="EEC4" s="406"/>
      <c r="EED4" s="406"/>
      <c r="EEE4" s="406"/>
      <c r="EEF4" s="406"/>
      <c r="EEG4" s="406"/>
      <c r="EEH4" s="406"/>
      <c r="EEI4" s="406"/>
      <c r="EEJ4" s="406"/>
      <c r="EEK4" s="406"/>
      <c r="EEL4" s="406"/>
      <c r="EEM4" s="406"/>
      <c r="EEN4" s="406"/>
      <c r="EEO4" s="406"/>
      <c r="EEP4" s="406"/>
      <c r="EEQ4" s="406"/>
      <c r="EER4" s="406"/>
      <c r="EES4" s="406"/>
      <c r="EET4" s="406"/>
      <c r="EEU4" s="406"/>
      <c r="EEV4" s="406"/>
      <c r="EEW4" s="406"/>
      <c r="EEX4" s="406"/>
      <c r="EEY4" s="406"/>
      <c r="EEZ4" s="406"/>
      <c r="EFA4" s="406"/>
      <c r="EFB4" s="406"/>
      <c r="EFC4" s="406"/>
      <c r="EFD4" s="406"/>
      <c r="EFE4" s="406"/>
      <c r="EFF4" s="406"/>
      <c r="EFG4" s="406"/>
      <c r="EFH4" s="406"/>
      <c r="EFI4" s="406"/>
      <c r="EFJ4" s="406"/>
      <c r="EFK4" s="406"/>
      <c r="EFL4" s="406"/>
      <c r="EFM4" s="406"/>
      <c r="EFN4" s="406"/>
      <c r="EFO4" s="406"/>
      <c r="EFP4" s="406"/>
      <c r="EFQ4" s="406"/>
      <c r="EFR4" s="406"/>
      <c r="EFS4" s="406"/>
      <c r="EFT4" s="406"/>
      <c r="EFU4" s="406"/>
      <c r="EFV4" s="406"/>
      <c r="EFW4" s="406"/>
      <c r="EFX4" s="406"/>
      <c r="EFY4" s="406"/>
      <c r="EFZ4" s="406"/>
      <c r="EGA4" s="406"/>
      <c r="EGB4" s="406"/>
      <c r="EGC4" s="406"/>
      <c r="EGD4" s="406"/>
      <c r="EGE4" s="406"/>
      <c r="EGF4" s="406"/>
      <c r="EGG4" s="406"/>
      <c r="EGH4" s="406"/>
      <c r="EGI4" s="406"/>
      <c r="EGJ4" s="406"/>
      <c r="EGK4" s="406"/>
      <c r="EGL4" s="406"/>
      <c r="EGM4" s="406"/>
      <c r="EGN4" s="406"/>
      <c r="EGO4" s="406"/>
      <c r="EGP4" s="406"/>
      <c r="EGQ4" s="406"/>
      <c r="EGR4" s="406"/>
      <c r="EGS4" s="406"/>
      <c r="EGT4" s="406"/>
      <c r="EGU4" s="406"/>
      <c r="EGV4" s="406"/>
      <c r="EGW4" s="406"/>
      <c r="EGX4" s="406"/>
      <c r="EGY4" s="406"/>
      <c r="EGZ4" s="406"/>
      <c r="EHA4" s="406"/>
      <c r="EHB4" s="406"/>
      <c r="EHC4" s="406"/>
      <c r="EHD4" s="406"/>
      <c r="EHE4" s="406"/>
      <c r="EHF4" s="406"/>
      <c r="EHG4" s="406"/>
      <c r="EHH4" s="406"/>
      <c r="EHI4" s="406"/>
      <c r="EHJ4" s="406"/>
      <c r="EHK4" s="406"/>
      <c r="EHL4" s="406"/>
      <c r="EHM4" s="406"/>
      <c r="EHN4" s="406"/>
      <c r="EHO4" s="406"/>
      <c r="EHP4" s="406"/>
      <c r="EHQ4" s="406"/>
      <c r="EHR4" s="406"/>
      <c r="EHS4" s="406"/>
      <c r="EHT4" s="406"/>
      <c r="EHU4" s="406"/>
      <c r="EHV4" s="406"/>
      <c r="EHW4" s="406"/>
      <c r="EHX4" s="406"/>
      <c r="EHY4" s="406"/>
      <c r="EHZ4" s="406"/>
      <c r="EIA4" s="406"/>
      <c r="EIB4" s="406"/>
      <c r="EIC4" s="406"/>
      <c r="EID4" s="406"/>
      <c r="EIE4" s="406"/>
      <c r="EIF4" s="406"/>
      <c r="EIG4" s="406"/>
      <c r="EIH4" s="406"/>
      <c r="EII4" s="406"/>
      <c r="EIJ4" s="406"/>
      <c r="EIK4" s="406"/>
      <c r="EIL4" s="406"/>
      <c r="EIM4" s="406"/>
      <c r="EIN4" s="406"/>
      <c r="EIO4" s="406"/>
      <c r="EIP4" s="406"/>
      <c r="EIQ4" s="406"/>
      <c r="EIR4" s="406"/>
      <c r="EIS4" s="406"/>
      <c r="EIT4" s="406"/>
      <c r="EIU4" s="406"/>
      <c r="EIV4" s="406"/>
      <c r="EIW4" s="406"/>
      <c r="EIX4" s="406"/>
      <c r="EIY4" s="406"/>
      <c r="EIZ4" s="406"/>
      <c r="EJA4" s="406"/>
      <c r="EJB4" s="406"/>
      <c r="EJC4" s="406"/>
      <c r="EJD4" s="406"/>
      <c r="EJE4" s="406"/>
      <c r="EJF4" s="406"/>
      <c r="EJG4" s="406"/>
      <c r="EJH4" s="406"/>
      <c r="EJI4" s="406"/>
      <c r="EJJ4" s="406"/>
      <c r="EJK4" s="406"/>
      <c r="EJL4" s="406"/>
      <c r="EJM4" s="406"/>
      <c r="EJN4" s="406"/>
      <c r="EJO4" s="406"/>
      <c r="EJP4" s="406"/>
      <c r="EJQ4" s="406"/>
      <c r="EJR4" s="406"/>
      <c r="EJS4" s="406"/>
      <c r="EJT4" s="406"/>
      <c r="EJU4" s="406"/>
      <c r="EJV4" s="406"/>
      <c r="EJW4" s="406"/>
      <c r="EJX4" s="406"/>
      <c r="EJY4" s="406"/>
      <c r="EJZ4" s="406"/>
      <c r="EKA4" s="406"/>
      <c r="EKB4" s="406"/>
      <c r="EKC4" s="406"/>
      <c r="EKD4" s="406"/>
      <c r="EKE4" s="406"/>
      <c r="EKF4" s="406"/>
      <c r="EKG4" s="406"/>
      <c r="EKH4" s="406"/>
      <c r="EKI4" s="406"/>
      <c r="EKJ4" s="406"/>
      <c r="EKK4" s="406"/>
      <c r="EKL4" s="406"/>
      <c r="EKM4" s="406"/>
      <c r="EKN4" s="406"/>
      <c r="EKO4" s="406"/>
      <c r="EKP4" s="406"/>
      <c r="EKQ4" s="406"/>
      <c r="EKR4" s="406"/>
      <c r="EKS4" s="406"/>
      <c r="EKT4" s="406"/>
      <c r="EKU4" s="406"/>
      <c r="EKV4" s="406"/>
      <c r="EKW4" s="406"/>
      <c r="EKX4" s="406"/>
      <c r="EKY4" s="406"/>
      <c r="EKZ4" s="406"/>
      <c r="ELA4" s="406"/>
      <c r="ELB4" s="406"/>
      <c r="ELC4" s="406"/>
      <c r="ELD4" s="406"/>
      <c r="ELE4" s="406"/>
      <c r="ELF4" s="406"/>
      <c r="ELG4" s="406"/>
      <c r="ELH4" s="406"/>
      <c r="ELI4" s="406"/>
      <c r="ELJ4" s="406"/>
      <c r="ELK4" s="406"/>
      <c r="ELL4" s="406"/>
      <c r="ELM4" s="406"/>
      <c r="ELN4" s="406"/>
      <c r="ELO4" s="406"/>
      <c r="ELP4" s="406"/>
      <c r="ELQ4" s="406"/>
      <c r="ELR4" s="406"/>
      <c r="ELS4" s="406"/>
      <c r="ELT4" s="406"/>
      <c r="ELU4" s="406"/>
      <c r="ELV4" s="406"/>
      <c r="ELW4" s="406"/>
      <c r="ELX4" s="406"/>
      <c r="ELY4" s="406"/>
      <c r="ELZ4" s="406"/>
      <c r="EMA4" s="406"/>
      <c r="EMB4" s="406"/>
      <c r="EMC4" s="406"/>
      <c r="EMD4" s="406"/>
      <c r="EME4" s="406"/>
      <c r="EMF4" s="406"/>
      <c r="EMG4" s="406"/>
      <c r="EMH4" s="406"/>
      <c r="EMI4" s="406"/>
      <c r="EMJ4" s="406"/>
      <c r="EMK4" s="406"/>
      <c r="EML4" s="406"/>
      <c r="EMM4" s="406"/>
      <c r="EMN4" s="406"/>
      <c r="EMO4" s="406"/>
      <c r="EMP4" s="406"/>
      <c r="EMQ4" s="406"/>
      <c r="EMR4" s="406"/>
      <c r="EMS4" s="406"/>
      <c r="EMT4" s="406"/>
      <c r="EMU4" s="406"/>
      <c r="EMV4" s="406"/>
      <c r="EMW4" s="406"/>
      <c r="EMX4" s="406"/>
      <c r="EMY4" s="406"/>
      <c r="EMZ4" s="406"/>
      <c r="ENA4" s="406"/>
      <c r="ENB4" s="406"/>
      <c r="ENC4" s="406"/>
      <c r="END4" s="406"/>
      <c r="ENE4" s="406"/>
      <c r="ENF4" s="406"/>
      <c r="ENG4" s="406"/>
      <c r="ENH4" s="406"/>
      <c r="ENI4" s="406"/>
      <c r="ENJ4" s="406"/>
      <c r="ENK4" s="406"/>
      <c r="ENL4" s="406"/>
      <c r="ENM4" s="406"/>
      <c r="ENN4" s="406"/>
      <c r="ENO4" s="406"/>
      <c r="ENP4" s="406"/>
      <c r="ENQ4" s="406"/>
      <c r="ENR4" s="406"/>
      <c r="ENS4" s="406"/>
      <c r="ENT4" s="406"/>
      <c r="ENU4" s="406"/>
      <c r="ENV4" s="406"/>
      <c r="ENW4" s="406"/>
      <c r="ENX4" s="406"/>
      <c r="ENY4" s="406"/>
      <c r="ENZ4" s="406"/>
      <c r="EOA4" s="406"/>
      <c r="EOB4" s="406"/>
      <c r="EOC4" s="406"/>
      <c r="EOD4" s="406"/>
      <c r="EOE4" s="406"/>
      <c r="EOF4" s="406"/>
      <c r="EOG4" s="406"/>
      <c r="EOH4" s="406"/>
      <c r="EOI4" s="406"/>
      <c r="EOJ4" s="406"/>
      <c r="EOK4" s="406"/>
      <c r="EOL4" s="406"/>
      <c r="EOM4" s="406"/>
      <c r="EON4" s="406"/>
      <c r="EOO4" s="406"/>
      <c r="EOP4" s="406"/>
      <c r="EOQ4" s="406"/>
      <c r="EOR4" s="406"/>
      <c r="EOS4" s="406"/>
      <c r="EOT4" s="406"/>
      <c r="EOU4" s="406"/>
      <c r="EOV4" s="406"/>
      <c r="EOW4" s="406"/>
      <c r="EOX4" s="406"/>
      <c r="EOY4" s="406"/>
      <c r="EOZ4" s="406"/>
      <c r="EPA4" s="406"/>
      <c r="EPB4" s="406"/>
      <c r="EPC4" s="406"/>
      <c r="EPD4" s="406"/>
      <c r="EPE4" s="406"/>
      <c r="EPF4" s="406"/>
      <c r="EPG4" s="406"/>
      <c r="EPH4" s="406"/>
      <c r="EPI4" s="406"/>
      <c r="EPJ4" s="406"/>
      <c r="EPK4" s="406"/>
      <c r="EPL4" s="406"/>
      <c r="EPM4" s="406"/>
      <c r="EPN4" s="406"/>
      <c r="EPO4" s="406"/>
      <c r="EPP4" s="406"/>
      <c r="EPQ4" s="406"/>
      <c r="EPR4" s="406"/>
      <c r="EPS4" s="406"/>
      <c r="EPT4" s="406"/>
      <c r="EPU4" s="406"/>
      <c r="EPV4" s="406"/>
      <c r="EPW4" s="406"/>
      <c r="EPX4" s="406"/>
      <c r="EPY4" s="406"/>
      <c r="EPZ4" s="406"/>
      <c r="EQA4" s="406"/>
      <c r="EQB4" s="406"/>
      <c r="EQC4" s="406"/>
      <c r="EQD4" s="406"/>
      <c r="EQE4" s="406"/>
      <c r="EQF4" s="406"/>
      <c r="EQG4" s="406"/>
      <c r="EQH4" s="406"/>
      <c r="EQI4" s="406"/>
      <c r="EQJ4" s="406"/>
      <c r="EQK4" s="406"/>
      <c r="EQL4" s="406"/>
      <c r="EQM4" s="406"/>
      <c r="EQN4" s="406"/>
      <c r="EQO4" s="406"/>
      <c r="EQP4" s="406"/>
      <c r="EQQ4" s="406"/>
      <c r="EQR4" s="406"/>
      <c r="EQS4" s="406"/>
      <c r="EQT4" s="406"/>
      <c r="EQU4" s="406"/>
      <c r="EQV4" s="406"/>
      <c r="EQW4" s="406"/>
      <c r="EQX4" s="406"/>
      <c r="EQY4" s="406"/>
      <c r="EQZ4" s="406"/>
      <c r="ERA4" s="406"/>
      <c r="ERB4" s="406"/>
      <c r="ERC4" s="406"/>
      <c r="ERD4" s="406"/>
      <c r="ERE4" s="406"/>
      <c r="ERF4" s="406"/>
      <c r="ERG4" s="406"/>
      <c r="ERH4" s="406"/>
      <c r="ERI4" s="406"/>
      <c r="ERJ4" s="406"/>
      <c r="ERK4" s="406"/>
      <c r="ERL4" s="406"/>
      <c r="ERM4" s="406"/>
      <c r="ERN4" s="406"/>
      <c r="ERO4" s="406"/>
      <c r="ERP4" s="406"/>
      <c r="ERQ4" s="406"/>
      <c r="ERR4" s="406"/>
      <c r="ERS4" s="406"/>
      <c r="ERT4" s="406"/>
      <c r="ERU4" s="406"/>
      <c r="ERV4" s="406"/>
      <c r="ERW4" s="406"/>
      <c r="ERX4" s="406"/>
      <c r="ERY4" s="406"/>
      <c r="ERZ4" s="406"/>
      <c r="ESA4" s="406"/>
      <c r="ESB4" s="406"/>
      <c r="ESC4" s="406"/>
      <c r="ESD4" s="406"/>
      <c r="ESE4" s="406"/>
      <c r="ESF4" s="406"/>
      <c r="ESG4" s="406"/>
      <c r="ESH4" s="406"/>
      <c r="ESI4" s="406"/>
      <c r="ESJ4" s="406"/>
      <c r="ESK4" s="406"/>
      <c r="ESL4" s="406"/>
      <c r="ESM4" s="406"/>
      <c r="ESN4" s="406"/>
      <c r="ESO4" s="406"/>
      <c r="ESP4" s="406"/>
      <c r="ESQ4" s="406"/>
      <c r="ESR4" s="406"/>
      <c r="ESS4" s="406"/>
      <c r="EST4" s="406"/>
      <c r="ESU4" s="406"/>
      <c r="ESV4" s="406"/>
      <c r="ESW4" s="406"/>
      <c r="ESX4" s="406"/>
      <c r="ESY4" s="406"/>
      <c r="ESZ4" s="406"/>
      <c r="ETA4" s="406"/>
      <c r="ETB4" s="406"/>
      <c r="ETC4" s="406"/>
      <c r="ETD4" s="406"/>
      <c r="ETE4" s="406"/>
      <c r="ETF4" s="406"/>
      <c r="ETG4" s="406"/>
      <c r="ETH4" s="406"/>
      <c r="ETI4" s="406"/>
      <c r="ETJ4" s="406"/>
      <c r="ETK4" s="406"/>
      <c r="ETL4" s="406"/>
      <c r="ETM4" s="406"/>
      <c r="ETN4" s="406"/>
      <c r="ETO4" s="406"/>
      <c r="ETP4" s="406"/>
      <c r="ETQ4" s="406"/>
      <c r="ETR4" s="406"/>
      <c r="ETS4" s="406"/>
      <c r="ETT4" s="406"/>
      <c r="ETU4" s="406"/>
      <c r="ETV4" s="406"/>
      <c r="ETW4" s="406"/>
      <c r="ETX4" s="406"/>
      <c r="ETY4" s="406"/>
      <c r="ETZ4" s="406"/>
      <c r="EUA4" s="406"/>
      <c r="EUB4" s="406"/>
      <c r="EUC4" s="406"/>
      <c r="EUD4" s="406"/>
      <c r="EUE4" s="406"/>
      <c r="EUF4" s="406"/>
      <c r="EUG4" s="406"/>
      <c r="EUH4" s="406"/>
      <c r="EUI4" s="406"/>
      <c r="EUJ4" s="406"/>
      <c r="EUK4" s="406"/>
      <c r="EUL4" s="406"/>
      <c r="EUM4" s="406"/>
      <c r="EUN4" s="406"/>
      <c r="EUO4" s="406"/>
      <c r="EUP4" s="406"/>
      <c r="EUQ4" s="406"/>
      <c r="EUR4" s="406"/>
      <c r="EUS4" s="406"/>
      <c r="EUT4" s="406"/>
      <c r="EUU4" s="406"/>
      <c r="EUV4" s="406"/>
      <c r="EUW4" s="406"/>
      <c r="EUX4" s="406"/>
      <c r="EUY4" s="406"/>
      <c r="EUZ4" s="406"/>
      <c r="EVA4" s="406"/>
      <c r="EVB4" s="406"/>
      <c r="EVC4" s="406"/>
      <c r="EVD4" s="406"/>
      <c r="EVE4" s="406"/>
      <c r="EVF4" s="406"/>
      <c r="EVG4" s="406"/>
      <c r="EVH4" s="406"/>
      <c r="EVI4" s="406"/>
      <c r="EVJ4" s="406"/>
      <c r="EVK4" s="406"/>
      <c r="EVL4" s="406"/>
      <c r="EVM4" s="406"/>
      <c r="EVN4" s="406"/>
      <c r="EVO4" s="406"/>
      <c r="EVP4" s="406"/>
      <c r="EVQ4" s="406"/>
      <c r="EVR4" s="406"/>
      <c r="EVS4" s="406"/>
      <c r="EVT4" s="406"/>
      <c r="EVU4" s="406"/>
      <c r="EVV4" s="406"/>
      <c r="EVW4" s="406"/>
      <c r="EVX4" s="406"/>
      <c r="EVY4" s="406"/>
      <c r="EVZ4" s="406"/>
      <c r="EWA4" s="406"/>
      <c r="EWB4" s="406"/>
      <c r="EWC4" s="406"/>
      <c r="EWD4" s="406"/>
      <c r="EWE4" s="406"/>
      <c r="EWF4" s="406"/>
      <c r="EWG4" s="406"/>
      <c r="EWH4" s="406"/>
      <c r="EWI4" s="406"/>
      <c r="EWJ4" s="406"/>
      <c r="EWK4" s="406"/>
      <c r="EWL4" s="406"/>
      <c r="EWM4" s="406"/>
      <c r="EWN4" s="406"/>
      <c r="EWO4" s="406"/>
      <c r="EWP4" s="406"/>
      <c r="EWQ4" s="406"/>
      <c r="EWR4" s="406"/>
      <c r="EWS4" s="406"/>
      <c r="EWT4" s="406"/>
      <c r="EWU4" s="406"/>
      <c r="EWV4" s="406"/>
      <c r="EWW4" s="406"/>
      <c r="EWX4" s="406"/>
      <c r="EWY4" s="406"/>
      <c r="EWZ4" s="406"/>
      <c r="EXA4" s="406"/>
      <c r="EXB4" s="406"/>
      <c r="EXC4" s="406"/>
      <c r="EXD4" s="406"/>
      <c r="EXE4" s="406"/>
      <c r="EXF4" s="406"/>
      <c r="EXG4" s="406"/>
      <c r="EXH4" s="406"/>
      <c r="EXI4" s="406"/>
      <c r="EXJ4" s="406"/>
      <c r="EXK4" s="406"/>
      <c r="EXL4" s="406"/>
      <c r="EXM4" s="406"/>
      <c r="EXN4" s="406"/>
      <c r="EXO4" s="406"/>
      <c r="EXP4" s="406"/>
      <c r="EXQ4" s="406"/>
      <c r="EXR4" s="406"/>
      <c r="EXS4" s="406"/>
      <c r="EXT4" s="406"/>
      <c r="EXU4" s="406"/>
      <c r="EXV4" s="406"/>
      <c r="EXW4" s="406"/>
      <c r="EXX4" s="406"/>
      <c r="EXY4" s="406"/>
      <c r="EXZ4" s="406"/>
      <c r="EYA4" s="406"/>
      <c r="EYB4" s="406"/>
      <c r="EYC4" s="406"/>
      <c r="EYD4" s="406"/>
      <c r="EYE4" s="406"/>
      <c r="EYF4" s="406"/>
      <c r="EYG4" s="406"/>
      <c r="EYH4" s="406"/>
      <c r="EYI4" s="406"/>
      <c r="EYJ4" s="406"/>
      <c r="EYK4" s="406"/>
      <c r="EYL4" s="406"/>
      <c r="EYM4" s="406"/>
      <c r="EYN4" s="406"/>
      <c r="EYO4" s="406"/>
      <c r="EYP4" s="406"/>
      <c r="EYQ4" s="406"/>
      <c r="EYR4" s="406"/>
      <c r="EYS4" s="406"/>
      <c r="EYT4" s="406"/>
      <c r="EYU4" s="406"/>
      <c r="EYV4" s="406"/>
      <c r="EYW4" s="406"/>
      <c r="EYX4" s="406"/>
      <c r="EYY4" s="406"/>
      <c r="EYZ4" s="406"/>
      <c r="EZA4" s="406"/>
      <c r="EZB4" s="406"/>
      <c r="EZC4" s="406"/>
      <c r="EZD4" s="406"/>
      <c r="EZE4" s="406"/>
      <c r="EZF4" s="406"/>
      <c r="EZG4" s="406"/>
      <c r="EZH4" s="406"/>
      <c r="EZI4" s="406"/>
      <c r="EZJ4" s="406"/>
      <c r="EZK4" s="406"/>
      <c r="EZL4" s="406"/>
      <c r="EZM4" s="406"/>
      <c r="EZN4" s="406"/>
      <c r="EZO4" s="406"/>
      <c r="EZP4" s="406"/>
      <c r="EZQ4" s="406"/>
      <c r="EZR4" s="406"/>
      <c r="EZS4" s="406"/>
      <c r="EZT4" s="406"/>
      <c r="EZU4" s="406"/>
      <c r="EZV4" s="406"/>
      <c r="EZW4" s="406"/>
      <c r="EZX4" s="406"/>
      <c r="EZY4" s="406"/>
      <c r="EZZ4" s="406"/>
      <c r="FAA4" s="406"/>
      <c r="FAB4" s="406"/>
      <c r="FAC4" s="406"/>
      <c r="FAD4" s="406"/>
      <c r="FAE4" s="406"/>
      <c r="FAF4" s="406"/>
      <c r="FAG4" s="406"/>
      <c r="FAH4" s="406"/>
      <c r="FAI4" s="406"/>
      <c r="FAJ4" s="406"/>
      <c r="FAK4" s="406"/>
      <c r="FAL4" s="406"/>
      <c r="FAM4" s="406"/>
      <c r="FAN4" s="406"/>
      <c r="FAO4" s="406"/>
      <c r="FAP4" s="406"/>
      <c r="FAQ4" s="406"/>
      <c r="FAR4" s="406"/>
      <c r="FAS4" s="406"/>
      <c r="FAT4" s="406"/>
      <c r="FAU4" s="406"/>
      <c r="FAV4" s="406"/>
      <c r="FAW4" s="406"/>
      <c r="FAX4" s="406"/>
      <c r="FAY4" s="406"/>
      <c r="FAZ4" s="406"/>
      <c r="FBA4" s="406"/>
      <c r="FBB4" s="406"/>
      <c r="FBC4" s="406"/>
      <c r="FBD4" s="406"/>
      <c r="FBE4" s="406"/>
      <c r="FBF4" s="406"/>
      <c r="FBG4" s="406"/>
      <c r="FBH4" s="406"/>
      <c r="FBI4" s="406"/>
      <c r="FBJ4" s="406"/>
      <c r="FBK4" s="406"/>
      <c r="FBL4" s="406"/>
      <c r="FBM4" s="406"/>
      <c r="FBN4" s="406"/>
      <c r="FBO4" s="406"/>
      <c r="FBP4" s="406"/>
      <c r="FBQ4" s="406"/>
      <c r="FBR4" s="406"/>
      <c r="FBS4" s="406"/>
      <c r="FBT4" s="406"/>
      <c r="FBU4" s="406"/>
      <c r="FBV4" s="406"/>
      <c r="FBW4" s="406"/>
      <c r="FBX4" s="406"/>
      <c r="FBY4" s="406"/>
      <c r="FBZ4" s="406"/>
      <c r="FCA4" s="406"/>
      <c r="FCB4" s="406"/>
      <c r="FCC4" s="406"/>
      <c r="FCD4" s="406"/>
      <c r="FCE4" s="406"/>
      <c r="FCF4" s="406"/>
      <c r="FCG4" s="406"/>
      <c r="FCH4" s="406"/>
      <c r="FCI4" s="406"/>
      <c r="FCJ4" s="406"/>
      <c r="FCK4" s="406"/>
      <c r="FCL4" s="406"/>
      <c r="FCM4" s="406"/>
      <c r="FCN4" s="406"/>
      <c r="FCO4" s="406"/>
      <c r="FCP4" s="406"/>
      <c r="FCQ4" s="406"/>
      <c r="FCR4" s="406"/>
      <c r="FCS4" s="406"/>
      <c r="FCT4" s="406"/>
      <c r="FCU4" s="406"/>
      <c r="FCV4" s="406"/>
      <c r="FCW4" s="406"/>
      <c r="FCX4" s="406"/>
      <c r="FCY4" s="406"/>
      <c r="FCZ4" s="406"/>
      <c r="FDA4" s="406"/>
      <c r="FDB4" s="406"/>
      <c r="FDC4" s="406"/>
      <c r="FDD4" s="406"/>
      <c r="FDE4" s="406"/>
      <c r="FDF4" s="406"/>
      <c r="FDG4" s="406"/>
      <c r="FDH4" s="406"/>
      <c r="FDI4" s="406"/>
      <c r="FDJ4" s="406"/>
      <c r="FDK4" s="406"/>
      <c r="FDL4" s="406"/>
      <c r="FDM4" s="406"/>
      <c r="FDN4" s="406"/>
      <c r="FDO4" s="406"/>
      <c r="FDP4" s="406"/>
      <c r="FDQ4" s="406"/>
      <c r="FDR4" s="406"/>
      <c r="FDS4" s="406"/>
      <c r="FDT4" s="406"/>
      <c r="FDU4" s="406"/>
      <c r="FDV4" s="406"/>
      <c r="FDW4" s="406"/>
      <c r="FDX4" s="406"/>
      <c r="FDY4" s="406"/>
      <c r="FDZ4" s="406"/>
      <c r="FEA4" s="406"/>
      <c r="FEB4" s="406"/>
      <c r="FEC4" s="406"/>
      <c r="FED4" s="406"/>
      <c r="FEE4" s="406"/>
      <c r="FEF4" s="406"/>
      <c r="FEG4" s="406"/>
      <c r="FEH4" s="406"/>
      <c r="FEI4" s="406"/>
      <c r="FEJ4" s="406"/>
      <c r="FEK4" s="406"/>
      <c r="FEL4" s="406"/>
      <c r="FEM4" s="406"/>
      <c r="FEN4" s="406"/>
      <c r="FEO4" s="406"/>
      <c r="FEP4" s="406"/>
      <c r="FEQ4" s="406"/>
      <c r="FER4" s="406"/>
      <c r="FES4" s="406"/>
      <c r="FET4" s="406"/>
      <c r="FEU4" s="406"/>
      <c r="FEV4" s="406"/>
      <c r="FEW4" s="406"/>
      <c r="FEX4" s="406"/>
      <c r="FEY4" s="406"/>
      <c r="FEZ4" s="406"/>
      <c r="FFA4" s="406"/>
      <c r="FFB4" s="406"/>
      <c r="FFC4" s="406"/>
      <c r="FFD4" s="406"/>
      <c r="FFE4" s="406"/>
      <c r="FFF4" s="406"/>
      <c r="FFG4" s="406"/>
      <c r="FFH4" s="406"/>
      <c r="FFI4" s="406"/>
      <c r="FFJ4" s="406"/>
      <c r="FFK4" s="406"/>
      <c r="FFL4" s="406"/>
      <c r="FFM4" s="406"/>
      <c r="FFN4" s="406"/>
      <c r="FFO4" s="406"/>
      <c r="FFP4" s="406"/>
      <c r="FFQ4" s="406"/>
      <c r="FFR4" s="406"/>
      <c r="FFS4" s="406"/>
      <c r="FFT4" s="406"/>
      <c r="FFU4" s="406"/>
      <c r="FFV4" s="406"/>
      <c r="FFW4" s="406"/>
      <c r="FFX4" s="406"/>
      <c r="FFY4" s="406"/>
      <c r="FFZ4" s="406"/>
      <c r="FGA4" s="406"/>
      <c r="FGB4" s="406"/>
      <c r="FGC4" s="406"/>
      <c r="FGD4" s="406"/>
      <c r="FGE4" s="406"/>
      <c r="FGF4" s="406"/>
      <c r="FGG4" s="406"/>
      <c r="FGH4" s="406"/>
      <c r="FGI4" s="406"/>
      <c r="FGJ4" s="406"/>
      <c r="FGK4" s="406"/>
      <c r="FGL4" s="406"/>
      <c r="FGM4" s="406"/>
      <c r="FGN4" s="406"/>
      <c r="FGO4" s="406"/>
      <c r="FGP4" s="406"/>
      <c r="FGQ4" s="406"/>
      <c r="FGR4" s="406"/>
      <c r="FGS4" s="406"/>
      <c r="FGT4" s="406"/>
      <c r="FGU4" s="406"/>
      <c r="FGV4" s="406"/>
      <c r="FGW4" s="406"/>
      <c r="FGX4" s="406"/>
      <c r="FGY4" s="406"/>
      <c r="FGZ4" s="406"/>
      <c r="FHA4" s="406"/>
      <c r="FHB4" s="406"/>
      <c r="FHC4" s="406"/>
      <c r="FHD4" s="406"/>
      <c r="FHE4" s="406"/>
      <c r="FHF4" s="406"/>
      <c r="FHG4" s="406"/>
      <c r="FHH4" s="406"/>
      <c r="FHI4" s="406"/>
      <c r="FHJ4" s="406"/>
      <c r="FHK4" s="406"/>
      <c r="FHL4" s="406"/>
      <c r="FHM4" s="406"/>
      <c r="FHN4" s="406"/>
      <c r="FHO4" s="406"/>
      <c r="FHP4" s="406"/>
      <c r="FHQ4" s="406"/>
      <c r="FHR4" s="406"/>
      <c r="FHS4" s="406"/>
      <c r="FHT4" s="406"/>
      <c r="FHU4" s="406"/>
      <c r="FHV4" s="406"/>
      <c r="FHW4" s="406"/>
      <c r="FHX4" s="406"/>
      <c r="FHY4" s="406"/>
      <c r="FHZ4" s="406"/>
      <c r="FIA4" s="406"/>
      <c r="FIB4" s="406"/>
      <c r="FIC4" s="406"/>
      <c r="FID4" s="406"/>
      <c r="FIE4" s="406"/>
      <c r="FIF4" s="406"/>
      <c r="FIG4" s="406"/>
      <c r="FIH4" s="406"/>
      <c r="FII4" s="406"/>
      <c r="FIJ4" s="406"/>
      <c r="FIK4" s="406"/>
      <c r="FIL4" s="406"/>
      <c r="FIM4" s="406"/>
      <c r="FIN4" s="406"/>
      <c r="FIO4" s="406"/>
      <c r="FIP4" s="406"/>
      <c r="FIQ4" s="406"/>
      <c r="FIR4" s="406"/>
      <c r="FIS4" s="406"/>
      <c r="FIT4" s="406"/>
      <c r="FIU4" s="406"/>
      <c r="FIV4" s="406"/>
      <c r="FIW4" s="406"/>
      <c r="FIX4" s="406"/>
      <c r="FIY4" s="406"/>
      <c r="FIZ4" s="406"/>
      <c r="FJA4" s="406"/>
      <c r="FJB4" s="406"/>
      <c r="FJC4" s="406"/>
      <c r="FJD4" s="406"/>
      <c r="FJE4" s="406"/>
      <c r="FJF4" s="406"/>
      <c r="FJG4" s="406"/>
      <c r="FJH4" s="406"/>
      <c r="FJI4" s="406"/>
      <c r="FJJ4" s="406"/>
      <c r="FJK4" s="406"/>
      <c r="FJL4" s="406"/>
      <c r="FJM4" s="406"/>
      <c r="FJN4" s="406"/>
      <c r="FJO4" s="406"/>
      <c r="FJP4" s="406"/>
      <c r="FJQ4" s="406"/>
      <c r="FJR4" s="406"/>
      <c r="FJS4" s="406"/>
      <c r="FJT4" s="406"/>
      <c r="FJU4" s="406"/>
      <c r="FJV4" s="406"/>
      <c r="FJW4" s="406"/>
      <c r="FJX4" s="406"/>
      <c r="FJY4" s="406"/>
      <c r="FJZ4" s="406"/>
      <c r="FKA4" s="406"/>
      <c r="FKB4" s="406"/>
      <c r="FKC4" s="406"/>
      <c r="FKD4" s="406"/>
      <c r="FKE4" s="406"/>
      <c r="FKF4" s="406"/>
      <c r="FKG4" s="406"/>
      <c r="FKH4" s="406"/>
      <c r="FKI4" s="406"/>
      <c r="FKJ4" s="406"/>
      <c r="FKK4" s="406"/>
      <c r="FKL4" s="406"/>
      <c r="FKM4" s="406"/>
      <c r="FKN4" s="406"/>
      <c r="FKO4" s="406"/>
      <c r="FKP4" s="406"/>
      <c r="FKQ4" s="406"/>
      <c r="FKR4" s="406"/>
      <c r="FKS4" s="406"/>
      <c r="FKT4" s="406"/>
      <c r="FKU4" s="406"/>
      <c r="FKV4" s="406"/>
      <c r="FKW4" s="406"/>
      <c r="FKX4" s="406"/>
      <c r="FKY4" s="406"/>
      <c r="FKZ4" s="406"/>
      <c r="FLA4" s="406"/>
      <c r="FLB4" s="406"/>
      <c r="FLC4" s="406"/>
      <c r="FLD4" s="406"/>
      <c r="FLE4" s="406"/>
      <c r="FLF4" s="406"/>
      <c r="FLG4" s="406"/>
      <c r="FLH4" s="406"/>
      <c r="FLI4" s="406"/>
      <c r="FLJ4" s="406"/>
      <c r="FLK4" s="406"/>
      <c r="FLL4" s="406"/>
      <c r="FLM4" s="406"/>
      <c r="FLN4" s="406"/>
      <c r="FLO4" s="406"/>
      <c r="FLP4" s="406"/>
      <c r="FLQ4" s="406"/>
      <c r="FLR4" s="406"/>
      <c r="FLS4" s="406"/>
      <c r="FLT4" s="406"/>
      <c r="FLU4" s="406"/>
      <c r="FLV4" s="406"/>
      <c r="FLW4" s="406"/>
      <c r="FLX4" s="406"/>
      <c r="FLY4" s="406"/>
      <c r="FLZ4" s="406"/>
      <c r="FMA4" s="406"/>
      <c r="FMB4" s="406"/>
      <c r="FMC4" s="406"/>
      <c r="FMD4" s="406"/>
      <c r="FME4" s="406"/>
      <c r="FMF4" s="406"/>
      <c r="FMG4" s="406"/>
      <c r="FMH4" s="406"/>
      <c r="FMI4" s="406"/>
      <c r="FMJ4" s="406"/>
      <c r="FMK4" s="406"/>
      <c r="FML4" s="406"/>
      <c r="FMM4" s="406"/>
      <c r="FMN4" s="406"/>
      <c r="FMO4" s="406"/>
      <c r="FMP4" s="406"/>
      <c r="FMQ4" s="406"/>
      <c r="FMR4" s="406"/>
      <c r="FMS4" s="406"/>
      <c r="FMT4" s="406"/>
      <c r="FMU4" s="406"/>
      <c r="FMV4" s="406"/>
      <c r="FMW4" s="406"/>
      <c r="FMX4" s="406"/>
      <c r="FMY4" s="406"/>
      <c r="FMZ4" s="406"/>
      <c r="FNA4" s="406"/>
      <c r="FNB4" s="406"/>
      <c r="FNC4" s="406"/>
      <c r="FND4" s="406"/>
      <c r="FNE4" s="406"/>
      <c r="FNF4" s="406"/>
      <c r="FNG4" s="406"/>
      <c r="FNH4" s="406"/>
      <c r="FNI4" s="406"/>
      <c r="FNJ4" s="406"/>
      <c r="FNK4" s="406"/>
      <c r="FNL4" s="406"/>
      <c r="FNM4" s="406"/>
      <c r="FNN4" s="406"/>
      <c r="FNO4" s="406"/>
      <c r="FNP4" s="406"/>
      <c r="FNQ4" s="406"/>
      <c r="FNR4" s="406"/>
      <c r="FNS4" s="406"/>
      <c r="FNT4" s="406"/>
      <c r="FNU4" s="406"/>
      <c r="FNV4" s="406"/>
      <c r="FNW4" s="406"/>
      <c r="FNX4" s="406"/>
      <c r="FNY4" s="406"/>
      <c r="FNZ4" s="406"/>
      <c r="FOA4" s="406"/>
      <c r="FOB4" s="406"/>
      <c r="FOC4" s="406"/>
      <c r="FOD4" s="406"/>
      <c r="FOE4" s="406"/>
      <c r="FOF4" s="406"/>
      <c r="FOG4" s="406"/>
      <c r="FOH4" s="406"/>
      <c r="FOI4" s="406"/>
      <c r="FOJ4" s="406"/>
      <c r="FOK4" s="406"/>
      <c r="FOL4" s="406"/>
      <c r="FOM4" s="406"/>
      <c r="FON4" s="406"/>
      <c r="FOO4" s="406"/>
      <c r="FOP4" s="406"/>
      <c r="FOQ4" s="406"/>
      <c r="FOR4" s="406"/>
      <c r="FOS4" s="406"/>
      <c r="FOT4" s="406"/>
      <c r="FOU4" s="406"/>
      <c r="FOV4" s="406"/>
      <c r="FOW4" s="406"/>
      <c r="FOX4" s="406"/>
      <c r="FOY4" s="406"/>
      <c r="FOZ4" s="406"/>
      <c r="FPA4" s="406"/>
      <c r="FPB4" s="406"/>
      <c r="FPC4" s="406"/>
      <c r="FPD4" s="406"/>
      <c r="FPE4" s="406"/>
      <c r="FPF4" s="406"/>
      <c r="FPG4" s="406"/>
      <c r="FPH4" s="406"/>
      <c r="FPI4" s="406"/>
      <c r="FPJ4" s="406"/>
      <c r="FPK4" s="406"/>
      <c r="FPL4" s="406"/>
      <c r="FPM4" s="406"/>
      <c r="FPN4" s="406"/>
      <c r="FPO4" s="406"/>
      <c r="FPP4" s="406"/>
      <c r="FPQ4" s="406"/>
      <c r="FPR4" s="406"/>
      <c r="FPS4" s="406"/>
      <c r="FPT4" s="406"/>
      <c r="FPU4" s="406"/>
      <c r="FPV4" s="406"/>
      <c r="FPW4" s="406"/>
      <c r="FPX4" s="406"/>
      <c r="FPY4" s="406"/>
      <c r="FPZ4" s="406"/>
      <c r="FQA4" s="406"/>
      <c r="FQB4" s="406"/>
      <c r="FQC4" s="406"/>
      <c r="FQD4" s="406"/>
      <c r="FQE4" s="406"/>
      <c r="FQF4" s="406"/>
      <c r="FQG4" s="406"/>
      <c r="FQH4" s="406"/>
      <c r="FQI4" s="406"/>
      <c r="FQJ4" s="406"/>
      <c r="FQK4" s="406"/>
      <c r="FQL4" s="406"/>
      <c r="FQM4" s="406"/>
      <c r="FQN4" s="406"/>
      <c r="FQO4" s="406"/>
      <c r="FQP4" s="406"/>
      <c r="FQQ4" s="406"/>
      <c r="FQR4" s="406"/>
      <c r="FQS4" s="406"/>
      <c r="FQT4" s="406"/>
      <c r="FQU4" s="406"/>
      <c r="FQV4" s="406"/>
      <c r="FQW4" s="406"/>
      <c r="FQX4" s="406"/>
      <c r="FQY4" s="406"/>
      <c r="FQZ4" s="406"/>
      <c r="FRA4" s="406"/>
      <c r="FRB4" s="406"/>
      <c r="FRC4" s="406"/>
      <c r="FRD4" s="406"/>
      <c r="FRE4" s="406"/>
      <c r="FRF4" s="406"/>
      <c r="FRG4" s="406"/>
      <c r="FRH4" s="406"/>
      <c r="FRI4" s="406"/>
      <c r="FRJ4" s="406"/>
      <c r="FRK4" s="406"/>
      <c r="FRL4" s="406"/>
      <c r="FRM4" s="406"/>
      <c r="FRN4" s="406"/>
      <c r="FRO4" s="406"/>
      <c r="FRP4" s="406"/>
      <c r="FRQ4" s="406"/>
      <c r="FRR4" s="406"/>
      <c r="FRS4" s="406"/>
      <c r="FRT4" s="406"/>
      <c r="FRU4" s="406"/>
      <c r="FRV4" s="406"/>
      <c r="FRW4" s="406"/>
      <c r="FRX4" s="406"/>
      <c r="FRY4" s="406"/>
      <c r="FRZ4" s="406"/>
      <c r="FSA4" s="406"/>
      <c r="FSB4" s="406"/>
      <c r="FSC4" s="406"/>
      <c r="FSD4" s="406"/>
      <c r="FSE4" s="406"/>
      <c r="FSF4" s="406"/>
      <c r="FSG4" s="406"/>
      <c r="FSH4" s="406"/>
      <c r="FSI4" s="406"/>
      <c r="FSJ4" s="406"/>
      <c r="FSK4" s="406"/>
      <c r="FSL4" s="406"/>
      <c r="FSM4" s="406"/>
      <c r="FSN4" s="406"/>
      <c r="FSO4" s="406"/>
      <c r="FSP4" s="406"/>
      <c r="FSQ4" s="406"/>
      <c r="FSR4" s="406"/>
      <c r="FSS4" s="406"/>
      <c r="FST4" s="406"/>
      <c r="FSU4" s="406"/>
      <c r="FSV4" s="406"/>
      <c r="FSW4" s="406"/>
      <c r="FSX4" s="406"/>
      <c r="FSY4" s="406"/>
      <c r="FSZ4" s="406"/>
      <c r="FTA4" s="406"/>
      <c r="FTB4" s="406"/>
      <c r="FTC4" s="406"/>
      <c r="FTD4" s="406"/>
      <c r="FTE4" s="406"/>
      <c r="FTF4" s="406"/>
      <c r="FTG4" s="406"/>
      <c r="FTH4" s="406"/>
      <c r="FTI4" s="406"/>
      <c r="FTJ4" s="406"/>
      <c r="FTK4" s="406"/>
      <c r="FTL4" s="406"/>
      <c r="FTM4" s="406"/>
      <c r="FTN4" s="406"/>
      <c r="FTO4" s="406"/>
      <c r="FTP4" s="406"/>
      <c r="FTQ4" s="406"/>
      <c r="FTR4" s="406"/>
      <c r="FTS4" s="406"/>
      <c r="FTT4" s="406"/>
      <c r="FTU4" s="406"/>
      <c r="FTV4" s="406"/>
      <c r="FTW4" s="406"/>
      <c r="FTX4" s="406"/>
      <c r="FTY4" s="406"/>
      <c r="FTZ4" s="406"/>
      <c r="FUA4" s="406"/>
      <c r="FUB4" s="406"/>
      <c r="FUC4" s="406"/>
      <c r="FUD4" s="406"/>
      <c r="FUE4" s="406"/>
      <c r="FUF4" s="406"/>
      <c r="FUG4" s="406"/>
      <c r="FUH4" s="406"/>
      <c r="FUI4" s="406"/>
      <c r="FUJ4" s="406"/>
      <c r="FUK4" s="406"/>
      <c r="FUL4" s="406"/>
      <c r="FUM4" s="406"/>
      <c r="FUN4" s="406"/>
      <c r="FUO4" s="406"/>
      <c r="FUP4" s="406"/>
      <c r="FUQ4" s="406"/>
      <c r="FUR4" s="406"/>
      <c r="FUS4" s="406"/>
      <c r="FUT4" s="406"/>
      <c r="FUU4" s="406"/>
      <c r="FUV4" s="406"/>
      <c r="FUW4" s="406"/>
      <c r="FUX4" s="406"/>
      <c r="FUY4" s="406"/>
      <c r="FUZ4" s="406"/>
      <c r="FVA4" s="406"/>
      <c r="FVB4" s="406"/>
      <c r="FVC4" s="406"/>
      <c r="FVD4" s="406"/>
      <c r="FVE4" s="406"/>
      <c r="FVF4" s="406"/>
      <c r="FVG4" s="406"/>
      <c r="FVH4" s="406"/>
      <c r="FVI4" s="406"/>
      <c r="FVJ4" s="406"/>
      <c r="FVK4" s="406"/>
      <c r="FVL4" s="406"/>
      <c r="FVM4" s="406"/>
      <c r="FVN4" s="406"/>
      <c r="FVO4" s="406"/>
      <c r="FVP4" s="406"/>
      <c r="FVQ4" s="406"/>
      <c r="FVR4" s="406"/>
      <c r="FVS4" s="406"/>
      <c r="FVT4" s="406"/>
      <c r="FVU4" s="406"/>
      <c r="FVV4" s="406"/>
      <c r="FVW4" s="406"/>
      <c r="FVX4" s="406"/>
      <c r="FVY4" s="406"/>
      <c r="FVZ4" s="406"/>
      <c r="FWA4" s="406"/>
      <c r="FWB4" s="406"/>
      <c r="FWC4" s="406"/>
      <c r="FWD4" s="406"/>
      <c r="FWE4" s="406"/>
      <c r="FWF4" s="406"/>
      <c r="FWG4" s="406"/>
      <c r="FWH4" s="406"/>
      <c r="FWI4" s="406"/>
      <c r="FWJ4" s="406"/>
      <c r="FWK4" s="406"/>
      <c r="FWL4" s="406"/>
      <c r="FWM4" s="406"/>
      <c r="FWN4" s="406"/>
      <c r="FWO4" s="406"/>
      <c r="FWP4" s="406"/>
      <c r="FWQ4" s="406"/>
      <c r="FWR4" s="406"/>
      <c r="FWS4" s="406"/>
      <c r="FWT4" s="406"/>
      <c r="FWU4" s="406"/>
      <c r="FWV4" s="406"/>
      <c r="FWW4" s="406"/>
      <c r="FWX4" s="406"/>
      <c r="FWY4" s="406"/>
      <c r="FWZ4" s="406"/>
      <c r="FXA4" s="406"/>
      <c r="FXB4" s="406"/>
      <c r="FXC4" s="406"/>
      <c r="FXD4" s="406"/>
      <c r="FXE4" s="406"/>
      <c r="FXF4" s="406"/>
      <c r="FXG4" s="406"/>
      <c r="FXH4" s="406"/>
      <c r="FXI4" s="406"/>
      <c r="FXJ4" s="406"/>
      <c r="FXK4" s="406"/>
      <c r="FXL4" s="406"/>
      <c r="FXM4" s="406"/>
      <c r="FXN4" s="406"/>
      <c r="FXO4" s="406"/>
      <c r="FXP4" s="406"/>
      <c r="FXQ4" s="406"/>
      <c r="FXR4" s="406"/>
      <c r="FXS4" s="406"/>
      <c r="FXT4" s="406"/>
      <c r="FXU4" s="406"/>
      <c r="FXV4" s="406"/>
      <c r="FXW4" s="406"/>
      <c r="FXX4" s="406"/>
      <c r="FXY4" s="406"/>
      <c r="FXZ4" s="406"/>
      <c r="FYA4" s="406"/>
      <c r="FYB4" s="406"/>
      <c r="FYC4" s="406"/>
      <c r="FYD4" s="406"/>
      <c r="FYE4" s="406"/>
      <c r="FYF4" s="406"/>
      <c r="FYG4" s="406"/>
      <c r="FYH4" s="406"/>
      <c r="FYI4" s="406"/>
      <c r="FYJ4" s="406"/>
      <c r="FYK4" s="406"/>
      <c r="FYL4" s="406"/>
      <c r="FYM4" s="406"/>
      <c r="FYN4" s="406"/>
      <c r="FYO4" s="406"/>
      <c r="FYP4" s="406"/>
      <c r="FYQ4" s="406"/>
      <c r="FYR4" s="406"/>
      <c r="FYS4" s="406"/>
      <c r="FYT4" s="406"/>
      <c r="FYU4" s="406"/>
      <c r="FYV4" s="406"/>
      <c r="FYW4" s="406"/>
      <c r="FYX4" s="406"/>
      <c r="FYY4" s="406"/>
      <c r="FYZ4" s="406"/>
      <c r="FZA4" s="406"/>
      <c r="FZB4" s="406"/>
      <c r="FZC4" s="406"/>
      <c r="FZD4" s="406"/>
      <c r="FZE4" s="406"/>
      <c r="FZF4" s="406"/>
      <c r="FZG4" s="406"/>
      <c r="FZH4" s="406"/>
      <c r="FZI4" s="406"/>
      <c r="FZJ4" s="406"/>
      <c r="FZK4" s="406"/>
      <c r="FZL4" s="406"/>
      <c r="FZM4" s="406"/>
      <c r="FZN4" s="406"/>
      <c r="FZO4" s="406"/>
      <c r="FZP4" s="406"/>
      <c r="FZQ4" s="406"/>
      <c r="FZR4" s="406"/>
      <c r="FZS4" s="406"/>
      <c r="FZT4" s="406"/>
      <c r="FZU4" s="406"/>
      <c r="FZV4" s="406"/>
      <c r="FZW4" s="406"/>
      <c r="FZX4" s="406"/>
      <c r="FZY4" s="406"/>
      <c r="FZZ4" s="406"/>
      <c r="GAA4" s="406"/>
      <c r="GAB4" s="406"/>
      <c r="GAC4" s="406"/>
      <c r="GAD4" s="406"/>
      <c r="GAE4" s="406"/>
      <c r="GAF4" s="406"/>
      <c r="GAG4" s="406"/>
      <c r="GAH4" s="406"/>
      <c r="GAI4" s="406"/>
      <c r="GAJ4" s="406"/>
      <c r="GAK4" s="406"/>
      <c r="GAL4" s="406"/>
      <c r="GAM4" s="406"/>
      <c r="GAN4" s="406"/>
      <c r="GAO4" s="406"/>
      <c r="GAP4" s="406"/>
      <c r="GAQ4" s="406"/>
      <c r="GAR4" s="406"/>
      <c r="GAS4" s="406"/>
      <c r="GAT4" s="406"/>
      <c r="GAU4" s="406"/>
      <c r="GAV4" s="406"/>
      <c r="GAW4" s="406"/>
      <c r="GAX4" s="406"/>
      <c r="GAY4" s="406"/>
      <c r="GAZ4" s="406"/>
      <c r="GBA4" s="406"/>
      <c r="GBB4" s="406"/>
      <c r="GBC4" s="406"/>
      <c r="GBD4" s="406"/>
      <c r="GBE4" s="406"/>
      <c r="GBF4" s="406"/>
      <c r="GBG4" s="406"/>
      <c r="GBH4" s="406"/>
      <c r="GBI4" s="406"/>
      <c r="GBJ4" s="406"/>
      <c r="GBK4" s="406"/>
      <c r="GBL4" s="406"/>
      <c r="GBM4" s="406"/>
      <c r="GBN4" s="406"/>
      <c r="GBO4" s="406"/>
      <c r="GBP4" s="406"/>
      <c r="GBQ4" s="406"/>
      <c r="GBR4" s="406"/>
      <c r="GBS4" s="406"/>
      <c r="GBT4" s="406"/>
      <c r="GBU4" s="406"/>
      <c r="GBV4" s="406"/>
      <c r="GBW4" s="406"/>
      <c r="GBX4" s="406"/>
      <c r="GBY4" s="406"/>
      <c r="GBZ4" s="406"/>
      <c r="GCA4" s="406"/>
      <c r="GCB4" s="406"/>
      <c r="GCC4" s="406"/>
      <c r="GCD4" s="406"/>
      <c r="GCE4" s="406"/>
      <c r="GCF4" s="406"/>
      <c r="GCG4" s="406"/>
      <c r="GCH4" s="406"/>
      <c r="GCI4" s="406"/>
      <c r="GCJ4" s="406"/>
      <c r="GCK4" s="406"/>
      <c r="GCL4" s="406"/>
      <c r="GCM4" s="406"/>
      <c r="GCN4" s="406"/>
      <c r="GCO4" s="406"/>
      <c r="GCP4" s="406"/>
      <c r="GCQ4" s="406"/>
      <c r="GCR4" s="406"/>
      <c r="GCS4" s="406"/>
      <c r="GCT4" s="406"/>
      <c r="GCU4" s="406"/>
      <c r="GCV4" s="406"/>
      <c r="GCW4" s="406"/>
      <c r="GCX4" s="406"/>
      <c r="GCY4" s="406"/>
      <c r="GCZ4" s="406"/>
      <c r="GDA4" s="406"/>
      <c r="GDB4" s="406"/>
      <c r="GDC4" s="406"/>
      <c r="GDD4" s="406"/>
      <c r="GDE4" s="406"/>
      <c r="GDF4" s="406"/>
      <c r="GDG4" s="406"/>
      <c r="GDH4" s="406"/>
      <c r="GDI4" s="406"/>
      <c r="GDJ4" s="406"/>
      <c r="GDK4" s="406"/>
      <c r="GDL4" s="406"/>
      <c r="GDM4" s="406"/>
      <c r="GDN4" s="406"/>
      <c r="GDO4" s="406"/>
      <c r="GDP4" s="406"/>
      <c r="GDQ4" s="406"/>
      <c r="GDR4" s="406"/>
      <c r="GDS4" s="406"/>
      <c r="GDT4" s="406"/>
      <c r="GDU4" s="406"/>
      <c r="GDV4" s="406"/>
      <c r="GDW4" s="406"/>
      <c r="GDX4" s="406"/>
      <c r="GDY4" s="406"/>
      <c r="GDZ4" s="406"/>
      <c r="GEA4" s="406"/>
      <c r="GEB4" s="406"/>
      <c r="GEC4" s="406"/>
      <c r="GED4" s="406"/>
      <c r="GEE4" s="406"/>
      <c r="GEF4" s="406"/>
      <c r="GEG4" s="406"/>
      <c r="GEH4" s="406"/>
      <c r="GEI4" s="406"/>
      <c r="GEJ4" s="406"/>
      <c r="GEK4" s="406"/>
      <c r="GEL4" s="406"/>
      <c r="GEM4" s="406"/>
      <c r="GEN4" s="406"/>
      <c r="GEO4" s="406"/>
      <c r="GEP4" s="406"/>
      <c r="GEQ4" s="406"/>
      <c r="GER4" s="406"/>
      <c r="GES4" s="406"/>
      <c r="GET4" s="406"/>
      <c r="GEU4" s="406"/>
      <c r="GEV4" s="406"/>
      <c r="GEW4" s="406"/>
      <c r="GEX4" s="406"/>
      <c r="GEY4" s="406"/>
      <c r="GEZ4" s="406"/>
      <c r="GFA4" s="406"/>
      <c r="GFB4" s="406"/>
      <c r="GFC4" s="406"/>
      <c r="GFD4" s="406"/>
      <c r="GFE4" s="406"/>
      <c r="GFF4" s="406"/>
      <c r="GFG4" s="406"/>
      <c r="GFH4" s="406"/>
      <c r="GFI4" s="406"/>
      <c r="GFJ4" s="406"/>
      <c r="GFK4" s="406"/>
      <c r="GFL4" s="406"/>
      <c r="GFM4" s="406"/>
      <c r="GFN4" s="406"/>
      <c r="GFO4" s="406"/>
      <c r="GFP4" s="406"/>
      <c r="GFQ4" s="406"/>
      <c r="GFR4" s="406"/>
      <c r="GFS4" s="406"/>
      <c r="GFT4" s="406"/>
      <c r="GFU4" s="406"/>
      <c r="GFV4" s="406"/>
      <c r="GFW4" s="406"/>
      <c r="GFX4" s="406"/>
      <c r="GFY4" s="406"/>
      <c r="GFZ4" s="406"/>
      <c r="GGA4" s="406"/>
      <c r="GGB4" s="406"/>
      <c r="GGC4" s="406"/>
      <c r="GGD4" s="406"/>
      <c r="GGE4" s="406"/>
      <c r="GGF4" s="406"/>
      <c r="GGG4" s="406"/>
      <c r="GGH4" s="406"/>
      <c r="GGI4" s="406"/>
      <c r="GGJ4" s="406"/>
      <c r="GGK4" s="406"/>
      <c r="GGL4" s="406"/>
      <c r="GGM4" s="406"/>
      <c r="GGN4" s="406"/>
      <c r="GGO4" s="406"/>
      <c r="GGP4" s="406"/>
      <c r="GGQ4" s="406"/>
      <c r="GGR4" s="406"/>
      <c r="GGS4" s="406"/>
      <c r="GGT4" s="406"/>
      <c r="GGU4" s="406"/>
      <c r="GGV4" s="406"/>
      <c r="GGW4" s="406"/>
      <c r="GGX4" s="406"/>
      <c r="GGY4" s="406"/>
      <c r="GGZ4" s="406"/>
      <c r="GHA4" s="406"/>
      <c r="GHB4" s="406"/>
      <c r="GHC4" s="406"/>
      <c r="GHD4" s="406"/>
      <c r="GHE4" s="406"/>
      <c r="GHF4" s="406"/>
      <c r="GHG4" s="406"/>
      <c r="GHH4" s="406"/>
      <c r="GHI4" s="406"/>
      <c r="GHJ4" s="406"/>
      <c r="GHK4" s="406"/>
      <c r="GHL4" s="406"/>
      <c r="GHM4" s="406"/>
      <c r="GHN4" s="406"/>
      <c r="GHO4" s="406"/>
      <c r="GHP4" s="406"/>
      <c r="GHQ4" s="406"/>
      <c r="GHR4" s="406"/>
      <c r="GHS4" s="406"/>
      <c r="GHT4" s="406"/>
      <c r="GHU4" s="406"/>
      <c r="GHV4" s="406"/>
      <c r="GHW4" s="406"/>
      <c r="GHX4" s="406"/>
      <c r="GHY4" s="406"/>
      <c r="GHZ4" s="406"/>
      <c r="GIA4" s="406"/>
      <c r="GIB4" s="406"/>
      <c r="GIC4" s="406"/>
      <c r="GID4" s="406"/>
      <c r="GIE4" s="406"/>
      <c r="GIF4" s="406"/>
      <c r="GIG4" s="406"/>
      <c r="GIH4" s="406"/>
      <c r="GII4" s="406"/>
      <c r="GIJ4" s="406"/>
      <c r="GIK4" s="406"/>
      <c r="GIL4" s="406"/>
      <c r="GIM4" s="406"/>
      <c r="GIN4" s="406"/>
      <c r="GIO4" s="406"/>
      <c r="GIP4" s="406"/>
      <c r="GIQ4" s="406"/>
      <c r="GIR4" s="406"/>
      <c r="GIS4" s="406"/>
      <c r="GIT4" s="406"/>
      <c r="GIU4" s="406"/>
      <c r="GIV4" s="406"/>
      <c r="GIW4" s="406"/>
      <c r="GIX4" s="406"/>
      <c r="GIY4" s="406"/>
      <c r="GIZ4" s="406"/>
      <c r="GJA4" s="406"/>
      <c r="GJB4" s="406"/>
      <c r="GJC4" s="406"/>
      <c r="GJD4" s="406"/>
      <c r="GJE4" s="406"/>
      <c r="GJF4" s="406"/>
      <c r="GJG4" s="406"/>
      <c r="GJH4" s="406"/>
      <c r="GJI4" s="406"/>
      <c r="GJJ4" s="406"/>
      <c r="GJK4" s="406"/>
      <c r="GJL4" s="406"/>
      <c r="GJM4" s="406"/>
      <c r="GJN4" s="406"/>
      <c r="GJO4" s="406"/>
      <c r="GJP4" s="406"/>
      <c r="GJQ4" s="406"/>
      <c r="GJR4" s="406"/>
      <c r="GJS4" s="406"/>
      <c r="GJT4" s="406"/>
      <c r="GJU4" s="406"/>
      <c r="GJV4" s="406"/>
      <c r="GJW4" s="406"/>
      <c r="GJX4" s="406"/>
      <c r="GJY4" s="406"/>
      <c r="GJZ4" s="406"/>
      <c r="GKA4" s="406"/>
      <c r="GKB4" s="406"/>
      <c r="GKC4" s="406"/>
      <c r="GKD4" s="406"/>
      <c r="GKE4" s="406"/>
      <c r="GKF4" s="406"/>
      <c r="GKG4" s="406"/>
      <c r="GKH4" s="406"/>
      <c r="GKI4" s="406"/>
      <c r="GKJ4" s="406"/>
      <c r="GKK4" s="406"/>
      <c r="GKL4" s="406"/>
      <c r="GKM4" s="406"/>
      <c r="GKN4" s="406"/>
      <c r="GKO4" s="406"/>
      <c r="GKP4" s="406"/>
      <c r="GKQ4" s="406"/>
      <c r="GKR4" s="406"/>
      <c r="GKS4" s="406"/>
      <c r="GKT4" s="406"/>
      <c r="GKU4" s="406"/>
      <c r="GKV4" s="406"/>
      <c r="GKW4" s="406"/>
      <c r="GKX4" s="406"/>
      <c r="GKY4" s="406"/>
      <c r="GKZ4" s="406"/>
      <c r="GLA4" s="406"/>
      <c r="GLB4" s="406"/>
      <c r="GLC4" s="406"/>
      <c r="GLD4" s="406"/>
      <c r="GLE4" s="406"/>
      <c r="GLF4" s="406"/>
      <c r="GLG4" s="406"/>
      <c r="GLH4" s="406"/>
      <c r="GLI4" s="406"/>
      <c r="GLJ4" s="406"/>
      <c r="GLK4" s="406"/>
      <c r="GLL4" s="406"/>
      <c r="GLM4" s="406"/>
      <c r="GLN4" s="406"/>
      <c r="GLO4" s="406"/>
      <c r="GLP4" s="406"/>
      <c r="GLQ4" s="406"/>
      <c r="GLR4" s="406"/>
      <c r="GLS4" s="406"/>
      <c r="GLT4" s="406"/>
      <c r="GLU4" s="406"/>
      <c r="GLV4" s="406"/>
      <c r="GLW4" s="406"/>
      <c r="GLX4" s="406"/>
      <c r="GLY4" s="406"/>
      <c r="GLZ4" s="406"/>
      <c r="GMA4" s="406"/>
      <c r="GMB4" s="406"/>
      <c r="GMC4" s="406"/>
      <c r="GMD4" s="406"/>
      <c r="GME4" s="406"/>
      <c r="GMF4" s="406"/>
      <c r="GMG4" s="406"/>
      <c r="GMH4" s="406"/>
      <c r="GMI4" s="406"/>
      <c r="GMJ4" s="406"/>
      <c r="GMK4" s="406"/>
      <c r="GML4" s="406"/>
      <c r="GMM4" s="406"/>
      <c r="GMN4" s="406"/>
      <c r="GMO4" s="406"/>
      <c r="GMP4" s="406"/>
      <c r="GMQ4" s="406"/>
      <c r="GMR4" s="406"/>
      <c r="GMS4" s="406"/>
      <c r="GMT4" s="406"/>
      <c r="GMU4" s="406"/>
      <c r="GMV4" s="406"/>
      <c r="GMW4" s="406"/>
      <c r="GMX4" s="406"/>
      <c r="GMY4" s="406"/>
      <c r="GMZ4" s="406"/>
      <c r="GNA4" s="406"/>
      <c r="GNB4" s="406"/>
      <c r="GNC4" s="406"/>
      <c r="GND4" s="406"/>
      <c r="GNE4" s="406"/>
      <c r="GNF4" s="406"/>
      <c r="GNG4" s="406"/>
      <c r="GNH4" s="406"/>
      <c r="GNI4" s="406"/>
      <c r="GNJ4" s="406"/>
      <c r="GNK4" s="406"/>
      <c r="GNL4" s="406"/>
      <c r="GNM4" s="406"/>
      <c r="GNN4" s="406"/>
      <c r="GNO4" s="406"/>
      <c r="GNP4" s="406"/>
      <c r="GNQ4" s="406"/>
      <c r="GNR4" s="406"/>
      <c r="GNS4" s="406"/>
      <c r="GNT4" s="406"/>
      <c r="GNU4" s="406"/>
      <c r="GNV4" s="406"/>
      <c r="GNW4" s="406"/>
      <c r="GNX4" s="406"/>
      <c r="GNY4" s="406"/>
      <c r="GNZ4" s="406"/>
      <c r="GOA4" s="406"/>
      <c r="GOB4" s="406"/>
      <c r="GOC4" s="406"/>
      <c r="GOD4" s="406"/>
      <c r="GOE4" s="406"/>
      <c r="GOF4" s="406"/>
      <c r="GOG4" s="406"/>
      <c r="GOH4" s="406"/>
      <c r="GOI4" s="406"/>
      <c r="GOJ4" s="406"/>
      <c r="GOK4" s="406"/>
      <c r="GOL4" s="406"/>
      <c r="GOM4" s="406"/>
      <c r="GON4" s="406"/>
      <c r="GOO4" s="406"/>
      <c r="GOP4" s="406"/>
      <c r="GOQ4" s="406"/>
      <c r="GOR4" s="406"/>
      <c r="GOS4" s="406"/>
      <c r="GOT4" s="406"/>
      <c r="GOU4" s="406"/>
      <c r="GOV4" s="406"/>
      <c r="GOW4" s="406"/>
      <c r="GOX4" s="406"/>
      <c r="GOY4" s="406"/>
      <c r="GOZ4" s="406"/>
      <c r="GPA4" s="406"/>
      <c r="GPB4" s="406"/>
      <c r="GPC4" s="406"/>
      <c r="GPD4" s="406"/>
      <c r="GPE4" s="406"/>
      <c r="GPF4" s="406"/>
      <c r="GPG4" s="406"/>
      <c r="GPH4" s="406"/>
      <c r="GPI4" s="406"/>
      <c r="GPJ4" s="406"/>
      <c r="GPK4" s="406"/>
      <c r="GPL4" s="406"/>
      <c r="GPM4" s="406"/>
      <c r="GPN4" s="406"/>
      <c r="GPO4" s="406"/>
      <c r="GPP4" s="406"/>
      <c r="GPQ4" s="406"/>
      <c r="GPR4" s="406"/>
      <c r="GPS4" s="406"/>
      <c r="GPT4" s="406"/>
      <c r="GPU4" s="406"/>
      <c r="GPV4" s="406"/>
      <c r="GPW4" s="406"/>
      <c r="GPX4" s="406"/>
      <c r="GPY4" s="406"/>
      <c r="GPZ4" s="406"/>
      <c r="GQA4" s="406"/>
      <c r="GQB4" s="406"/>
      <c r="GQC4" s="406"/>
      <c r="GQD4" s="406"/>
      <c r="GQE4" s="406"/>
      <c r="GQF4" s="406"/>
      <c r="GQG4" s="406"/>
      <c r="GQH4" s="406"/>
      <c r="GQI4" s="406"/>
      <c r="GQJ4" s="406"/>
      <c r="GQK4" s="406"/>
      <c r="GQL4" s="406"/>
      <c r="GQM4" s="406"/>
      <c r="GQN4" s="406"/>
      <c r="GQO4" s="406"/>
      <c r="GQP4" s="406"/>
      <c r="GQQ4" s="406"/>
      <c r="GQR4" s="406"/>
      <c r="GQS4" s="406"/>
      <c r="GQT4" s="406"/>
      <c r="GQU4" s="406"/>
      <c r="GQV4" s="406"/>
      <c r="GQW4" s="406"/>
      <c r="GQX4" s="406"/>
      <c r="GQY4" s="406"/>
      <c r="GQZ4" s="406"/>
      <c r="GRA4" s="406"/>
      <c r="GRB4" s="406"/>
      <c r="GRC4" s="406"/>
      <c r="GRD4" s="406"/>
      <c r="GRE4" s="406"/>
      <c r="GRF4" s="406"/>
      <c r="GRG4" s="406"/>
      <c r="GRH4" s="406"/>
      <c r="GRI4" s="406"/>
      <c r="GRJ4" s="406"/>
      <c r="GRK4" s="406"/>
      <c r="GRL4" s="406"/>
      <c r="GRM4" s="406"/>
      <c r="GRN4" s="406"/>
      <c r="GRO4" s="406"/>
      <c r="GRP4" s="406"/>
      <c r="GRQ4" s="406"/>
      <c r="GRR4" s="406"/>
      <c r="GRS4" s="406"/>
      <c r="GRT4" s="406"/>
      <c r="GRU4" s="406"/>
      <c r="GRV4" s="406"/>
      <c r="GRW4" s="406"/>
      <c r="GRX4" s="406"/>
      <c r="GRY4" s="406"/>
      <c r="GRZ4" s="406"/>
      <c r="GSA4" s="406"/>
      <c r="GSB4" s="406"/>
      <c r="GSC4" s="406"/>
      <c r="GSD4" s="406"/>
      <c r="GSE4" s="406"/>
      <c r="GSF4" s="406"/>
      <c r="GSG4" s="406"/>
      <c r="GSH4" s="406"/>
      <c r="GSI4" s="406"/>
      <c r="GSJ4" s="406"/>
      <c r="GSK4" s="406"/>
      <c r="GSL4" s="406"/>
      <c r="GSM4" s="406"/>
      <c r="GSN4" s="406"/>
      <c r="GSO4" s="406"/>
      <c r="GSP4" s="406"/>
      <c r="GSQ4" s="406"/>
      <c r="GSR4" s="406"/>
      <c r="GSS4" s="406"/>
      <c r="GST4" s="406"/>
      <c r="GSU4" s="406"/>
      <c r="GSV4" s="406"/>
      <c r="GSW4" s="406"/>
      <c r="GSX4" s="406"/>
      <c r="GSY4" s="406"/>
      <c r="GSZ4" s="406"/>
      <c r="GTA4" s="406"/>
      <c r="GTB4" s="406"/>
      <c r="GTC4" s="406"/>
      <c r="GTD4" s="406"/>
      <c r="GTE4" s="406"/>
      <c r="GTF4" s="406"/>
      <c r="GTG4" s="406"/>
      <c r="GTH4" s="406"/>
      <c r="GTI4" s="406"/>
      <c r="GTJ4" s="406"/>
      <c r="GTK4" s="406"/>
      <c r="GTL4" s="406"/>
      <c r="GTM4" s="406"/>
      <c r="GTN4" s="406"/>
      <c r="GTO4" s="406"/>
      <c r="GTP4" s="406"/>
      <c r="GTQ4" s="406"/>
      <c r="GTR4" s="406"/>
      <c r="GTS4" s="406"/>
      <c r="GTT4" s="406"/>
      <c r="GTU4" s="406"/>
      <c r="GTV4" s="406"/>
      <c r="GTW4" s="406"/>
      <c r="GTX4" s="406"/>
      <c r="GTY4" s="406"/>
      <c r="GTZ4" s="406"/>
      <c r="GUA4" s="406"/>
      <c r="GUB4" s="406"/>
      <c r="GUC4" s="406"/>
      <c r="GUD4" s="406"/>
      <c r="GUE4" s="406"/>
      <c r="GUF4" s="406"/>
      <c r="GUG4" s="406"/>
      <c r="GUH4" s="406"/>
      <c r="GUI4" s="406"/>
      <c r="GUJ4" s="406"/>
      <c r="GUK4" s="406"/>
      <c r="GUL4" s="406"/>
      <c r="GUM4" s="406"/>
      <c r="GUN4" s="406"/>
      <c r="GUO4" s="406"/>
      <c r="GUP4" s="406"/>
      <c r="GUQ4" s="406"/>
      <c r="GUR4" s="406"/>
      <c r="GUS4" s="406"/>
      <c r="GUT4" s="406"/>
      <c r="GUU4" s="406"/>
      <c r="GUV4" s="406"/>
      <c r="GUW4" s="406"/>
      <c r="GUX4" s="406"/>
      <c r="GUY4" s="406"/>
      <c r="GUZ4" s="406"/>
      <c r="GVA4" s="406"/>
      <c r="GVB4" s="406"/>
      <c r="GVC4" s="406"/>
      <c r="GVD4" s="406"/>
      <c r="GVE4" s="406"/>
      <c r="GVF4" s="406"/>
      <c r="GVG4" s="406"/>
      <c r="GVH4" s="406"/>
      <c r="GVI4" s="406"/>
      <c r="GVJ4" s="406"/>
      <c r="GVK4" s="406"/>
      <c r="GVL4" s="406"/>
      <c r="GVM4" s="406"/>
      <c r="GVN4" s="406"/>
      <c r="GVO4" s="406"/>
      <c r="GVP4" s="406"/>
      <c r="GVQ4" s="406"/>
      <c r="GVR4" s="406"/>
      <c r="GVS4" s="406"/>
      <c r="GVT4" s="406"/>
      <c r="GVU4" s="406"/>
      <c r="GVV4" s="406"/>
      <c r="GVW4" s="406"/>
      <c r="GVX4" s="406"/>
      <c r="GVY4" s="406"/>
      <c r="GVZ4" s="406"/>
      <c r="GWA4" s="406"/>
      <c r="GWB4" s="406"/>
      <c r="GWC4" s="406"/>
      <c r="GWD4" s="406"/>
      <c r="GWE4" s="406"/>
      <c r="GWF4" s="406"/>
      <c r="GWG4" s="406"/>
      <c r="GWH4" s="406"/>
      <c r="GWI4" s="406"/>
      <c r="GWJ4" s="406"/>
      <c r="GWK4" s="406"/>
      <c r="GWL4" s="406"/>
      <c r="GWM4" s="406"/>
      <c r="GWN4" s="406"/>
      <c r="GWO4" s="406"/>
      <c r="GWP4" s="406"/>
      <c r="GWQ4" s="406"/>
      <c r="GWR4" s="406"/>
      <c r="GWS4" s="406"/>
      <c r="GWT4" s="406"/>
      <c r="GWU4" s="406"/>
      <c r="GWV4" s="406"/>
      <c r="GWW4" s="406"/>
      <c r="GWX4" s="406"/>
      <c r="GWY4" s="406"/>
      <c r="GWZ4" s="406"/>
      <c r="GXA4" s="406"/>
      <c r="GXB4" s="406"/>
      <c r="GXC4" s="406"/>
      <c r="GXD4" s="406"/>
      <c r="GXE4" s="406"/>
      <c r="GXF4" s="406"/>
      <c r="GXG4" s="406"/>
      <c r="GXH4" s="406"/>
      <c r="GXI4" s="406"/>
      <c r="GXJ4" s="406"/>
      <c r="GXK4" s="406"/>
      <c r="GXL4" s="406"/>
      <c r="GXM4" s="406"/>
      <c r="GXN4" s="406"/>
      <c r="GXO4" s="406"/>
      <c r="GXP4" s="406"/>
      <c r="GXQ4" s="406"/>
      <c r="GXR4" s="406"/>
      <c r="GXS4" s="406"/>
      <c r="GXT4" s="406"/>
      <c r="GXU4" s="406"/>
      <c r="GXV4" s="406"/>
      <c r="GXW4" s="406"/>
      <c r="GXX4" s="406"/>
      <c r="GXY4" s="406"/>
      <c r="GXZ4" s="406"/>
      <c r="GYA4" s="406"/>
      <c r="GYB4" s="406"/>
      <c r="GYC4" s="406"/>
      <c r="GYD4" s="406"/>
      <c r="GYE4" s="406"/>
      <c r="GYF4" s="406"/>
      <c r="GYG4" s="406"/>
      <c r="GYH4" s="406"/>
      <c r="GYI4" s="406"/>
      <c r="GYJ4" s="406"/>
      <c r="GYK4" s="406"/>
      <c r="GYL4" s="406"/>
      <c r="GYM4" s="406"/>
      <c r="GYN4" s="406"/>
      <c r="GYO4" s="406"/>
      <c r="GYP4" s="406"/>
      <c r="GYQ4" s="406"/>
      <c r="GYR4" s="406"/>
      <c r="GYS4" s="406"/>
      <c r="GYT4" s="406"/>
      <c r="GYU4" s="406"/>
      <c r="GYV4" s="406"/>
      <c r="GYW4" s="406"/>
      <c r="GYX4" s="406"/>
      <c r="GYY4" s="406"/>
      <c r="GYZ4" s="406"/>
      <c r="GZA4" s="406"/>
      <c r="GZB4" s="406"/>
      <c r="GZC4" s="406"/>
      <c r="GZD4" s="406"/>
      <c r="GZE4" s="406"/>
      <c r="GZF4" s="406"/>
      <c r="GZG4" s="406"/>
      <c r="GZH4" s="406"/>
      <c r="GZI4" s="406"/>
      <c r="GZJ4" s="406"/>
      <c r="GZK4" s="406"/>
      <c r="GZL4" s="406"/>
      <c r="GZM4" s="406"/>
      <c r="GZN4" s="406"/>
      <c r="GZO4" s="406"/>
      <c r="GZP4" s="406"/>
      <c r="GZQ4" s="406"/>
      <c r="GZR4" s="406"/>
      <c r="GZS4" s="406"/>
      <c r="GZT4" s="406"/>
      <c r="GZU4" s="406"/>
      <c r="GZV4" s="406"/>
      <c r="GZW4" s="406"/>
      <c r="GZX4" s="406"/>
      <c r="GZY4" s="406"/>
      <c r="GZZ4" s="406"/>
      <c r="HAA4" s="406"/>
      <c r="HAB4" s="406"/>
      <c r="HAC4" s="406"/>
      <c r="HAD4" s="406"/>
      <c r="HAE4" s="406"/>
      <c r="HAF4" s="406"/>
      <c r="HAG4" s="406"/>
      <c r="HAH4" s="406"/>
      <c r="HAI4" s="406"/>
      <c r="HAJ4" s="406"/>
      <c r="HAK4" s="406"/>
      <c r="HAL4" s="406"/>
      <c r="HAM4" s="406"/>
      <c r="HAN4" s="406"/>
      <c r="HAO4" s="406"/>
      <c r="HAP4" s="406"/>
      <c r="HAQ4" s="406"/>
      <c r="HAR4" s="406"/>
      <c r="HAS4" s="406"/>
      <c r="HAT4" s="406"/>
      <c r="HAU4" s="406"/>
      <c r="HAV4" s="406"/>
      <c r="HAW4" s="406"/>
      <c r="HAX4" s="406"/>
      <c r="HAY4" s="406"/>
      <c r="HAZ4" s="406"/>
      <c r="HBA4" s="406"/>
      <c r="HBB4" s="406"/>
      <c r="HBC4" s="406"/>
      <c r="HBD4" s="406"/>
      <c r="HBE4" s="406"/>
      <c r="HBF4" s="406"/>
      <c r="HBG4" s="406"/>
      <c r="HBH4" s="406"/>
      <c r="HBI4" s="406"/>
      <c r="HBJ4" s="406"/>
      <c r="HBK4" s="406"/>
      <c r="HBL4" s="406"/>
      <c r="HBM4" s="406"/>
      <c r="HBN4" s="406"/>
      <c r="HBO4" s="406"/>
      <c r="HBP4" s="406"/>
      <c r="HBQ4" s="406"/>
      <c r="HBR4" s="406"/>
      <c r="HBS4" s="406"/>
      <c r="HBT4" s="406"/>
      <c r="HBU4" s="406"/>
      <c r="HBV4" s="406"/>
      <c r="HBW4" s="406"/>
      <c r="HBX4" s="406"/>
      <c r="HBY4" s="406"/>
      <c r="HBZ4" s="406"/>
      <c r="HCA4" s="406"/>
      <c r="HCB4" s="406"/>
      <c r="HCC4" s="406"/>
      <c r="HCD4" s="406"/>
      <c r="HCE4" s="406"/>
      <c r="HCF4" s="406"/>
      <c r="HCG4" s="406"/>
      <c r="HCH4" s="406"/>
      <c r="HCI4" s="406"/>
      <c r="HCJ4" s="406"/>
      <c r="HCK4" s="406"/>
      <c r="HCL4" s="406"/>
      <c r="HCM4" s="406"/>
      <c r="HCN4" s="406"/>
      <c r="HCO4" s="406"/>
      <c r="HCP4" s="406"/>
      <c r="HCQ4" s="406"/>
      <c r="HCR4" s="406"/>
      <c r="HCS4" s="406"/>
      <c r="HCT4" s="406"/>
      <c r="HCU4" s="406"/>
      <c r="HCV4" s="406"/>
      <c r="HCW4" s="406"/>
      <c r="HCX4" s="406"/>
      <c r="HCY4" s="406"/>
      <c r="HCZ4" s="406"/>
      <c r="HDA4" s="406"/>
      <c r="HDB4" s="406"/>
      <c r="HDC4" s="406"/>
      <c r="HDD4" s="406"/>
      <c r="HDE4" s="406"/>
      <c r="HDF4" s="406"/>
      <c r="HDG4" s="406"/>
      <c r="HDH4" s="406"/>
      <c r="HDI4" s="406"/>
      <c r="HDJ4" s="406"/>
      <c r="HDK4" s="406"/>
      <c r="HDL4" s="406"/>
      <c r="HDM4" s="406"/>
      <c r="HDN4" s="406"/>
      <c r="HDO4" s="406"/>
      <c r="HDP4" s="406"/>
      <c r="HDQ4" s="406"/>
      <c r="HDR4" s="406"/>
      <c r="HDS4" s="406"/>
      <c r="HDT4" s="406"/>
      <c r="HDU4" s="406"/>
      <c r="HDV4" s="406"/>
      <c r="HDW4" s="406"/>
      <c r="HDX4" s="406"/>
      <c r="HDY4" s="406"/>
      <c r="HDZ4" s="406"/>
      <c r="HEA4" s="406"/>
      <c r="HEB4" s="406"/>
      <c r="HEC4" s="406"/>
      <c r="HED4" s="406"/>
      <c r="HEE4" s="406"/>
      <c r="HEF4" s="406"/>
      <c r="HEG4" s="406"/>
      <c r="HEH4" s="406"/>
      <c r="HEI4" s="406"/>
      <c r="HEJ4" s="406"/>
      <c r="HEK4" s="406"/>
      <c r="HEL4" s="406"/>
      <c r="HEM4" s="406"/>
      <c r="HEN4" s="406"/>
      <c r="HEO4" s="406"/>
      <c r="HEP4" s="406"/>
      <c r="HEQ4" s="406"/>
      <c r="HER4" s="406"/>
      <c r="HES4" s="406"/>
      <c r="HET4" s="406"/>
      <c r="HEU4" s="406"/>
      <c r="HEV4" s="406"/>
      <c r="HEW4" s="406"/>
      <c r="HEX4" s="406"/>
      <c r="HEY4" s="406"/>
      <c r="HEZ4" s="406"/>
      <c r="HFA4" s="406"/>
      <c r="HFB4" s="406"/>
      <c r="HFC4" s="406"/>
      <c r="HFD4" s="406"/>
      <c r="HFE4" s="406"/>
      <c r="HFF4" s="406"/>
      <c r="HFG4" s="406"/>
      <c r="HFH4" s="406"/>
      <c r="HFI4" s="406"/>
      <c r="HFJ4" s="406"/>
      <c r="HFK4" s="406"/>
      <c r="HFL4" s="406"/>
      <c r="HFM4" s="406"/>
      <c r="HFN4" s="406"/>
      <c r="HFO4" s="406"/>
      <c r="HFP4" s="406"/>
      <c r="HFQ4" s="406"/>
      <c r="HFR4" s="406"/>
      <c r="HFS4" s="406"/>
      <c r="HFT4" s="406"/>
      <c r="HFU4" s="406"/>
      <c r="HFV4" s="406"/>
      <c r="HFW4" s="406"/>
      <c r="HFX4" s="406"/>
      <c r="HFY4" s="406"/>
      <c r="HFZ4" s="406"/>
      <c r="HGA4" s="406"/>
      <c r="HGB4" s="406"/>
      <c r="HGC4" s="406"/>
      <c r="HGD4" s="406"/>
      <c r="HGE4" s="406"/>
      <c r="HGF4" s="406"/>
      <c r="HGG4" s="406"/>
      <c r="HGH4" s="406"/>
      <c r="HGI4" s="406"/>
      <c r="HGJ4" s="406"/>
      <c r="HGK4" s="406"/>
      <c r="HGL4" s="406"/>
      <c r="HGM4" s="406"/>
      <c r="HGN4" s="406"/>
      <c r="HGO4" s="406"/>
      <c r="HGP4" s="406"/>
      <c r="HGQ4" s="406"/>
      <c r="HGR4" s="406"/>
      <c r="HGS4" s="406"/>
      <c r="HGT4" s="406"/>
      <c r="HGU4" s="406"/>
      <c r="HGV4" s="406"/>
      <c r="HGW4" s="406"/>
      <c r="HGX4" s="406"/>
      <c r="HGY4" s="406"/>
      <c r="HGZ4" s="406"/>
      <c r="HHA4" s="406"/>
      <c r="HHB4" s="406"/>
      <c r="HHC4" s="406"/>
      <c r="HHD4" s="406"/>
      <c r="HHE4" s="406"/>
      <c r="HHF4" s="406"/>
      <c r="HHG4" s="406"/>
      <c r="HHH4" s="406"/>
      <c r="HHI4" s="406"/>
      <c r="HHJ4" s="406"/>
      <c r="HHK4" s="406"/>
      <c r="HHL4" s="406"/>
      <c r="HHM4" s="406"/>
      <c r="HHN4" s="406"/>
      <c r="HHO4" s="406"/>
      <c r="HHP4" s="406"/>
      <c r="HHQ4" s="406"/>
      <c r="HHR4" s="406"/>
      <c r="HHS4" s="406"/>
      <c r="HHT4" s="406"/>
      <c r="HHU4" s="406"/>
      <c r="HHV4" s="406"/>
      <c r="HHW4" s="406"/>
      <c r="HHX4" s="406"/>
      <c r="HHY4" s="406"/>
      <c r="HHZ4" s="406"/>
      <c r="HIA4" s="406"/>
      <c r="HIB4" s="406"/>
      <c r="HIC4" s="406"/>
      <c r="HID4" s="406"/>
      <c r="HIE4" s="406"/>
      <c r="HIF4" s="406"/>
      <c r="HIG4" s="406"/>
      <c r="HIH4" s="406"/>
      <c r="HII4" s="406"/>
      <c r="HIJ4" s="406"/>
      <c r="HIK4" s="406"/>
      <c r="HIL4" s="406"/>
      <c r="HIM4" s="406"/>
      <c r="HIN4" s="406"/>
      <c r="HIO4" s="406"/>
      <c r="HIP4" s="406"/>
      <c r="HIQ4" s="406"/>
      <c r="HIR4" s="406"/>
      <c r="HIS4" s="406"/>
      <c r="HIT4" s="406"/>
      <c r="HIU4" s="406"/>
      <c r="HIV4" s="406"/>
      <c r="HIW4" s="406"/>
      <c r="HIX4" s="406"/>
      <c r="HIY4" s="406"/>
      <c r="HIZ4" s="406"/>
      <c r="HJA4" s="406"/>
      <c r="HJB4" s="406"/>
      <c r="HJC4" s="406"/>
      <c r="HJD4" s="406"/>
      <c r="HJE4" s="406"/>
      <c r="HJF4" s="406"/>
      <c r="HJG4" s="406"/>
      <c r="HJH4" s="406"/>
      <c r="HJI4" s="406"/>
      <c r="HJJ4" s="406"/>
      <c r="HJK4" s="406"/>
      <c r="HJL4" s="406"/>
      <c r="HJM4" s="406"/>
      <c r="HJN4" s="406"/>
      <c r="HJO4" s="406"/>
      <c r="HJP4" s="406"/>
      <c r="HJQ4" s="406"/>
      <c r="HJR4" s="406"/>
      <c r="HJS4" s="406"/>
      <c r="HJT4" s="406"/>
      <c r="HJU4" s="406"/>
      <c r="HJV4" s="406"/>
      <c r="HJW4" s="406"/>
      <c r="HJX4" s="406"/>
      <c r="HJY4" s="406"/>
      <c r="HJZ4" s="406"/>
      <c r="HKA4" s="406"/>
      <c r="HKB4" s="406"/>
      <c r="HKC4" s="406"/>
      <c r="HKD4" s="406"/>
      <c r="HKE4" s="406"/>
      <c r="HKF4" s="406"/>
      <c r="HKG4" s="406"/>
      <c r="HKH4" s="406"/>
      <c r="HKI4" s="406"/>
      <c r="HKJ4" s="406"/>
      <c r="HKK4" s="406"/>
      <c r="HKL4" s="406"/>
      <c r="HKM4" s="406"/>
      <c r="HKN4" s="406"/>
      <c r="HKO4" s="406"/>
      <c r="HKP4" s="406"/>
      <c r="HKQ4" s="406"/>
      <c r="HKR4" s="406"/>
      <c r="HKS4" s="406"/>
      <c r="HKT4" s="406"/>
      <c r="HKU4" s="406"/>
      <c r="HKV4" s="406"/>
      <c r="HKW4" s="406"/>
      <c r="HKX4" s="406"/>
      <c r="HKY4" s="406"/>
      <c r="HKZ4" s="406"/>
      <c r="HLA4" s="406"/>
      <c r="HLB4" s="406"/>
      <c r="HLC4" s="406"/>
      <c r="HLD4" s="406"/>
      <c r="HLE4" s="406"/>
      <c r="HLF4" s="406"/>
      <c r="HLG4" s="406"/>
      <c r="HLH4" s="406"/>
      <c r="HLI4" s="406"/>
      <c r="HLJ4" s="406"/>
      <c r="HLK4" s="406"/>
      <c r="HLL4" s="406"/>
      <c r="HLM4" s="406"/>
      <c r="HLN4" s="406"/>
      <c r="HLO4" s="406"/>
      <c r="HLP4" s="406"/>
      <c r="HLQ4" s="406"/>
      <c r="HLR4" s="406"/>
      <c r="HLS4" s="406"/>
      <c r="HLT4" s="406"/>
      <c r="HLU4" s="406"/>
      <c r="HLV4" s="406"/>
      <c r="HLW4" s="406"/>
      <c r="HLX4" s="406"/>
      <c r="HLY4" s="406"/>
      <c r="HLZ4" s="406"/>
      <c r="HMA4" s="406"/>
      <c r="HMB4" s="406"/>
      <c r="HMC4" s="406"/>
      <c r="HMD4" s="406"/>
      <c r="HME4" s="406"/>
      <c r="HMF4" s="406"/>
      <c r="HMG4" s="406"/>
      <c r="HMH4" s="406"/>
      <c r="HMI4" s="406"/>
      <c r="HMJ4" s="406"/>
      <c r="HMK4" s="406"/>
      <c r="HML4" s="406"/>
      <c r="HMM4" s="406"/>
      <c r="HMN4" s="406"/>
      <c r="HMO4" s="406"/>
      <c r="HMP4" s="406"/>
      <c r="HMQ4" s="406"/>
      <c r="HMR4" s="406"/>
      <c r="HMS4" s="406"/>
      <c r="HMT4" s="406"/>
      <c r="HMU4" s="406"/>
      <c r="HMV4" s="406"/>
      <c r="HMW4" s="406"/>
      <c r="HMX4" s="406"/>
      <c r="HMY4" s="406"/>
      <c r="HMZ4" s="406"/>
      <c r="HNA4" s="406"/>
      <c r="HNB4" s="406"/>
      <c r="HNC4" s="406"/>
      <c r="HND4" s="406"/>
      <c r="HNE4" s="406"/>
      <c r="HNF4" s="406"/>
      <c r="HNG4" s="406"/>
      <c r="HNH4" s="406"/>
      <c r="HNI4" s="406"/>
      <c r="HNJ4" s="406"/>
      <c r="HNK4" s="406"/>
      <c r="HNL4" s="406"/>
      <c r="HNM4" s="406"/>
      <c r="HNN4" s="406"/>
      <c r="HNO4" s="406"/>
      <c r="HNP4" s="406"/>
      <c r="HNQ4" s="406"/>
      <c r="HNR4" s="406"/>
      <c r="HNS4" s="406"/>
      <c r="HNT4" s="406"/>
      <c r="HNU4" s="406"/>
      <c r="HNV4" s="406"/>
      <c r="HNW4" s="406"/>
      <c r="HNX4" s="406"/>
      <c r="HNY4" s="406"/>
      <c r="HNZ4" s="406"/>
      <c r="HOA4" s="406"/>
      <c r="HOB4" s="406"/>
      <c r="HOC4" s="406"/>
      <c r="HOD4" s="406"/>
      <c r="HOE4" s="406"/>
      <c r="HOF4" s="406"/>
      <c r="HOG4" s="406"/>
      <c r="HOH4" s="406"/>
      <c r="HOI4" s="406"/>
      <c r="HOJ4" s="406"/>
      <c r="HOK4" s="406"/>
      <c r="HOL4" s="406"/>
      <c r="HOM4" s="406"/>
      <c r="HON4" s="406"/>
      <c r="HOO4" s="406"/>
      <c r="HOP4" s="406"/>
      <c r="HOQ4" s="406"/>
      <c r="HOR4" s="406"/>
      <c r="HOS4" s="406"/>
      <c r="HOT4" s="406"/>
      <c r="HOU4" s="406"/>
      <c r="HOV4" s="406"/>
      <c r="HOW4" s="406"/>
      <c r="HOX4" s="406"/>
      <c r="HOY4" s="406"/>
      <c r="HOZ4" s="406"/>
      <c r="HPA4" s="406"/>
      <c r="HPB4" s="406"/>
      <c r="HPC4" s="406"/>
      <c r="HPD4" s="406"/>
      <c r="HPE4" s="406"/>
      <c r="HPF4" s="406"/>
      <c r="HPG4" s="406"/>
      <c r="HPH4" s="406"/>
      <c r="HPI4" s="406"/>
      <c r="HPJ4" s="406"/>
      <c r="HPK4" s="406"/>
      <c r="HPL4" s="406"/>
      <c r="HPM4" s="406"/>
      <c r="HPN4" s="406"/>
      <c r="HPO4" s="406"/>
      <c r="HPP4" s="406"/>
      <c r="HPQ4" s="406"/>
      <c r="HPR4" s="406"/>
      <c r="HPS4" s="406"/>
      <c r="HPT4" s="406"/>
      <c r="HPU4" s="406"/>
      <c r="HPV4" s="406"/>
      <c r="HPW4" s="406"/>
      <c r="HPX4" s="406"/>
      <c r="HPY4" s="406"/>
      <c r="HPZ4" s="406"/>
      <c r="HQA4" s="406"/>
      <c r="HQB4" s="406"/>
      <c r="HQC4" s="406"/>
      <c r="HQD4" s="406"/>
      <c r="HQE4" s="406"/>
      <c r="HQF4" s="406"/>
      <c r="HQG4" s="406"/>
      <c r="HQH4" s="406"/>
      <c r="HQI4" s="406"/>
      <c r="HQJ4" s="406"/>
      <c r="HQK4" s="406"/>
      <c r="HQL4" s="406"/>
      <c r="HQM4" s="406"/>
      <c r="HQN4" s="406"/>
      <c r="HQO4" s="406"/>
      <c r="HQP4" s="406"/>
      <c r="HQQ4" s="406"/>
      <c r="HQR4" s="406"/>
      <c r="HQS4" s="406"/>
      <c r="HQT4" s="406"/>
      <c r="HQU4" s="406"/>
      <c r="HQV4" s="406"/>
      <c r="HQW4" s="406"/>
      <c r="HQX4" s="406"/>
      <c r="HQY4" s="406"/>
      <c r="HQZ4" s="406"/>
      <c r="HRA4" s="406"/>
      <c r="HRB4" s="406"/>
      <c r="HRC4" s="406"/>
      <c r="HRD4" s="406"/>
      <c r="HRE4" s="406"/>
      <c r="HRF4" s="406"/>
      <c r="HRG4" s="406"/>
      <c r="HRH4" s="406"/>
      <c r="HRI4" s="406"/>
      <c r="HRJ4" s="406"/>
      <c r="HRK4" s="406"/>
      <c r="HRL4" s="406"/>
      <c r="HRM4" s="406"/>
      <c r="HRN4" s="406"/>
      <c r="HRO4" s="406"/>
      <c r="HRP4" s="406"/>
      <c r="HRQ4" s="406"/>
      <c r="HRR4" s="406"/>
      <c r="HRS4" s="406"/>
      <c r="HRT4" s="406"/>
      <c r="HRU4" s="406"/>
      <c r="HRV4" s="406"/>
      <c r="HRW4" s="406"/>
      <c r="HRX4" s="406"/>
      <c r="HRY4" s="406"/>
      <c r="HRZ4" s="406"/>
      <c r="HSA4" s="406"/>
      <c r="HSB4" s="406"/>
      <c r="HSC4" s="406"/>
      <c r="HSD4" s="406"/>
      <c r="HSE4" s="406"/>
      <c r="HSF4" s="406"/>
      <c r="HSG4" s="406"/>
      <c r="HSH4" s="406"/>
      <c r="HSI4" s="406"/>
      <c r="HSJ4" s="406"/>
      <c r="HSK4" s="406"/>
      <c r="HSL4" s="406"/>
      <c r="HSM4" s="406"/>
      <c r="HSN4" s="406"/>
      <c r="HSO4" s="406"/>
      <c r="HSP4" s="406"/>
      <c r="HSQ4" s="406"/>
      <c r="HSR4" s="406"/>
      <c r="HSS4" s="406"/>
      <c r="HST4" s="406"/>
      <c r="HSU4" s="406"/>
      <c r="HSV4" s="406"/>
      <c r="HSW4" s="406"/>
      <c r="HSX4" s="406"/>
      <c r="HSY4" s="406"/>
      <c r="HSZ4" s="406"/>
      <c r="HTA4" s="406"/>
      <c r="HTB4" s="406"/>
      <c r="HTC4" s="406"/>
      <c r="HTD4" s="406"/>
      <c r="HTE4" s="406"/>
      <c r="HTF4" s="406"/>
      <c r="HTG4" s="406"/>
      <c r="HTH4" s="406"/>
      <c r="HTI4" s="406"/>
      <c r="HTJ4" s="406"/>
      <c r="HTK4" s="406"/>
      <c r="HTL4" s="406"/>
      <c r="HTM4" s="406"/>
      <c r="HTN4" s="406"/>
      <c r="HTO4" s="406"/>
      <c r="HTP4" s="406"/>
      <c r="HTQ4" s="406"/>
      <c r="HTR4" s="406"/>
      <c r="HTS4" s="406"/>
      <c r="HTT4" s="406"/>
      <c r="HTU4" s="406"/>
      <c r="HTV4" s="406"/>
      <c r="HTW4" s="406"/>
      <c r="HTX4" s="406"/>
      <c r="HTY4" s="406"/>
      <c r="HTZ4" s="406"/>
      <c r="HUA4" s="406"/>
      <c r="HUB4" s="406"/>
      <c r="HUC4" s="406"/>
      <c r="HUD4" s="406"/>
      <c r="HUE4" s="406"/>
      <c r="HUF4" s="406"/>
      <c r="HUG4" s="406"/>
      <c r="HUH4" s="406"/>
      <c r="HUI4" s="406"/>
      <c r="HUJ4" s="406"/>
      <c r="HUK4" s="406"/>
      <c r="HUL4" s="406"/>
      <c r="HUM4" s="406"/>
      <c r="HUN4" s="406"/>
      <c r="HUO4" s="406"/>
      <c r="HUP4" s="406"/>
      <c r="HUQ4" s="406"/>
      <c r="HUR4" s="406"/>
      <c r="HUS4" s="406"/>
      <c r="HUT4" s="406"/>
      <c r="HUU4" s="406"/>
      <c r="HUV4" s="406"/>
      <c r="HUW4" s="406"/>
      <c r="HUX4" s="406"/>
      <c r="HUY4" s="406"/>
      <c r="HUZ4" s="406"/>
      <c r="HVA4" s="406"/>
      <c r="HVB4" s="406"/>
      <c r="HVC4" s="406"/>
      <c r="HVD4" s="406"/>
      <c r="HVE4" s="406"/>
      <c r="HVF4" s="406"/>
      <c r="HVG4" s="406"/>
      <c r="HVH4" s="406"/>
      <c r="HVI4" s="406"/>
      <c r="HVJ4" s="406"/>
      <c r="HVK4" s="406"/>
      <c r="HVL4" s="406"/>
      <c r="HVM4" s="406"/>
      <c r="HVN4" s="406"/>
      <c r="HVO4" s="406"/>
      <c r="HVP4" s="406"/>
      <c r="HVQ4" s="406"/>
      <c r="HVR4" s="406"/>
      <c r="HVS4" s="406"/>
      <c r="HVT4" s="406"/>
      <c r="HVU4" s="406"/>
      <c r="HVV4" s="406"/>
      <c r="HVW4" s="406"/>
      <c r="HVX4" s="406"/>
      <c r="HVY4" s="406"/>
      <c r="HVZ4" s="406"/>
      <c r="HWA4" s="406"/>
      <c r="HWB4" s="406"/>
      <c r="HWC4" s="406"/>
      <c r="HWD4" s="406"/>
      <c r="HWE4" s="406"/>
      <c r="HWF4" s="406"/>
      <c r="HWG4" s="406"/>
      <c r="HWH4" s="406"/>
      <c r="HWI4" s="406"/>
      <c r="HWJ4" s="406"/>
      <c r="HWK4" s="406"/>
      <c r="HWL4" s="406"/>
      <c r="HWM4" s="406"/>
      <c r="HWN4" s="406"/>
      <c r="HWO4" s="406"/>
      <c r="HWP4" s="406"/>
      <c r="HWQ4" s="406"/>
      <c r="HWR4" s="406"/>
      <c r="HWS4" s="406"/>
      <c r="HWT4" s="406"/>
      <c r="HWU4" s="406"/>
      <c r="HWV4" s="406"/>
      <c r="HWW4" s="406"/>
      <c r="HWX4" s="406"/>
      <c r="HWY4" s="406"/>
      <c r="HWZ4" s="406"/>
      <c r="HXA4" s="406"/>
      <c r="HXB4" s="406"/>
      <c r="HXC4" s="406"/>
      <c r="HXD4" s="406"/>
      <c r="HXE4" s="406"/>
      <c r="HXF4" s="406"/>
      <c r="HXG4" s="406"/>
      <c r="HXH4" s="406"/>
      <c r="HXI4" s="406"/>
      <c r="HXJ4" s="406"/>
      <c r="HXK4" s="406"/>
      <c r="HXL4" s="406"/>
      <c r="HXM4" s="406"/>
      <c r="HXN4" s="406"/>
      <c r="HXO4" s="406"/>
      <c r="HXP4" s="406"/>
      <c r="HXQ4" s="406"/>
      <c r="HXR4" s="406"/>
      <c r="HXS4" s="406"/>
      <c r="HXT4" s="406"/>
      <c r="HXU4" s="406"/>
      <c r="HXV4" s="406"/>
      <c r="HXW4" s="406"/>
      <c r="HXX4" s="406"/>
      <c r="HXY4" s="406"/>
      <c r="HXZ4" s="406"/>
      <c r="HYA4" s="406"/>
      <c r="HYB4" s="406"/>
      <c r="HYC4" s="406"/>
      <c r="HYD4" s="406"/>
      <c r="HYE4" s="406"/>
      <c r="HYF4" s="406"/>
      <c r="HYG4" s="406"/>
      <c r="HYH4" s="406"/>
      <c r="HYI4" s="406"/>
      <c r="HYJ4" s="406"/>
      <c r="HYK4" s="406"/>
      <c r="HYL4" s="406"/>
      <c r="HYM4" s="406"/>
      <c r="HYN4" s="406"/>
      <c r="HYO4" s="406"/>
      <c r="HYP4" s="406"/>
      <c r="HYQ4" s="406"/>
      <c r="HYR4" s="406"/>
      <c r="HYS4" s="406"/>
      <c r="HYT4" s="406"/>
      <c r="HYU4" s="406"/>
      <c r="HYV4" s="406"/>
      <c r="HYW4" s="406"/>
      <c r="HYX4" s="406"/>
      <c r="HYY4" s="406"/>
      <c r="HYZ4" s="406"/>
      <c r="HZA4" s="406"/>
      <c r="HZB4" s="406"/>
      <c r="HZC4" s="406"/>
      <c r="HZD4" s="406"/>
      <c r="HZE4" s="406"/>
      <c r="HZF4" s="406"/>
      <c r="HZG4" s="406"/>
      <c r="HZH4" s="406"/>
      <c r="HZI4" s="406"/>
      <c r="HZJ4" s="406"/>
      <c r="HZK4" s="406"/>
      <c r="HZL4" s="406"/>
      <c r="HZM4" s="406"/>
      <c r="HZN4" s="406"/>
      <c r="HZO4" s="406"/>
      <c r="HZP4" s="406"/>
      <c r="HZQ4" s="406"/>
      <c r="HZR4" s="406"/>
      <c r="HZS4" s="406"/>
      <c r="HZT4" s="406"/>
      <c r="HZU4" s="406"/>
      <c r="HZV4" s="406"/>
      <c r="HZW4" s="406"/>
      <c r="HZX4" s="406"/>
      <c r="HZY4" s="406"/>
      <c r="HZZ4" s="406"/>
      <c r="IAA4" s="406"/>
      <c r="IAB4" s="406"/>
      <c r="IAC4" s="406"/>
      <c r="IAD4" s="406"/>
      <c r="IAE4" s="406"/>
      <c r="IAF4" s="406"/>
      <c r="IAG4" s="406"/>
      <c r="IAH4" s="406"/>
      <c r="IAI4" s="406"/>
      <c r="IAJ4" s="406"/>
      <c r="IAK4" s="406"/>
      <c r="IAL4" s="406"/>
      <c r="IAM4" s="406"/>
      <c r="IAN4" s="406"/>
      <c r="IAO4" s="406"/>
      <c r="IAP4" s="406"/>
      <c r="IAQ4" s="406"/>
      <c r="IAR4" s="406"/>
      <c r="IAS4" s="406"/>
      <c r="IAT4" s="406"/>
      <c r="IAU4" s="406"/>
      <c r="IAV4" s="406"/>
      <c r="IAW4" s="406"/>
      <c r="IAX4" s="406"/>
      <c r="IAY4" s="406"/>
      <c r="IAZ4" s="406"/>
      <c r="IBA4" s="406"/>
      <c r="IBB4" s="406"/>
      <c r="IBC4" s="406"/>
      <c r="IBD4" s="406"/>
      <c r="IBE4" s="406"/>
      <c r="IBF4" s="406"/>
      <c r="IBG4" s="406"/>
      <c r="IBH4" s="406"/>
      <c r="IBI4" s="406"/>
      <c r="IBJ4" s="406"/>
      <c r="IBK4" s="406"/>
      <c r="IBL4" s="406"/>
      <c r="IBM4" s="406"/>
      <c r="IBN4" s="406"/>
      <c r="IBO4" s="406"/>
      <c r="IBP4" s="406"/>
      <c r="IBQ4" s="406"/>
      <c r="IBR4" s="406"/>
      <c r="IBS4" s="406"/>
      <c r="IBT4" s="406"/>
      <c r="IBU4" s="406"/>
      <c r="IBV4" s="406"/>
      <c r="IBW4" s="406"/>
      <c r="IBX4" s="406"/>
      <c r="IBY4" s="406"/>
      <c r="IBZ4" s="406"/>
      <c r="ICA4" s="406"/>
      <c r="ICB4" s="406"/>
      <c r="ICC4" s="406"/>
      <c r="ICD4" s="406"/>
      <c r="ICE4" s="406"/>
      <c r="ICF4" s="406"/>
      <c r="ICG4" s="406"/>
      <c r="ICH4" s="406"/>
      <c r="ICI4" s="406"/>
      <c r="ICJ4" s="406"/>
      <c r="ICK4" s="406"/>
      <c r="ICL4" s="406"/>
      <c r="ICM4" s="406"/>
      <c r="ICN4" s="406"/>
      <c r="ICO4" s="406"/>
      <c r="ICP4" s="406"/>
      <c r="ICQ4" s="406"/>
      <c r="ICR4" s="406"/>
      <c r="ICS4" s="406"/>
      <c r="ICT4" s="406"/>
      <c r="ICU4" s="406"/>
      <c r="ICV4" s="406"/>
      <c r="ICW4" s="406"/>
      <c r="ICX4" s="406"/>
      <c r="ICY4" s="406"/>
      <c r="ICZ4" s="406"/>
      <c r="IDA4" s="406"/>
      <c r="IDB4" s="406"/>
      <c r="IDC4" s="406"/>
      <c r="IDD4" s="406"/>
      <c r="IDE4" s="406"/>
      <c r="IDF4" s="406"/>
      <c r="IDG4" s="406"/>
      <c r="IDH4" s="406"/>
      <c r="IDI4" s="406"/>
      <c r="IDJ4" s="406"/>
      <c r="IDK4" s="406"/>
      <c r="IDL4" s="406"/>
      <c r="IDM4" s="406"/>
      <c r="IDN4" s="406"/>
      <c r="IDO4" s="406"/>
      <c r="IDP4" s="406"/>
      <c r="IDQ4" s="406"/>
      <c r="IDR4" s="406"/>
      <c r="IDS4" s="406"/>
      <c r="IDT4" s="406"/>
      <c r="IDU4" s="406"/>
      <c r="IDV4" s="406"/>
      <c r="IDW4" s="406"/>
      <c r="IDX4" s="406"/>
      <c r="IDY4" s="406"/>
      <c r="IDZ4" s="406"/>
      <c r="IEA4" s="406"/>
      <c r="IEB4" s="406"/>
      <c r="IEC4" s="406"/>
      <c r="IED4" s="406"/>
      <c r="IEE4" s="406"/>
      <c r="IEF4" s="406"/>
      <c r="IEG4" s="406"/>
      <c r="IEH4" s="406"/>
      <c r="IEI4" s="406"/>
      <c r="IEJ4" s="406"/>
      <c r="IEK4" s="406"/>
      <c r="IEL4" s="406"/>
      <c r="IEM4" s="406"/>
      <c r="IEN4" s="406"/>
      <c r="IEO4" s="406"/>
      <c r="IEP4" s="406"/>
      <c r="IEQ4" s="406"/>
      <c r="IER4" s="406"/>
      <c r="IES4" s="406"/>
      <c r="IET4" s="406"/>
      <c r="IEU4" s="406"/>
      <c r="IEV4" s="406"/>
      <c r="IEW4" s="406"/>
      <c r="IEX4" s="406"/>
      <c r="IEY4" s="406"/>
      <c r="IEZ4" s="406"/>
      <c r="IFA4" s="406"/>
      <c r="IFB4" s="406"/>
      <c r="IFC4" s="406"/>
      <c r="IFD4" s="406"/>
      <c r="IFE4" s="406"/>
      <c r="IFF4" s="406"/>
      <c r="IFG4" s="406"/>
      <c r="IFH4" s="406"/>
      <c r="IFI4" s="406"/>
      <c r="IFJ4" s="406"/>
      <c r="IFK4" s="406"/>
      <c r="IFL4" s="406"/>
      <c r="IFM4" s="406"/>
      <c r="IFN4" s="406"/>
      <c r="IFO4" s="406"/>
      <c r="IFP4" s="406"/>
      <c r="IFQ4" s="406"/>
      <c r="IFR4" s="406"/>
      <c r="IFS4" s="406"/>
      <c r="IFT4" s="406"/>
      <c r="IFU4" s="406"/>
      <c r="IFV4" s="406"/>
      <c r="IFW4" s="406"/>
      <c r="IFX4" s="406"/>
      <c r="IFY4" s="406"/>
      <c r="IFZ4" s="406"/>
      <c r="IGA4" s="406"/>
      <c r="IGB4" s="406"/>
      <c r="IGC4" s="406"/>
      <c r="IGD4" s="406"/>
      <c r="IGE4" s="406"/>
      <c r="IGF4" s="406"/>
      <c r="IGG4" s="406"/>
      <c r="IGH4" s="406"/>
      <c r="IGI4" s="406"/>
      <c r="IGJ4" s="406"/>
      <c r="IGK4" s="406"/>
      <c r="IGL4" s="406"/>
      <c r="IGM4" s="406"/>
      <c r="IGN4" s="406"/>
      <c r="IGO4" s="406"/>
      <c r="IGP4" s="406"/>
      <c r="IGQ4" s="406"/>
      <c r="IGR4" s="406"/>
      <c r="IGS4" s="406"/>
      <c r="IGT4" s="406"/>
      <c r="IGU4" s="406"/>
      <c r="IGV4" s="406"/>
      <c r="IGW4" s="406"/>
      <c r="IGX4" s="406"/>
      <c r="IGY4" s="406"/>
      <c r="IGZ4" s="406"/>
      <c r="IHA4" s="406"/>
      <c r="IHB4" s="406"/>
      <c r="IHC4" s="406"/>
      <c r="IHD4" s="406"/>
      <c r="IHE4" s="406"/>
      <c r="IHF4" s="406"/>
      <c r="IHG4" s="406"/>
      <c r="IHH4" s="406"/>
      <c r="IHI4" s="406"/>
      <c r="IHJ4" s="406"/>
      <c r="IHK4" s="406"/>
      <c r="IHL4" s="406"/>
      <c r="IHM4" s="406"/>
      <c r="IHN4" s="406"/>
      <c r="IHO4" s="406"/>
      <c r="IHP4" s="406"/>
      <c r="IHQ4" s="406"/>
      <c r="IHR4" s="406"/>
      <c r="IHS4" s="406"/>
      <c r="IHT4" s="406"/>
      <c r="IHU4" s="406"/>
      <c r="IHV4" s="406"/>
      <c r="IHW4" s="406"/>
      <c r="IHX4" s="406"/>
      <c r="IHY4" s="406"/>
      <c r="IHZ4" s="406"/>
      <c r="IIA4" s="406"/>
      <c r="IIB4" s="406"/>
      <c r="IIC4" s="406"/>
      <c r="IID4" s="406"/>
      <c r="IIE4" s="406"/>
      <c r="IIF4" s="406"/>
      <c r="IIG4" s="406"/>
      <c r="IIH4" s="406"/>
      <c r="III4" s="406"/>
      <c r="IIJ4" s="406"/>
      <c r="IIK4" s="406"/>
      <c r="IIL4" s="406"/>
      <c r="IIM4" s="406"/>
      <c r="IIN4" s="406"/>
      <c r="IIO4" s="406"/>
      <c r="IIP4" s="406"/>
      <c r="IIQ4" s="406"/>
      <c r="IIR4" s="406"/>
      <c r="IIS4" s="406"/>
      <c r="IIT4" s="406"/>
      <c r="IIU4" s="406"/>
      <c r="IIV4" s="406"/>
      <c r="IIW4" s="406"/>
      <c r="IIX4" s="406"/>
      <c r="IIY4" s="406"/>
      <c r="IIZ4" s="406"/>
      <c r="IJA4" s="406"/>
      <c r="IJB4" s="406"/>
      <c r="IJC4" s="406"/>
      <c r="IJD4" s="406"/>
      <c r="IJE4" s="406"/>
      <c r="IJF4" s="406"/>
      <c r="IJG4" s="406"/>
      <c r="IJH4" s="406"/>
      <c r="IJI4" s="406"/>
      <c r="IJJ4" s="406"/>
      <c r="IJK4" s="406"/>
      <c r="IJL4" s="406"/>
      <c r="IJM4" s="406"/>
      <c r="IJN4" s="406"/>
      <c r="IJO4" s="406"/>
      <c r="IJP4" s="406"/>
      <c r="IJQ4" s="406"/>
      <c r="IJR4" s="406"/>
      <c r="IJS4" s="406"/>
      <c r="IJT4" s="406"/>
      <c r="IJU4" s="406"/>
      <c r="IJV4" s="406"/>
      <c r="IJW4" s="406"/>
      <c r="IJX4" s="406"/>
      <c r="IJY4" s="406"/>
      <c r="IJZ4" s="406"/>
      <c r="IKA4" s="406"/>
      <c r="IKB4" s="406"/>
      <c r="IKC4" s="406"/>
      <c r="IKD4" s="406"/>
      <c r="IKE4" s="406"/>
      <c r="IKF4" s="406"/>
      <c r="IKG4" s="406"/>
      <c r="IKH4" s="406"/>
      <c r="IKI4" s="406"/>
      <c r="IKJ4" s="406"/>
      <c r="IKK4" s="406"/>
      <c r="IKL4" s="406"/>
      <c r="IKM4" s="406"/>
      <c r="IKN4" s="406"/>
      <c r="IKO4" s="406"/>
      <c r="IKP4" s="406"/>
      <c r="IKQ4" s="406"/>
      <c r="IKR4" s="406"/>
      <c r="IKS4" s="406"/>
      <c r="IKT4" s="406"/>
      <c r="IKU4" s="406"/>
      <c r="IKV4" s="406"/>
      <c r="IKW4" s="406"/>
      <c r="IKX4" s="406"/>
      <c r="IKY4" s="406"/>
      <c r="IKZ4" s="406"/>
      <c r="ILA4" s="406"/>
      <c r="ILB4" s="406"/>
      <c r="ILC4" s="406"/>
      <c r="ILD4" s="406"/>
      <c r="ILE4" s="406"/>
      <c r="ILF4" s="406"/>
      <c r="ILG4" s="406"/>
      <c r="ILH4" s="406"/>
      <c r="ILI4" s="406"/>
      <c r="ILJ4" s="406"/>
      <c r="ILK4" s="406"/>
      <c r="ILL4" s="406"/>
      <c r="ILM4" s="406"/>
      <c r="ILN4" s="406"/>
      <c r="ILO4" s="406"/>
      <c r="ILP4" s="406"/>
      <c r="ILQ4" s="406"/>
      <c r="ILR4" s="406"/>
      <c r="ILS4" s="406"/>
      <c r="ILT4" s="406"/>
      <c r="ILU4" s="406"/>
      <c r="ILV4" s="406"/>
      <c r="ILW4" s="406"/>
      <c r="ILX4" s="406"/>
      <c r="ILY4" s="406"/>
      <c r="ILZ4" s="406"/>
      <c r="IMA4" s="406"/>
      <c r="IMB4" s="406"/>
      <c r="IMC4" s="406"/>
      <c r="IMD4" s="406"/>
      <c r="IME4" s="406"/>
      <c r="IMF4" s="406"/>
      <c r="IMG4" s="406"/>
      <c r="IMH4" s="406"/>
      <c r="IMI4" s="406"/>
      <c r="IMJ4" s="406"/>
      <c r="IMK4" s="406"/>
      <c r="IML4" s="406"/>
      <c r="IMM4" s="406"/>
      <c r="IMN4" s="406"/>
      <c r="IMO4" s="406"/>
      <c r="IMP4" s="406"/>
      <c r="IMQ4" s="406"/>
      <c r="IMR4" s="406"/>
      <c r="IMS4" s="406"/>
      <c r="IMT4" s="406"/>
      <c r="IMU4" s="406"/>
      <c r="IMV4" s="406"/>
      <c r="IMW4" s="406"/>
      <c r="IMX4" s="406"/>
      <c r="IMY4" s="406"/>
      <c r="IMZ4" s="406"/>
      <c r="INA4" s="406"/>
      <c r="INB4" s="406"/>
      <c r="INC4" s="406"/>
      <c r="IND4" s="406"/>
      <c r="INE4" s="406"/>
      <c r="INF4" s="406"/>
      <c r="ING4" s="406"/>
      <c r="INH4" s="406"/>
      <c r="INI4" s="406"/>
      <c r="INJ4" s="406"/>
      <c r="INK4" s="406"/>
      <c r="INL4" s="406"/>
      <c r="INM4" s="406"/>
      <c r="INN4" s="406"/>
      <c r="INO4" s="406"/>
      <c r="INP4" s="406"/>
      <c r="INQ4" s="406"/>
      <c r="INR4" s="406"/>
      <c r="INS4" s="406"/>
      <c r="INT4" s="406"/>
      <c r="INU4" s="406"/>
      <c r="INV4" s="406"/>
      <c r="INW4" s="406"/>
      <c r="INX4" s="406"/>
      <c r="INY4" s="406"/>
      <c r="INZ4" s="406"/>
      <c r="IOA4" s="406"/>
      <c r="IOB4" s="406"/>
      <c r="IOC4" s="406"/>
      <c r="IOD4" s="406"/>
      <c r="IOE4" s="406"/>
      <c r="IOF4" s="406"/>
      <c r="IOG4" s="406"/>
      <c r="IOH4" s="406"/>
      <c r="IOI4" s="406"/>
      <c r="IOJ4" s="406"/>
      <c r="IOK4" s="406"/>
      <c r="IOL4" s="406"/>
      <c r="IOM4" s="406"/>
      <c r="ION4" s="406"/>
      <c r="IOO4" s="406"/>
      <c r="IOP4" s="406"/>
      <c r="IOQ4" s="406"/>
      <c r="IOR4" s="406"/>
      <c r="IOS4" s="406"/>
      <c r="IOT4" s="406"/>
      <c r="IOU4" s="406"/>
      <c r="IOV4" s="406"/>
      <c r="IOW4" s="406"/>
      <c r="IOX4" s="406"/>
      <c r="IOY4" s="406"/>
      <c r="IOZ4" s="406"/>
      <c r="IPA4" s="406"/>
      <c r="IPB4" s="406"/>
      <c r="IPC4" s="406"/>
      <c r="IPD4" s="406"/>
      <c r="IPE4" s="406"/>
      <c r="IPF4" s="406"/>
      <c r="IPG4" s="406"/>
      <c r="IPH4" s="406"/>
      <c r="IPI4" s="406"/>
      <c r="IPJ4" s="406"/>
      <c r="IPK4" s="406"/>
      <c r="IPL4" s="406"/>
      <c r="IPM4" s="406"/>
      <c r="IPN4" s="406"/>
      <c r="IPO4" s="406"/>
      <c r="IPP4" s="406"/>
      <c r="IPQ4" s="406"/>
      <c r="IPR4" s="406"/>
      <c r="IPS4" s="406"/>
      <c r="IPT4" s="406"/>
      <c r="IPU4" s="406"/>
      <c r="IPV4" s="406"/>
      <c r="IPW4" s="406"/>
      <c r="IPX4" s="406"/>
      <c r="IPY4" s="406"/>
      <c r="IPZ4" s="406"/>
      <c r="IQA4" s="406"/>
      <c r="IQB4" s="406"/>
      <c r="IQC4" s="406"/>
      <c r="IQD4" s="406"/>
      <c r="IQE4" s="406"/>
      <c r="IQF4" s="406"/>
      <c r="IQG4" s="406"/>
      <c r="IQH4" s="406"/>
      <c r="IQI4" s="406"/>
      <c r="IQJ4" s="406"/>
      <c r="IQK4" s="406"/>
      <c r="IQL4" s="406"/>
      <c r="IQM4" s="406"/>
      <c r="IQN4" s="406"/>
      <c r="IQO4" s="406"/>
      <c r="IQP4" s="406"/>
      <c r="IQQ4" s="406"/>
      <c r="IQR4" s="406"/>
      <c r="IQS4" s="406"/>
      <c r="IQT4" s="406"/>
      <c r="IQU4" s="406"/>
      <c r="IQV4" s="406"/>
      <c r="IQW4" s="406"/>
      <c r="IQX4" s="406"/>
      <c r="IQY4" s="406"/>
      <c r="IQZ4" s="406"/>
      <c r="IRA4" s="406"/>
      <c r="IRB4" s="406"/>
      <c r="IRC4" s="406"/>
      <c r="IRD4" s="406"/>
      <c r="IRE4" s="406"/>
      <c r="IRF4" s="406"/>
      <c r="IRG4" s="406"/>
      <c r="IRH4" s="406"/>
      <c r="IRI4" s="406"/>
      <c r="IRJ4" s="406"/>
      <c r="IRK4" s="406"/>
      <c r="IRL4" s="406"/>
      <c r="IRM4" s="406"/>
      <c r="IRN4" s="406"/>
      <c r="IRO4" s="406"/>
      <c r="IRP4" s="406"/>
      <c r="IRQ4" s="406"/>
      <c r="IRR4" s="406"/>
      <c r="IRS4" s="406"/>
      <c r="IRT4" s="406"/>
      <c r="IRU4" s="406"/>
      <c r="IRV4" s="406"/>
      <c r="IRW4" s="406"/>
      <c r="IRX4" s="406"/>
      <c r="IRY4" s="406"/>
      <c r="IRZ4" s="406"/>
      <c r="ISA4" s="406"/>
      <c r="ISB4" s="406"/>
      <c r="ISC4" s="406"/>
      <c r="ISD4" s="406"/>
      <c r="ISE4" s="406"/>
      <c r="ISF4" s="406"/>
      <c r="ISG4" s="406"/>
      <c r="ISH4" s="406"/>
      <c r="ISI4" s="406"/>
      <c r="ISJ4" s="406"/>
      <c r="ISK4" s="406"/>
      <c r="ISL4" s="406"/>
      <c r="ISM4" s="406"/>
      <c r="ISN4" s="406"/>
      <c r="ISO4" s="406"/>
      <c r="ISP4" s="406"/>
      <c r="ISQ4" s="406"/>
      <c r="ISR4" s="406"/>
      <c r="ISS4" s="406"/>
      <c r="IST4" s="406"/>
      <c r="ISU4" s="406"/>
      <c r="ISV4" s="406"/>
      <c r="ISW4" s="406"/>
      <c r="ISX4" s="406"/>
      <c r="ISY4" s="406"/>
      <c r="ISZ4" s="406"/>
      <c r="ITA4" s="406"/>
      <c r="ITB4" s="406"/>
      <c r="ITC4" s="406"/>
      <c r="ITD4" s="406"/>
      <c r="ITE4" s="406"/>
      <c r="ITF4" s="406"/>
      <c r="ITG4" s="406"/>
      <c r="ITH4" s="406"/>
      <c r="ITI4" s="406"/>
      <c r="ITJ4" s="406"/>
      <c r="ITK4" s="406"/>
      <c r="ITL4" s="406"/>
      <c r="ITM4" s="406"/>
      <c r="ITN4" s="406"/>
      <c r="ITO4" s="406"/>
      <c r="ITP4" s="406"/>
      <c r="ITQ4" s="406"/>
      <c r="ITR4" s="406"/>
      <c r="ITS4" s="406"/>
      <c r="ITT4" s="406"/>
      <c r="ITU4" s="406"/>
      <c r="ITV4" s="406"/>
      <c r="ITW4" s="406"/>
      <c r="ITX4" s="406"/>
      <c r="ITY4" s="406"/>
      <c r="ITZ4" s="406"/>
      <c r="IUA4" s="406"/>
      <c r="IUB4" s="406"/>
      <c r="IUC4" s="406"/>
      <c r="IUD4" s="406"/>
      <c r="IUE4" s="406"/>
      <c r="IUF4" s="406"/>
      <c r="IUG4" s="406"/>
      <c r="IUH4" s="406"/>
      <c r="IUI4" s="406"/>
      <c r="IUJ4" s="406"/>
      <c r="IUK4" s="406"/>
      <c r="IUL4" s="406"/>
      <c r="IUM4" s="406"/>
      <c r="IUN4" s="406"/>
      <c r="IUO4" s="406"/>
      <c r="IUP4" s="406"/>
      <c r="IUQ4" s="406"/>
      <c r="IUR4" s="406"/>
      <c r="IUS4" s="406"/>
      <c r="IUT4" s="406"/>
      <c r="IUU4" s="406"/>
      <c r="IUV4" s="406"/>
      <c r="IUW4" s="406"/>
      <c r="IUX4" s="406"/>
      <c r="IUY4" s="406"/>
      <c r="IUZ4" s="406"/>
      <c r="IVA4" s="406"/>
      <c r="IVB4" s="406"/>
      <c r="IVC4" s="406"/>
      <c r="IVD4" s="406"/>
      <c r="IVE4" s="406"/>
      <c r="IVF4" s="406"/>
      <c r="IVG4" s="406"/>
      <c r="IVH4" s="406"/>
      <c r="IVI4" s="406"/>
      <c r="IVJ4" s="406"/>
      <c r="IVK4" s="406"/>
      <c r="IVL4" s="406"/>
      <c r="IVM4" s="406"/>
      <c r="IVN4" s="406"/>
      <c r="IVO4" s="406"/>
      <c r="IVP4" s="406"/>
      <c r="IVQ4" s="406"/>
      <c r="IVR4" s="406"/>
      <c r="IVS4" s="406"/>
      <c r="IVT4" s="406"/>
      <c r="IVU4" s="406"/>
      <c r="IVV4" s="406"/>
      <c r="IVW4" s="406"/>
      <c r="IVX4" s="406"/>
      <c r="IVY4" s="406"/>
      <c r="IVZ4" s="406"/>
      <c r="IWA4" s="406"/>
      <c r="IWB4" s="406"/>
      <c r="IWC4" s="406"/>
      <c r="IWD4" s="406"/>
      <c r="IWE4" s="406"/>
      <c r="IWF4" s="406"/>
      <c r="IWG4" s="406"/>
      <c r="IWH4" s="406"/>
      <c r="IWI4" s="406"/>
      <c r="IWJ4" s="406"/>
      <c r="IWK4" s="406"/>
      <c r="IWL4" s="406"/>
      <c r="IWM4" s="406"/>
      <c r="IWN4" s="406"/>
      <c r="IWO4" s="406"/>
      <c r="IWP4" s="406"/>
      <c r="IWQ4" s="406"/>
      <c r="IWR4" s="406"/>
      <c r="IWS4" s="406"/>
      <c r="IWT4" s="406"/>
      <c r="IWU4" s="406"/>
      <c r="IWV4" s="406"/>
      <c r="IWW4" s="406"/>
      <c r="IWX4" s="406"/>
      <c r="IWY4" s="406"/>
      <c r="IWZ4" s="406"/>
      <c r="IXA4" s="406"/>
      <c r="IXB4" s="406"/>
      <c r="IXC4" s="406"/>
      <c r="IXD4" s="406"/>
      <c r="IXE4" s="406"/>
      <c r="IXF4" s="406"/>
      <c r="IXG4" s="406"/>
      <c r="IXH4" s="406"/>
      <c r="IXI4" s="406"/>
      <c r="IXJ4" s="406"/>
      <c r="IXK4" s="406"/>
      <c r="IXL4" s="406"/>
      <c r="IXM4" s="406"/>
      <c r="IXN4" s="406"/>
      <c r="IXO4" s="406"/>
      <c r="IXP4" s="406"/>
      <c r="IXQ4" s="406"/>
      <c r="IXR4" s="406"/>
      <c r="IXS4" s="406"/>
      <c r="IXT4" s="406"/>
      <c r="IXU4" s="406"/>
      <c r="IXV4" s="406"/>
      <c r="IXW4" s="406"/>
      <c r="IXX4" s="406"/>
      <c r="IXY4" s="406"/>
      <c r="IXZ4" s="406"/>
      <c r="IYA4" s="406"/>
      <c r="IYB4" s="406"/>
      <c r="IYC4" s="406"/>
      <c r="IYD4" s="406"/>
      <c r="IYE4" s="406"/>
      <c r="IYF4" s="406"/>
      <c r="IYG4" s="406"/>
      <c r="IYH4" s="406"/>
      <c r="IYI4" s="406"/>
      <c r="IYJ4" s="406"/>
      <c r="IYK4" s="406"/>
      <c r="IYL4" s="406"/>
      <c r="IYM4" s="406"/>
      <c r="IYN4" s="406"/>
      <c r="IYO4" s="406"/>
      <c r="IYP4" s="406"/>
      <c r="IYQ4" s="406"/>
      <c r="IYR4" s="406"/>
      <c r="IYS4" s="406"/>
      <c r="IYT4" s="406"/>
      <c r="IYU4" s="406"/>
      <c r="IYV4" s="406"/>
      <c r="IYW4" s="406"/>
      <c r="IYX4" s="406"/>
      <c r="IYY4" s="406"/>
      <c r="IYZ4" s="406"/>
      <c r="IZA4" s="406"/>
      <c r="IZB4" s="406"/>
      <c r="IZC4" s="406"/>
      <c r="IZD4" s="406"/>
      <c r="IZE4" s="406"/>
      <c r="IZF4" s="406"/>
      <c r="IZG4" s="406"/>
      <c r="IZH4" s="406"/>
      <c r="IZI4" s="406"/>
      <c r="IZJ4" s="406"/>
      <c r="IZK4" s="406"/>
      <c r="IZL4" s="406"/>
      <c r="IZM4" s="406"/>
      <c r="IZN4" s="406"/>
      <c r="IZO4" s="406"/>
      <c r="IZP4" s="406"/>
      <c r="IZQ4" s="406"/>
      <c r="IZR4" s="406"/>
      <c r="IZS4" s="406"/>
      <c r="IZT4" s="406"/>
      <c r="IZU4" s="406"/>
      <c r="IZV4" s="406"/>
      <c r="IZW4" s="406"/>
      <c r="IZX4" s="406"/>
      <c r="IZY4" s="406"/>
      <c r="IZZ4" s="406"/>
      <c r="JAA4" s="406"/>
      <c r="JAB4" s="406"/>
      <c r="JAC4" s="406"/>
      <c r="JAD4" s="406"/>
      <c r="JAE4" s="406"/>
      <c r="JAF4" s="406"/>
      <c r="JAG4" s="406"/>
      <c r="JAH4" s="406"/>
      <c r="JAI4" s="406"/>
      <c r="JAJ4" s="406"/>
      <c r="JAK4" s="406"/>
      <c r="JAL4" s="406"/>
      <c r="JAM4" s="406"/>
      <c r="JAN4" s="406"/>
      <c r="JAO4" s="406"/>
      <c r="JAP4" s="406"/>
      <c r="JAQ4" s="406"/>
      <c r="JAR4" s="406"/>
      <c r="JAS4" s="406"/>
      <c r="JAT4" s="406"/>
      <c r="JAU4" s="406"/>
      <c r="JAV4" s="406"/>
      <c r="JAW4" s="406"/>
      <c r="JAX4" s="406"/>
      <c r="JAY4" s="406"/>
      <c r="JAZ4" s="406"/>
      <c r="JBA4" s="406"/>
      <c r="JBB4" s="406"/>
      <c r="JBC4" s="406"/>
      <c r="JBD4" s="406"/>
      <c r="JBE4" s="406"/>
      <c r="JBF4" s="406"/>
      <c r="JBG4" s="406"/>
      <c r="JBH4" s="406"/>
      <c r="JBI4" s="406"/>
      <c r="JBJ4" s="406"/>
      <c r="JBK4" s="406"/>
      <c r="JBL4" s="406"/>
      <c r="JBM4" s="406"/>
      <c r="JBN4" s="406"/>
      <c r="JBO4" s="406"/>
      <c r="JBP4" s="406"/>
      <c r="JBQ4" s="406"/>
      <c r="JBR4" s="406"/>
      <c r="JBS4" s="406"/>
      <c r="JBT4" s="406"/>
      <c r="JBU4" s="406"/>
      <c r="JBV4" s="406"/>
      <c r="JBW4" s="406"/>
      <c r="JBX4" s="406"/>
      <c r="JBY4" s="406"/>
      <c r="JBZ4" s="406"/>
      <c r="JCA4" s="406"/>
      <c r="JCB4" s="406"/>
      <c r="JCC4" s="406"/>
      <c r="JCD4" s="406"/>
      <c r="JCE4" s="406"/>
      <c r="JCF4" s="406"/>
      <c r="JCG4" s="406"/>
      <c r="JCH4" s="406"/>
      <c r="JCI4" s="406"/>
      <c r="JCJ4" s="406"/>
      <c r="JCK4" s="406"/>
      <c r="JCL4" s="406"/>
      <c r="JCM4" s="406"/>
      <c r="JCN4" s="406"/>
      <c r="JCO4" s="406"/>
      <c r="JCP4" s="406"/>
      <c r="JCQ4" s="406"/>
      <c r="JCR4" s="406"/>
      <c r="JCS4" s="406"/>
      <c r="JCT4" s="406"/>
      <c r="JCU4" s="406"/>
      <c r="JCV4" s="406"/>
      <c r="JCW4" s="406"/>
      <c r="JCX4" s="406"/>
      <c r="JCY4" s="406"/>
      <c r="JCZ4" s="406"/>
      <c r="JDA4" s="406"/>
      <c r="JDB4" s="406"/>
      <c r="JDC4" s="406"/>
      <c r="JDD4" s="406"/>
      <c r="JDE4" s="406"/>
      <c r="JDF4" s="406"/>
      <c r="JDG4" s="406"/>
      <c r="JDH4" s="406"/>
      <c r="JDI4" s="406"/>
      <c r="JDJ4" s="406"/>
      <c r="JDK4" s="406"/>
      <c r="JDL4" s="406"/>
      <c r="JDM4" s="406"/>
      <c r="JDN4" s="406"/>
      <c r="JDO4" s="406"/>
      <c r="JDP4" s="406"/>
      <c r="JDQ4" s="406"/>
      <c r="JDR4" s="406"/>
      <c r="JDS4" s="406"/>
      <c r="JDT4" s="406"/>
      <c r="JDU4" s="406"/>
      <c r="JDV4" s="406"/>
      <c r="JDW4" s="406"/>
      <c r="JDX4" s="406"/>
      <c r="JDY4" s="406"/>
      <c r="JDZ4" s="406"/>
      <c r="JEA4" s="406"/>
      <c r="JEB4" s="406"/>
      <c r="JEC4" s="406"/>
      <c r="JED4" s="406"/>
      <c r="JEE4" s="406"/>
      <c r="JEF4" s="406"/>
      <c r="JEG4" s="406"/>
      <c r="JEH4" s="406"/>
      <c r="JEI4" s="406"/>
      <c r="JEJ4" s="406"/>
      <c r="JEK4" s="406"/>
      <c r="JEL4" s="406"/>
      <c r="JEM4" s="406"/>
      <c r="JEN4" s="406"/>
      <c r="JEO4" s="406"/>
      <c r="JEP4" s="406"/>
      <c r="JEQ4" s="406"/>
      <c r="JER4" s="406"/>
      <c r="JES4" s="406"/>
      <c r="JET4" s="406"/>
      <c r="JEU4" s="406"/>
      <c r="JEV4" s="406"/>
      <c r="JEW4" s="406"/>
      <c r="JEX4" s="406"/>
      <c r="JEY4" s="406"/>
      <c r="JEZ4" s="406"/>
      <c r="JFA4" s="406"/>
      <c r="JFB4" s="406"/>
      <c r="JFC4" s="406"/>
      <c r="JFD4" s="406"/>
      <c r="JFE4" s="406"/>
      <c r="JFF4" s="406"/>
      <c r="JFG4" s="406"/>
      <c r="JFH4" s="406"/>
      <c r="JFI4" s="406"/>
      <c r="JFJ4" s="406"/>
      <c r="JFK4" s="406"/>
      <c r="JFL4" s="406"/>
      <c r="JFM4" s="406"/>
      <c r="JFN4" s="406"/>
      <c r="JFO4" s="406"/>
      <c r="JFP4" s="406"/>
      <c r="JFQ4" s="406"/>
      <c r="JFR4" s="406"/>
      <c r="JFS4" s="406"/>
      <c r="JFT4" s="406"/>
      <c r="JFU4" s="406"/>
      <c r="JFV4" s="406"/>
      <c r="JFW4" s="406"/>
      <c r="JFX4" s="406"/>
      <c r="JFY4" s="406"/>
      <c r="JFZ4" s="406"/>
      <c r="JGA4" s="406"/>
      <c r="JGB4" s="406"/>
      <c r="JGC4" s="406"/>
      <c r="JGD4" s="406"/>
      <c r="JGE4" s="406"/>
      <c r="JGF4" s="406"/>
      <c r="JGG4" s="406"/>
      <c r="JGH4" s="406"/>
      <c r="JGI4" s="406"/>
      <c r="JGJ4" s="406"/>
      <c r="JGK4" s="406"/>
      <c r="JGL4" s="406"/>
      <c r="JGM4" s="406"/>
      <c r="JGN4" s="406"/>
      <c r="JGO4" s="406"/>
      <c r="JGP4" s="406"/>
      <c r="JGQ4" s="406"/>
      <c r="JGR4" s="406"/>
      <c r="JGS4" s="406"/>
      <c r="JGT4" s="406"/>
      <c r="JGU4" s="406"/>
      <c r="JGV4" s="406"/>
      <c r="JGW4" s="406"/>
      <c r="JGX4" s="406"/>
      <c r="JGY4" s="406"/>
      <c r="JGZ4" s="406"/>
      <c r="JHA4" s="406"/>
      <c r="JHB4" s="406"/>
      <c r="JHC4" s="406"/>
      <c r="JHD4" s="406"/>
      <c r="JHE4" s="406"/>
      <c r="JHF4" s="406"/>
      <c r="JHG4" s="406"/>
      <c r="JHH4" s="406"/>
      <c r="JHI4" s="406"/>
      <c r="JHJ4" s="406"/>
      <c r="JHK4" s="406"/>
      <c r="JHL4" s="406"/>
      <c r="JHM4" s="406"/>
      <c r="JHN4" s="406"/>
      <c r="JHO4" s="406"/>
      <c r="JHP4" s="406"/>
      <c r="JHQ4" s="406"/>
      <c r="JHR4" s="406"/>
      <c r="JHS4" s="406"/>
      <c r="JHT4" s="406"/>
      <c r="JHU4" s="406"/>
      <c r="JHV4" s="406"/>
      <c r="JHW4" s="406"/>
      <c r="JHX4" s="406"/>
      <c r="JHY4" s="406"/>
      <c r="JHZ4" s="406"/>
      <c r="JIA4" s="406"/>
      <c r="JIB4" s="406"/>
      <c r="JIC4" s="406"/>
      <c r="JID4" s="406"/>
      <c r="JIE4" s="406"/>
      <c r="JIF4" s="406"/>
      <c r="JIG4" s="406"/>
      <c r="JIH4" s="406"/>
      <c r="JII4" s="406"/>
      <c r="JIJ4" s="406"/>
      <c r="JIK4" s="406"/>
      <c r="JIL4" s="406"/>
      <c r="JIM4" s="406"/>
      <c r="JIN4" s="406"/>
      <c r="JIO4" s="406"/>
      <c r="JIP4" s="406"/>
      <c r="JIQ4" s="406"/>
      <c r="JIR4" s="406"/>
      <c r="JIS4" s="406"/>
      <c r="JIT4" s="406"/>
      <c r="JIU4" s="406"/>
      <c r="JIV4" s="406"/>
      <c r="JIW4" s="406"/>
      <c r="JIX4" s="406"/>
      <c r="JIY4" s="406"/>
      <c r="JIZ4" s="406"/>
      <c r="JJA4" s="406"/>
      <c r="JJB4" s="406"/>
      <c r="JJC4" s="406"/>
      <c r="JJD4" s="406"/>
      <c r="JJE4" s="406"/>
      <c r="JJF4" s="406"/>
      <c r="JJG4" s="406"/>
      <c r="JJH4" s="406"/>
      <c r="JJI4" s="406"/>
      <c r="JJJ4" s="406"/>
      <c r="JJK4" s="406"/>
      <c r="JJL4" s="406"/>
      <c r="JJM4" s="406"/>
      <c r="JJN4" s="406"/>
      <c r="JJO4" s="406"/>
      <c r="JJP4" s="406"/>
      <c r="JJQ4" s="406"/>
      <c r="JJR4" s="406"/>
      <c r="JJS4" s="406"/>
      <c r="JJT4" s="406"/>
      <c r="JJU4" s="406"/>
      <c r="JJV4" s="406"/>
      <c r="JJW4" s="406"/>
      <c r="JJX4" s="406"/>
      <c r="JJY4" s="406"/>
      <c r="JJZ4" s="406"/>
      <c r="JKA4" s="406"/>
      <c r="JKB4" s="406"/>
      <c r="JKC4" s="406"/>
      <c r="JKD4" s="406"/>
      <c r="JKE4" s="406"/>
      <c r="JKF4" s="406"/>
      <c r="JKG4" s="406"/>
      <c r="JKH4" s="406"/>
      <c r="JKI4" s="406"/>
      <c r="JKJ4" s="406"/>
      <c r="JKK4" s="406"/>
      <c r="JKL4" s="406"/>
      <c r="JKM4" s="406"/>
      <c r="JKN4" s="406"/>
      <c r="JKO4" s="406"/>
      <c r="JKP4" s="406"/>
      <c r="JKQ4" s="406"/>
      <c r="JKR4" s="406"/>
      <c r="JKS4" s="406"/>
      <c r="JKT4" s="406"/>
      <c r="JKU4" s="406"/>
      <c r="JKV4" s="406"/>
      <c r="JKW4" s="406"/>
      <c r="JKX4" s="406"/>
      <c r="JKY4" s="406"/>
      <c r="JKZ4" s="406"/>
      <c r="JLA4" s="406"/>
      <c r="JLB4" s="406"/>
      <c r="JLC4" s="406"/>
      <c r="JLD4" s="406"/>
      <c r="JLE4" s="406"/>
      <c r="JLF4" s="406"/>
      <c r="JLG4" s="406"/>
      <c r="JLH4" s="406"/>
      <c r="JLI4" s="406"/>
      <c r="JLJ4" s="406"/>
      <c r="JLK4" s="406"/>
      <c r="JLL4" s="406"/>
      <c r="JLM4" s="406"/>
      <c r="JLN4" s="406"/>
      <c r="JLO4" s="406"/>
      <c r="JLP4" s="406"/>
      <c r="JLQ4" s="406"/>
      <c r="JLR4" s="406"/>
      <c r="JLS4" s="406"/>
      <c r="JLT4" s="406"/>
      <c r="JLU4" s="406"/>
      <c r="JLV4" s="406"/>
      <c r="JLW4" s="406"/>
      <c r="JLX4" s="406"/>
      <c r="JLY4" s="406"/>
      <c r="JLZ4" s="406"/>
      <c r="JMA4" s="406"/>
      <c r="JMB4" s="406"/>
      <c r="JMC4" s="406"/>
      <c r="JMD4" s="406"/>
      <c r="JME4" s="406"/>
      <c r="JMF4" s="406"/>
      <c r="JMG4" s="406"/>
      <c r="JMH4" s="406"/>
      <c r="JMI4" s="406"/>
      <c r="JMJ4" s="406"/>
      <c r="JMK4" s="406"/>
      <c r="JML4" s="406"/>
      <c r="JMM4" s="406"/>
      <c r="JMN4" s="406"/>
      <c r="JMO4" s="406"/>
      <c r="JMP4" s="406"/>
      <c r="JMQ4" s="406"/>
      <c r="JMR4" s="406"/>
      <c r="JMS4" s="406"/>
      <c r="JMT4" s="406"/>
      <c r="JMU4" s="406"/>
      <c r="JMV4" s="406"/>
      <c r="JMW4" s="406"/>
      <c r="JMX4" s="406"/>
      <c r="JMY4" s="406"/>
      <c r="JMZ4" s="406"/>
      <c r="JNA4" s="406"/>
      <c r="JNB4" s="406"/>
      <c r="JNC4" s="406"/>
      <c r="JND4" s="406"/>
      <c r="JNE4" s="406"/>
      <c r="JNF4" s="406"/>
      <c r="JNG4" s="406"/>
      <c r="JNH4" s="406"/>
      <c r="JNI4" s="406"/>
      <c r="JNJ4" s="406"/>
      <c r="JNK4" s="406"/>
      <c r="JNL4" s="406"/>
      <c r="JNM4" s="406"/>
      <c r="JNN4" s="406"/>
      <c r="JNO4" s="406"/>
      <c r="JNP4" s="406"/>
      <c r="JNQ4" s="406"/>
      <c r="JNR4" s="406"/>
      <c r="JNS4" s="406"/>
      <c r="JNT4" s="406"/>
      <c r="JNU4" s="406"/>
      <c r="JNV4" s="406"/>
      <c r="JNW4" s="406"/>
      <c r="JNX4" s="406"/>
      <c r="JNY4" s="406"/>
      <c r="JNZ4" s="406"/>
      <c r="JOA4" s="406"/>
      <c r="JOB4" s="406"/>
      <c r="JOC4" s="406"/>
      <c r="JOD4" s="406"/>
      <c r="JOE4" s="406"/>
      <c r="JOF4" s="406"/>
      <c r="JOG4" s="406"/>
      <c r="JOH4" s="406"/>
      <c r="JOI4" s="406"/>
      <c r="JOJ4" s="406"/>
      <c r="JOK4" s="406"/>
      <c r="JOL4" s="406"/>
      <c r="JOM4" s="406"/>
      <c r="JON4" s="406"/>
      <c r="JOO4" s="406"/>
      <c r="JOP4" s="406"/>
      <c r="JOQ4" s="406"/>
      <c r="JOR4" s="406"/>
      <c r="JOS4" s="406"/>
      <c r="JOT4" s="406"/>
      <c r="JOU4" s="406"/>
      <c r="JOV4" s="406"/>
      <c r="JOW4" s="406"/>
      <c r="JOX4" s="406"/>
      <c r="JOY4" s="406"/>
      <c r="JOZ4" s="406"/>
      <c r="JPA4" s="406"/>
      <c r="JPB4" s="406"/>
      <c r="JPC4" s="406"/>
      <c r="JPD4" s="406"/>
      <c r="JPE4" s="406"/>
      <c r="JPF4" s="406"/>
      <c r="JPG4" s="406"/>
      <c r="JPH4" s="406"/>
      <c r="JPI4" s="406"/>
      <c r="JPJ4" s="406"/>
      <c r="JPK4" s="406"/>
      <c r="JPL4" s="406"/>
      <c r="JPM4" s="406"/>
      <c r="JPN4" s="406"/>
      <c r="JPO4" s="406"/>
      <c r="JPP4" s="406"/>
      <c r="JPQ4" s="406"/>
      <c r="JPR4" s="406"/>
      <c r="JPS4" s="406"/>
      <c r="JPT4" s="406"/>
      <c r="JPU4" s="406"/>
      <c r="JPV4" s="406"/>
      <c r="JPW4" s="406"/>
      <c r="JPX4" s="406"/>
      <c r="JPY4" s="406"/>
      <c r="JPZ4" s="406"/>
      <c r="JQA4" s="406"/>
      <c r="JQB4" s="406"/>
      <c r="JQC4" s="406"/>
      <c r="JQD4" s="406"/>
      <c r="JQE4" s="406"/>
      <c r="JQF4" s="406"/>
      <c r="JQG4" s="406"/>
      <c r="JQH4" s="406"/>
      <c r="JQI4" s="406"/>
      <c r="JQJ4" s="406"/>
      <c r="JQK4" s="406"/>
      <c r="JQL4" s="406"/>
      <c r="JQM4" s="406"/>
      <c r="JQN4" s="406"/>
      <c r="JQO4" s="406"/>
      <c r="JQP4" s="406"/>
      <c r="JQQ4" s="406"/>
      <c r="JQR4" s="406"/>
      <c r="JQS4" s="406"/>
      <c r="JQT4" s="406"/>
      <c r="JQU4" s="406"/>
      <c r="JQV4" s="406"/>
      <c r="JQW4" s="406"/>
      <c r="JQX4" s="406"/>
      <c r="JQY4" s="406"/>
      <c r="JQZ4" s="406"/>
      <c r="JRA4" s="406"/>
      <c r="JRB4" s="406"/>
      <c r="JRC4" s="406"/>
      <c r="JRD4" s="406"/>
      <c r="JRE4" s="406"/>
      <c r="JRF4" s="406"/>
      <c r="JRG4" s="406"/>
      <c r="JRH4" s="406"/>
      <c r="JRI4" s="406"/>
      <c r="JRJ4" s="406"/>
      <c r="JRK4" s="406"/>
      <c r="JRL4" s="406"/>
      <c r="JRM4" s="406"/>
      <c r="JRN4" s="406"/>
      <c r="JRO4" s="406"/>
      <c r="JRP4" s="406"/>
      <c r="JRQ4" s="406"/>
      <c r="JRR4" s="406"/>
      <c r="JRS4" s="406"/>
      <c r="JRT4" s="406"/>
      <c r="JRU4" s="406"/>
      <c r="JRV4" s="406"/>
      <c r="JRW4" s="406"/>
      <c r="JRX4" s="406"/>
      <c r="JRY4" s="406"/>
      <c r="JRZ4" s="406"/>
      <c r="JSA4" s="406"/>
      <c r="JSB4" s="406"/>
      <c r="JSC4" s="406"/>
      <c r="JSD4" s="406"/>
      <c r="JSE4" s="406"/>
      <c r="JSF4" s="406"/>
      <c r="JSG4" s="406"/>
      <c r="JSH4" s="406"/>
      <c r="JSI4" s="406"/>
      <c r="JSJ4" s="406"/>
      <c r="JSK4" s="406"/>
      <c r="JSL4" s="406"/>
      <c r="JSM4" s="406"/>
      <c r="JSN4" s="406"/>
      <c r="JSO4" s="406"/>
      <c r="JSP4" s="406"/>
      <c r="JSQ4" s="406"/>
      <c r="JSR4" s="406"/>
      <c r="JSS4" s="406"/>
      <c r="JST4" s="406"/>
      <c r="JSU4" s="406"/>
      <c r="JSV4" s="406"/>
      <c r="JSW4" s="406"/>
      <c r="JSX4" s="406"/>
      <c r="JSY4" s="406"/>
      <c r="JSZ4" s="406"/>
      <c r="JTA4" s="406"/>
      <c r="JTB4" s="406"/>
      <c r="JTC4" s="406"/>
      <c r="JTD4" s="406"/>
      <c r="JTE4" s="406"/>
      <c r="JTF4" s="406"/>
      <c r="JTG4" s="406"/>
      <c r="JTH4" s="406"/>
      <c r="JTI4" s="406"/>
      <c r="JTJ4" s="406"/>
      <c r="JTK4" s="406"/>
      <c r="JTL4" s="406"/>
      <c r="JTM4" s="406"/>
      <c r="JTN4" s="406"/>
      <c r="JTO4" s="406"/>
      <c r="JTP4" s="406"/>
      <c r="JTQ4" s="406"/>
      <c r="JTR4" s="406"/>
      <c r="JTS4" s="406"/>
      <c r="JTT4" s="406"/>
      <c r="JTU4" s="406"/>
      <c r="JTV4" s="406"/>
      <c r="JTW4" s="406"/>
      <c r="JTX4" s="406"/>
      <c r="JTY4" s="406"/>
      <c r="JTZ4" s="406"/>
      <c r="JUA4" s="406"/>
      <c r="JUB4" s="406"/>
      <c r="JUC4" s="406"/>
      <c r="JUD4" s="406"/>
      <c r="JUE4" s="406"/>
      <c r="JUF4" s="406"/>
      <c r="JUG4" s="406"/>
      <c r="JUH4" s="406"/>
      <c r="JUI4" s="406"/>
      <c r="JUJ4" s="406"/>
      <c r="JUK4" s="406"/>
      <c r="JUL4" s="406"/>
      <c r="JUM4" s="406"/>
      <c r="JUN4" s="406"/>
      <c r="JUO4" s="406"/>
      <c r="JUP4" s="406"/>
      <c r="JUQ4" s="406"/>
      <c r="JUR4" s="406"/>
      <c r="JUS4" s="406"/>
      <c r="JUT4" s="406"/>
      <c r="JUU4" s="406"/>
      <c r="JUV4" s="406"/>
      <c r="JUW4" s="406"/>
      <c r="JUX4" s="406"/>
      <c r="JUY4" s="406"/>
      <c r="JUZ4" s="406"/>
      <c r="JVA4" s="406"/>
      <c r="JVB4" s="406"/>
      <c r="JVC4" s="406"/>
      <c r="JVD4" s="406"/>
      <c r="JVE4" s="406"/>
      <c r="JVF4" s="406"/>
      <c r="JVG4" s="406"/>
      <c r="JVH4" s="406"/>
      <c r="JVI4" s="406"/>
      <c r="JVJ4" s="406"/>
      <c r="JVK4" s="406"/>
      <c r="JVL4" s="406"/>
      <c r="JVM4" s="406"/>
      <c r="JVN4" s="406"/>
      <c r="JVO4" s="406"/>
      <c r="JVP4" s="406"/>
      <c r="JVQ4" s="406"/>
      <c r="JVR4" s="406"/>
      <c r="JVS4" s="406"/>
      <c r="JVT4" s="406"/>
      <c r="JVU4" s="406"/>
      <c r="JVV4" s="406"/>
      <c r="JVW4" s="406"/>
      <c r="JVX4" s="406"/>
      <c r="JVY4" s="406"/>
      <c r="JVZ4" s="406"/>
      <c r="JWA4" s="406"/>
      <c r="JWB4" s="406"/>
      <c r="JWC4" s="406"/>
      <c r="JWD4" s="406"/>
      <c r="JWE4" s="406"/>
      <c r="JWF4" s="406"/>
      <c r="JWG4" s="406"/>
      <c r="JWH4" s="406"/>
      <c r="JWI4" s="406"/>
      <c r="JWJ4" s="406"/>
      <c r="JWK4" s="406"/>
      <c r="JWL4" s="406"/>
      <c r="JWM4" s="406"/>
      <c r="JWN4" s="406"/>
      <c r="JWO4" s="406"/>
      <c r="JWP4" s="406"/>
      <c r="JWQ4" s="406"/>
      <c r="JWR4" s="406"/>
      <c r="JWS4" s="406"/>
      <c r="JWT4" s="406"/>
      <c r="JWU4" s="406"/>
      <c r="JWV4" s="406"/>
      <c r="JWW4" s="406"/>
      <c r="JWX4" s="406"/>
      <c r="JWY4" s="406"/>
      <c r="JWZ4" s="406"/>
      <c r="JXA4" s="406"/>
      <c r="JXB4" s="406"/>
      <c r="JXC4" s="406"/>
      <c r="JXD4" s="406"/>
      <c r="JXE4" s="406"/>
      <c r="JXF4" s="406"/>
      <c r="JXG4" s="406"/>
      <c r="JXH4" s="406"/>
      <c r="JXI4" s="406"/>
      <c r="JXJ4" s="406"/>
      <c r="JXK4" s="406"/>
      <c r="JXL4" s="406"/>
      <c r="JXM4" s="406"/>
      <c r="JXN4" s="406"/>
      <c r="JXO4" s="406"/>
      <c r="JXP4" s="406"/>
      <c r="JXQ4" s="406"/>
      <c r="JXR4" s="406"/>
      <c r="JXS4" s="406"/>
      <c r="JXT4" s="406"/>
      <c r="JXU4" s="406"/>
      <c r="JXV4" s="406"/>
      <c r="JXW4" s="406"/>
      <c r="JXX4" s="406"/>
      <c r="JXY4" s="406"/>
      <c r="JXZ4" s="406"/>
      <c r="JYA4" s="406"/>
      <c r="JYB4" s="406"/>
      <c r="JYC4" s="406"/>
      <c r="JYD4" s="406"/>
      <c r="JYE4" s="406"/>
      <c r="JYF4" s="406"/>
      <c r="JYG4" s="406"/>
      <c r="JYH4" s="406"/>
      <c r="JYI4" s="406"/>
      <c r="JYJ4" s="406"/>
      <c r="JYK4" s="406"/>
      <c r="JYL4" s="406"/>
      <c r="JYM4" s="406"/>
      <c r="JYN4" s="406"/>
      <c r="JYO4" s="406"/>
      <c r="JYP4" s="406"/>
      <c r="JYQ4" s="406"/>
      <c r="JYR4" s="406"/>
      <c r="JYS4" s="406"/>
      <c r="JYT4" s="406"/>
      <c r="JYU4" s="406"/>
      <c r="JYV4" s="406"/>
      <c r="JYW4" s="406"/>
      <c r="JYX4" s="406"/>
      <c r="JYY4" s="406"/>
      <c r="JYZ4" s="406"/>
      <c r="JZA4" s="406"/>
      <c r="JZB4" s="406"/>
      <c r="JZC4" s="406"/>
      <c r="JZD4" s="406"/>
      <c r="JZE4" s="406"/>
      <c r="JZF4" s="406"/>
      <c r="JZG4" s="406"/>
      <c r="JZH4" s="406"/>
      <c r="JZI4" s="406"/>
      <c r="JZJ4" s="406"/>
      <c r="JZK4" s="406"/>
      <c r="JZL4" s="406"/>
      <c r="JZM4" s="406"/>
      <c r="JZN4" s="406"/>
      <c r="JZO4" s="406"/>
      <c r="JZP4" s="406"/>
      <c r="JZQ4" s="406"/>
      <c r="JZR4" s="406"/>
      <c r="JZS4" s="406"/>
      <c r="JZT4" s="406"/>
      <c r="JZU4" s="406"/>
      <c r="JZV4" s="406"/>
      <c r="JZW4" s="406"/>
      <c r="JZX4" s="406"/>
      <c r="JZY4" s="406"/>
      <c r="JZZ4" s="406"/>
      <c r="KAA4" s="406"/>
      <c r="KAB4" s="406"/>
      <c r="KAC4" s="406"/>
      <c r="KAD4" s="406"/>
      <c r="KAE4" s="406"/>
      <c r="KAF4" s="406"/>
      <c r="KAG4" s="406"/>
      <c r="KAH4" s="406"/>
      <c r="KAI4" s="406"/>
      <c r="KAJ4" s="406"/>
      <c r="KAK4" s="406"/>
      <c r="KAL4" s="406"/>
      <c r="KAM4" s="406"/>
      <c r="KAN4" s="406"/>
      <c r="KAO4" s="406"/>
      <c r="KAP4" s="406"/>
      <c r="KAQ4" s="406"/>
      <c r="KAR4" s="406"/>
      <c r="KAS4" s="406"/>
      <c r="KAT4" s="406"/>
      <c r="KAU4" s="406"/>
      <c r="KAV4" s="406"/>
      <c r="KAW4" s="406"/>
      <c r="KAX4" s="406"/>
      <c r="KAY4" s="406"/>
      <c r="KAZ4" s="406"/>
      <c r="KBA4" s="406"/>
      <c r="KBB4" s="406"/>
      <c r="KBC4" s="406"/>
      <c r="KBD4" s="406"/>
      <c r="KBE4" s="406"/>
      <c r="KBF4" s="406"/>
      <c r="KBG4" s="406"/>
      <c r="KBH4" s="406"/>
      <c r="KBI4" s="406"/>
      <c r="KBJ4" s="406"/>
      <c r="KBK4" s="406"/>
      <c r="KBL4" s="406"/>
      <c r="KBM4" s="406"/>
      <c r="KBN4" s="406"/>
      <c r="KBO4" s="406"/>
      <c r="KBP4" s="406"/>
      <c r="KBQ4" s="406"/>
      <c r="KBR4" s="406"/>
      <c r="KBS4" s="406"/>
      <c r="KBT4" s="406"/>
      <c r="KBU4" s="406"/>
      <c r="KBV4" s="406"/>
      <c r="KBW4" s="406"/>
      <c r="KBX4" s="406"/>
      <c r="KBY4" s="406"/>
      <c r="KBZ4" s="406"/>
      <c r="KCA4" s="406"/>
      <c r="KCB4" s="406"/>
      <c r="KCC4" s="406"/>
      <c r="KCD4" s="406"/>
      <c r="KCE4" s="406"/>
      <c r="KCF4" s="406"/>
      <c r="KCG4" s="406"/>
      <c r="KCH4" s="406"/>
      <c r="KCI4" s="406"/>
      <c r="KCJ4" s="406"/>
      <c r="KCK4" s="406"/>
      <c r="KCL4" s="406"/>
      <c r="KCM4" s="406"/>
      <c r="KCN4" s="406"/>
      <c r="KCO4" s="406"/>
      <c r="KCP4" s="406"/>
      <c r="KCQ4" s="406"/>
      <c r="KCR4" s="406"/>
      <c r="KCS4" s="406"/>
      <c r="KCT4" s="406"/>
      <c r="KCU4" s="406"/>
      <c r="KCV4" s="406"/>
      <c r="KCW4" s="406"/>
      <c r="KCX4" s="406"/>
      <c r="KCY4" s="406"/>
      <c r="KCZ4" s="406"/>
      <c r="KDA4" s="406"/>
      <c r="KDB4" s="406"/>
      <c r="KDC4" s="406"/>
      <c r="KDD4" s="406"/>
      <c r="KDE4" s="406"/>
      <c r="KDF4" s="406"/>
      <c r="KDG4" s="406"/>
      <c r="KDH4" s="406"/>
      <c r="KDI4" s="406"/>
      <c r="KDJ4" s="406"/>
      <c r="KDK4" s="406"/>
      <c r="KDL4" s="406"/>
      <c r="KDM4" s="406"/>
      <c r="KDN4" s="406"/>
      <c r="KDO4" s="406"/>
      <c r="KDP4" s="406"/>
      <c r="KDQ4" s="406"/>
      <c r="KDR4" s="406"/>
      <c r="KDS4" s="406"/>
      <c r="KDT4" s="406"/>
      <c r="KDU4" s="406"/>
      <c r="KDV4" s="406"/>
      <c r="KDW4" s="406"/>
      <c r="KDX4" s="406"/>
      <c r="KDY4" s="406"/>
      <c r="KDZ4" s="406"/>
      <c r="KEA4" s="406"/>
      <c r="KEB4" s="406"/>
      <c r="KEC4" s="406"/>
      <c r="KED4" s="406"/>
      <c r="KEE4" s="406"/>
      <c r="KEF4" s="406"/>
      <c r="KEG4" s="406"/>
      <c r="KEH4" s="406"/>
      <c r="KEI4" s="406"/>
      <c r="KEJ4" s="406"/>
      <c r="KEK4" s="406"/>
      <c r="KEL4" s="406"/>
      <c r="KEM4" s="406"/>
      <c r="KEN4" s="406"/>
      <c r="KEO4" s="406"/>
      <c r="KEP4" s="406"/>
      <c r="KEQ4" s="406"/>
      <c r="KER4" s="406"/>
      <c r="KES4" s="406"/>
      <c r="KET4" s="406"/>
      <c r="KEU4" s="406"/>
      <c r="KEV4" s="406"/>
      <c r="KEW4" s="406"/>
      <c r="KEX4" s="406"/>
      <c r="KEY4" s="406"/>
      <c r="KEZ4" s="406"/>
      <c r="KFA4" s="406"/>
      <c r="KFB4" s="406"/>
      <c r="KFC4" s="406"/>
      <c r="KFD4" s="406"/>
      <c r="KFE4" s="406"/>
      <c r="KFF4" s="406"/>
      <c r="KFG4" s="406"/>
      <c r="KFH4" s="406"/>
      <c r="KFI4" s="406"/>
      <c r="KFJ4" s="406"/>
      <c r="KFK4" s="406"/>
      <c r="KFL4" s="406"/>
      <c r="KFM4" s="406"/>
      <c r="KFN4" s="406"/>
      <c r="KFO4" s="406"/>
      <c r="KFP4" s="406"/>
      <c r="KFQ4" s="406"/>
      <c r="KFR4" s="406"/>
      <c r="KFS4" s="406"/>
      <c r="KFT4" s="406"/>
      <c r="KFU4" s="406"/>
      <c r="KFV4" s="406"/>
      <c r="KFW4" s="406"/>
      <c r="KFX4" s="406"/>
      <c r="KFY4" s="406"/>
      <c r="KFZ4" s="406"/>
      <c r="KGA4" s="406"/>
      <c r="KGB4" s="406"/>
      <c r="KGC4" s="406"/>
      <c r="KGD4" s="406"/>
      <c r="KGE4" s="406"/>
      <c r="KGF4" s="406"/>
      <c r="KGG4" s="406"/>
      <c r="KGH4" s="406"/>
      <c r="KGI4" s="406"/>
      <c r="KGJ4" s="406"/>
      <c r="KGK4" s="406"/>
      <c r="KGL4" s="406"/>
      <c r="KGM4" s="406"/>
      <c r="KGN4" s="406"/>
      <c r="KGO4" s="406"/>
      <c r="KGP4" s="406"/>
      <c r="KGQ4" s="406"/>
      <c r="KGR4" s="406"/>
      <c r="KGS4" s="406"/>
      <c r="KGT4" s="406"/>
      <c r="KGU4" s="406"/>
      <c r="KGV4" s="406"/>
      <c r="KGW4" s="406"/>
      <c r="KGX4" s="406"/>
      <c r="KGY4" s="406"/>
      <c r="KGZ4" s="406"/>
      <c r="KHA4" s="406"/>
      <c r="KHB4" s="406"/>
      <c r="KHC4" s="406"/>
      <c r="KHD4" s="406"/>
      <c r="KHE4" s="406"/>
      <c r="KHF4" s="406"/>
      <c r="KHG4" s="406"/>
      <c r="KHH4" s="406"/>
      <c r="KHI4" s="406"/>
      <c r="KHJ4" s="406"/>
      <c r="KHK4" s="406"/>
      <c r="KHL4" s="406"/>
      <c r="KHM4" s="406"/>
      <c r="KHN4" s="406"/>
      <c r="KHO4" s="406"/>
      <c r="KHP4" s="406"/>
      <c r="KHQ4" s="406"/>
      <c r="KHR4" s="406"/>
      <c r="KHS4" s="406"/>
      <c r="KHT4" s="406"/>
      <c r="KHU4" s="406"/>
      <c r="KHV4" s="406"/>
      <c r="KHW4" s="406"/>
      <c r="KHX4" s="406"/>
      <c r="KHY4" s="406"/>
      <c r="KHZ4" s="406"/>
      <c r="KIA4" s="406"/>
      <c r="KIB4" s="406"/>
      <c r="KIC4" s="406"/>
      <c r="KID4" s="406"/>
      <c r="KIE4" s="406"/>
      <c r="KIF4" s="406"/>
      <c r="KIG4" s="406"/>
      <c r="KIH4" s="406"/>
      <c r="KII4" s="406"/>
      <c r="KIJ4" s="406"/>
      <c r="KIK4" s="406"/>
      <c r="KIL4" s="406"/>
      <c r="KIM4" s="406"/>
      <c r="KIN4" s="406"/>
      <c r="KIO4" s="406"/>
      <c r="KIP4" s="406"/>
      <c r="KIQ4" s="406"/>
      <c r="KIR4" s="406"/>
      <c r="KIS4" s="406"/>
      <c r="KIT4" s="406"/>
      <c r="KIU4" s="406"/>
      <c r="KIV4" s="406"/>
      <c r="KIW4" s="406"/>
      <c r="KIX4" s="406"/>
      <c r="KIY4" s="406"/>
      <c r="KIZ4" s="406"/>
      <c r="KJA4" s="406"/>
      <c r="KJB4" s="406"/>
      <c r="KJC4" s="406"/>
      <c r="KJD4" s="406"/>
      <c r="KJE4" s="406"/>
      <c r="KJF4" s="406"/>
      <c r="KJG4" s="406"/>
      <c r="KJH4" s="406"/>
      <c r="KJI4" s="406"/>
      <c r="KJJ4" s="406"/>
      <c r="KJK4" s="406"/>
      <c r="KJL4" s="406"/>
      <c r="KJM4" s="406"/>
      <c r="KJN4" s="406"/>
      <c r="KJO4" s="406"/>
      <c r="KJP4" s="406"/>
      <c r="KJQ4" s="406"/>
      <c r="KJR4" s="406"/>
      <c r="KJS4" s="406"/>
      <c r="KJT4" s="406"/>
      <c r="KJU4" s="406"/>
      <c r="KJV4" s="406"/>
      <c r="KJW4" s="406"/>
      <c r="KJX4" s="406"/>
      <c r="KJY4" s="406"/>
      <c r="KJZ4" s="406"/>
      <c r="KKA4" s="406"/>
      <c r="KKB4" s="406"/>
      <c r="KKC4" s="406"/>
      <c r="KKD4" s="406"/>
      <c r="KKE4" s="406"/>
      <c r="KKF4" s="406"/>
      <c r="KKG4" s="406"/>
      <c r="KKH4" s="406"/>
      <c r="KKI4" s="406"/>
      <c r="KKJ4" s="406"/>
      <c r="KKK4" s="406"/>
      <c r="KKL4" s="406"/>
      <c r="KKM4" s="406"/>
      <c r="KKN4" s="406"/>
      <c r="KKO4" s="406"/>
      <c r="KKP4" s="406"/>
      <c r="KKQ4" s="406"/>
      <c r="KKR4" s="406"/>
      <c r="KKS4" s="406"/>
      <c r="KKT4" s="406"/>
      <c r="KKU4" s="406"/>
      <c r="KKV4" s="406"/>
      <c r="KKW4" s="406"/>
      <c r="KKX4" s="406"/>
      <c r="KKY4" s="406"/>
      <c r="KKZ4" s="406"/>
      <c r="KLA4" s="406"/>
      <c r="KLB4" s="406"/>
      <c r="KLC4" s="406"/>
      <c r="KLD4" s="406"/>
      <c r="KLE4" s="406"/>
      <c r="KLF4" s="406"/>
      <c r="KLG4" s="406"/>
      <c r="KLH4" s="406"/>
      <c r="KLI4" s="406"/>
      <c r="KLJ4" s="406"/>
      <c r="KLK4" s="406"/>
      <c r="KLL4" s="406"/>
      <c r="KLM4" s="406"/>
      <c r="KLN4" s="406"/>
      <c r="KLO4" s="406"/>
      <c r="KLP4" s="406"/>
      <c r="KLQ4" s="406"/>
      <c r="KLR4" s="406"/>
      <c r="KLS4" s="406"/>
      <c r="KLT4" s="406"/>
      <c r="KLU4" s="406"/>
      <c r="KLV4" s="406"/>
      <c r="KLW4" s="406"/>
      <c r="KLX4" s="406"/>
      <c r="KLY4" s="406"/>
      <c r="KLZ4" s="406"/>
      <c r="KMA4" s="406"/>
      <c r="KMB4" s="406"/>
      <c r="KMC4" s="406"/>
      <c r="KMD4" s="406"/>
      <c r="KME4" s="406"/>
      <c r="KMF4" s="406"/>
      <c r="KMG4" s="406"/>
      <c r="KMH4" s="406"/>
      <c r="KMI4" s="406"/>
      <c r="KMJ4" s="406"/>
      <c r="KMK4" s="406"/>
      <c r="KML4" s="406"/>
      <c r="KMM4" s="406"/>
      <c r="KMN4" s="406"/>
      <c r="KMO4" s="406"/>
      <c r="KMP4" s="406"/>
      <c r="KMQ4" s="406"/>
      <c r="KMR4" s="406"/>
      <c r="KMS4" s="406"/>
      <c r="KMT4" s="406"/>
      <c r="KMU4" s="406"/>
      <c r="KMV4" s="406"/>
      <c r="KMW4" s="406"/>
      <c r="KMX4" s="406"/>
      <c r="KMY4" s="406"/>
      <c r="KMZ4" s="406"/>
      <c r="KNA4" s="406"/>
      <c r="KNB4" s="406"/>
      <c r="KNC4" s="406"/>
      <c r="KND4" s="406"/>
      <c r="KNE4" s="406"/>
      <c r="KNF4" s="406"/>
      <c r="KNG4" s="406"/>
      <c r="KNH4" s="406"/>
      <c r="KNI4" s="406"/>
      <c r="KNJ4" s="406"/>
      <c r="KNK4" s="406"/>
      <c r="KNL4" s="406"/>
      <c r="KNM4" s="406"/>
      <c r="KNN4" s="406"/>
      <c r="KNO4" s="406"/>
      <c r="KNP4" s="406"/>
      <c r="KNQ4" s="406"/>
      <c r="KNR4" s="406"/>
      <c r="KNS4" s="406"/>
      <c r="KNT4" s="406"/>
      <c r="KNU4" s="406"/>
      <c r="KNV4" s="406"/>
      <c r="KNW4" s="406"/>
      <c r="KNX4" s="406"/>
      <c r="KNY4" s="406"/>
      <c r="KNZ4" s="406"/>
      <c r="KOA4" s="406"/>
      <c r="KOB4" s="406"/>
      <c r="KOC4" s="406"/>
      <c r="KOD4" s="406"/>
      <c r="KOE4" s="406"/>
      <c r="KOF4" s="406"/>
      <c r="KOG4" s="406"/>
      <c r="KOH4" s="406"/>
      <c r="KOI4" s="406"/>
      <c r="KOJ4" s="406"/>
      <c r="KOK4" s="406"/>
      <c r="KOL4" s="406"/>
      <c r="KOM4" s="406"/>
      <c r="KON4" s="406"/>
      <c r="KOO4" s="406"/>
      <c r="KOP4" s="406"/>
      <c r="KOQ4" s="406"/>
      <c r="KOR4" s="406"/>
      <c r="KOS4" s="406"/>
      <c r="KOT4" s="406"/>
      <c r="KOU4" s="406"/>
      <c r="KOV4" s="406"/>
      <c r="KOW4" s="406"/>
      <c r="KOX4" s="406"/>
      <c r="KOY4" s="406"/>
      <c r="KOZ4" s="406"/>
      <c r="KPA4" s="406"/>
      <c r="KPB4" s="406"/>
      <c r="KPC4" s="406"/>
      <c r="KPD4" s="406"/>
      <c r="KPE4" s="406"/>
      <c r="KPF4" s="406"/>
      <c r="KPG4" s="406"/>
      <c r="KPH4" s="406"/>
      <c r="KPI4" s="406"/>
      <c r="KPJ4" s="406"/>
      <c r="KPK4" s="406"/>
      <c r="KPL4" s="406"/>
      <c r="KPM4" s="406"/>
      <c r="KPN4" s="406"/>
      <c r="KPO4" s="406"/>
      <c r="KPP4" s="406"/>
      <c r="KPQ4" s="406"/>
      <c r="KPR4" s="406"/>
      <c r="KPS4" s="406"/>
      <c r="KPT4" s="406"/>
      <c r="KPU4" s="406"/>
      <c r="KPV4" s="406"/>
      <c r="KPW4" s="406"/>
      <c r="KPX4" s="406"/>
      <c r="KPY4" s="406"/>
      <c r="KPZ4" s="406"/>
      <c r="KQA4" s="406"/>
      <c r="KQB4" s="406"/>
      <c r="KQC4" s="406"/>
      <c r="KQD4" s="406"/>
      <c r="KQE4" s="406"/>
      <c r="KQF4" s="406"/>
      <c r="KQG4" s="406"/>
      <c r="KQH4" s="406"/>
      <c r="KQI4" s="406"/>
      <c r="KQJ4" s="406"/>
      <c r="KQK4" s="406"/>
      <c r="KQL4" s="406"/>
      <c r="KQM4" s="406"/>
      <c r="KQN4" s="406"/>
      <c r="KQO4" s="406"/>
      <c r="KQP4" s="406"/>
      <c r="KQQ4" s="406"/>
      <c r="KQR4" s="406"/>
      <c r="KQS4" s="406"/>
      <c r="KQT4" s="406"/>
      <c r="KQU4" s="406"/>
      <c r="KQV4" s="406"/>
      <c r="KQW4" s="406"/>
      <c r="KQX4" s="406"/>
      <c r="KQY4" s="406"/>
      <c r="KQZ4" s="406"/>
      <c r="KRA4" s="406"/>
      <c r="KRB4" s="406"/>
      <c r="KRC4" s="406"/>
      <c r="KRD4" s="406"/>
      <c r="KRE4" s="406"/>
      <c r="KRF4" s="406"/>
      <c r="KRG4" s="406"/>
      <c r="KRH4" s="406"/>
      <c r="KRI4" s="406"/>
      <c r="KRJ4" s="406"/>
      <c r="KRK4" s="406"/>
      <c r="KRL4" s="406"/>
      <c r="KRM4" s="406"/>
      <c r="KRN4" s="406"/>
      <c r="KRO4" s="406"/>
      <c r="KRP4" s="406"/>
      <c r="KRQ4" s="406"/>
      <c r="KRR4" s="406"/>
      <c r="KRS4" s="406"/>
      <c r="KRT4" s="406"/>
      <c r="KRU4" s="406"/>
      <c r="KRV4" s="406"/>
      <c r="KRW4" s="406"/>
      <c r="KRX4" s="406"/>
      <c r="KRY4" s="406"/>
      <c r="KRZ4" s="406"/>
      <c r="KSA4" s="406"/>
      <c r="KSB4" s="406"/>
      <c r="KSC4" s="406"/>
      <c r="KSD4" s="406"/>
      <c r="KSE4" s="406"/>
      <c r="KSF4" s="406"/>
      <c r="KSG4" s="406"/>
      <c r="KSH4" s="406"/>
      <c r="KSI4" s="406"/>
      <c r="KSJ4" s="406"/>
      <c r="KSK4" s="406"/>
      <c r="KSL4" s="406"/>
      <c r="KSM4" s="406"/>
      <c r="KSN4" s="406"/>
      <c r="KSO4" s="406"/>
      <c r="KSP4" s="406"/>
      <c r="KSQ4" s="406"/>
      <c r="KSR4" s="406"/>
      <c r="KSS4" s="406"/>
      <c r="KST4" s="406"/>
      <c r="KSU4" s="406"/>
      <c r="KSV4" s="406"/>
      <c r="KSW4" s="406"/>
      <c r="KSX4" s="406"/>
      <c r="KSY4" s="406"/>
      <c r="KSZ4" s="406"/>
      <c r="KTA4" s="406"/>
      <c r="KTB4" s="406"/>
      <c r="KTC4" s="406"/>
      <c r="KTD4" s="406"/>
      <c r="KTE4" s="406"/>
      <c r="KTF4" s="406"/>
      <c r="KTG4" s="406"/>
      <c r="KTH4" s="406"/>
      <c r="KTI4" s="406"/>
      <c r="KTJ4" s="406"/>
      <c r="KTK4" s="406"/>
      <c r="KTL4" s="406"/>
      <c r="KTM4" s="406"/>
      <c r="KTN4" s="406"/>
      <c r="KTO4" s="406"/>
      <c r="KTP4" s="406"/>
      <c r="KTQ4" s="406"/>
      <c r="KTR4" s="406"/>
      <c r="KTS4" s="406"/>
      <c r="KTT4" s="406"/>
      <c r="KTU4" s="406"/>
      <c r="KTV4" s="406"/>
      <c r="KTW4" s="406"/>
      <c r="KTX4" s="406"/>
      <c r="KTY4" s="406"/>
      <c r="KTZ4" s="406"/>
      <c r="KUA4" s="406"/>
      <c r="KUB4" s="406"/>
      <c r="KUC4" s="406"/>
      <c r="KUD4" s="406"/>
      <c r="KUE4" s="406"/>
      <c r="KUF4" s="406"/>
      <c r="KUG4" s="406"/>
      <c r="KUH4" s="406"/>
      <c r="KUI4" s="406"/>
      <c r="KUJ4" s="406"/>
      <c r="KUK4" s="406"/>
      <c r="KUL4" s="406"/>
      <c r="KUM4" s="406"/>
      <c r="KUN4" s="406"/>
      <c r="KUO4" s="406"/>
      <c r="KUP4" s="406"/>
      <c r="KUQ4" s="406"/>
      <c r="KUR4" s="406"/>
      <c r="KUS4" s="406"/>
      <c r="KUT4" s="406"/>
      <c r="KUU4" s="406"/>
      <c r="KUV4" s="406"/>
      <c r="KUW4" s="406"/>
      <c r="KUX4" s="406"/>
      <c r="KUY4" s="406"/>
      <c r="KUZ4" s="406"/>
      <c r="KVA4" s="406"/>
      <c r="KVB4" s="406"/>
      <c r="KVC4" s="406"/>
      <c r="KVD4" s="406"/>
      <c r="KVE4" s="406"/>
      <c r="KVF4" s="406"/>
      <c r="KVG4" s="406"/>
      <c r="KVH4" s="406"/>
      <c r="KVI4" s="406"/>
      <c r="KVJ4" s="406"/>
      <c r="KVK4" s="406"/>
      <c r="KVL4" s="406"/>
      <c r="KVM4" s="406"/>
      <c r="KVN4" s="406"/>
      <c r="KVO4" s="406"/>
      <c r="KVP4" s="406"/>
      <c r="KVQ4" s="406"/>
      <c r="KVR4" s="406"/>
      <c r="KVS4" s="406"/>
      <c r="KVT4" s="406"/>
      <c r="KVU4" s="406"/>
      <c r="KVV4" s="406"/>
      <c r="KVW4" s="406"/>
      <c r="KVX4" s="406"/>
      <c r="KVY4" s="406"/>
      <c r="KVZ4" s="406"/>
      <c r="KWA4" s="406"/>
      <c r="KWB4" s="406"/>
      <c r="KWC4" s="406"/>
      <c r="KWD4" s="406"/>
      <c r="KWE4" s="406"/>
      <c r="KWF4" s="406"/>
      <c r="KWG4" s="406"/>
      <c r="KWH4" s="406"/>
      <c r="KWI4" s="406"/>
      <c r="KWJ4" s="406"/>
      <c r="KWK4" s="406"/>
      <c r="KWL4" s="406"/>
      <c r="KWM4" s="406"/>
      <c r="KWN4" s="406"/>
      <c r="KWO4" s="406"/>
      <c r="KWP4" s="406"/>
      <c r="KWQ4" s="406"/>
      <c r="KWR4" s="406"/>
      <c r="KWS4" s="406"/>
      <c r="KWT4" s="406"/>
      <c r="KWU4" s="406"/>
      <c r="KWV4" s="406"/>
      <c r="KWW4" s="406"/>
      <c r="KWX4" s="406"/>
      <c r="KWY4" s="406"/>
      <c r="KWZ4" s="406"/>
      <c r="KXA4" s="406"/>
      <c r="KXB4" s="406"/>
      <c r="KXC4" s="406"/>
      <c r="KXD4" s="406"/>
      <c r="KXE4" s="406"/>
      <c r="KXF4" s="406"/>
      <c r="KXG4" s="406"/>
      <c r="KXH4" s="406"/>
      <c r="KXI4" s="406"/>
      <c r="KXJ4" s="406"/>
      <c r="KXK4" s="406"/>
      <c r="KXL4" s="406"/>
      <c r="KXM4" s="406"/>
      <c r="KXN4" s="406"/>
      <c r="KXO4" s="406"/>
      <c r="KXP4" s="406"/>
      <c r="KXQ4" s="406"/>
      <c r="KXR4" s="406"/>
      <c r="KXS4" s="406"/>
      <c r="KXT4" s="406"/>
      <c r="KXU4" s="406"/>
      <c r="KXV4" s="406"/>
      <c r="KXW4" s="406"/>
      <c r="KXX4" s="406"/>
      <c r="KXY4" s="406"/>
      <c r="KXZ4" s="406"/>
      <c r="KYA4" s="406"/>
      <c r="KYB4" s="406"/>
      <c r="KYC4" s="406"/>
      <c r="KYD4" s="406"/>
      <c r="KYE4" s="406"/>
      <c r="KYF4" s="406"/>
      <c r="KYG4" s="406"/>
      <c r="KYH4" s="406"/>
      <c r="KYI4" s="406"/>
      <c r="KYJ4" s="406"/>
      <c r="KYK4" s="406"/>
      <c r="KYL4" s="406"/>
      <c r="KYM4" s="406"/>
      <c r="KYN4" s="406"/>
      <c r="KYO4" s="406"/>
      <c r="KYP4" s="406"/>
      <c r="KYQ4" s="406"/>
      <c r="KYR4" s="406"/>
      <c r="KYS4" s="406"/>
      <c r="KYT4" s="406"/>
      <c r="KYU4" s="406"/>
      <c r="KYV4" s="406"/>
      <c r="KYW4" s="406"/>
      <c r="KYX4" s="406"/>
      <c r="KYY4" s="406"/>
      <c r="KYZ4" s="406"/>
      <c r="KZA4" s="406"/>
      <c r="KZB4" s="406"/>
      <c r="KZC4" s="406"/>
      <c r="KZD4" s="406"/>
      <c r="KZE4" s="406"/>
      <c r="KZF4" s="406"/>
      <c r="KZG4" s="406"/>
      <c r="KZH4" s="406"/>
      <c r="KZI4" s="406"/>
      <c r="KZJ4" s="406"/>
      <c r="KZK4" s="406"/>
      <c r="KZL4" s="406"/>
      <c r="KZM4" s="406"/>
      <c r="KZN4" s="406"/>
      <c r="KZO4" s="406"/>
      <c r="KZP4" s="406"/>
      <c r="KZQ4" s="406"/>
      <c r="KZR4" s="406"/>
      <c r="KZS4" s="406"/>
      <c r="KZT4" s="406"/>
      <c r="KZU4" s="406"/>
      <c r="KZV4" s="406"/>
      <c r="KZW4" s="406"/>
      <c r="KZX4" s="406"/>
      <c r="KZY4" s="406"/>
      <c r="KZZ4" s="406"/>
      <c r="LAA4" s="406"/>
      <c r="LAB4" s="406"/>
      <c r="LAC4" s="406"/>
      <c r="LAD4" s="406"/>
      <c r="LAE4" s="406"/>
      <c r="LAF4" s="406"/>
      <c r="LAG4" s="406"/>
      <c r="LAH4" s="406"/>
      <c r="LAI4" s="406"/>
      <c r="LAJ4" s="406"/>
      <c r="LAK4" s="406"/>
      <c r="LAL4" s="406"/>
      <c r="LAM4" s="406"/>
      <c r="LAN4" s="406"/>
      <c r="LAO4" s="406"/>
      <c r="LAP4" s="406"/>
      <c r="LAQ4" s="406"/>
      <c r="LAR4" s="406"/>
      <c r="LAS4" s="406"/>
      <c r="LAT4" s="406"/>
      <c r="LAU4" s="406"/>
      <c r="LAV4" s="406"/>
      <c r="LAW4" s="406"/>
      <c r="LAX4" s="406"/>
      <c r="LAY4" s="406"/>
      <c r="LAZ4" s="406"/>
      <c r="LBA4" s="406"/>
      <c r="LBB4" s="406"/>
      <c r="LBC4" s="406"/>
      <c r="LBD4" s="406"/>
      <c r="LBE4" s="406"/>
      <c r="LBF4" s="406"/>
      <c r="LBG4" s="406"/>
      <c r="LBH4" s="406"/>
      <c r="LBI4" s="406"/>
      <c r="LBJ4" s="406"/>
      <c r="LBK4" s="406"/>
      <c r="LBL4" s="406"/>
      <c r="LBM4" s="406"/>
      <c r="LBN4" s="406"/>
      <c r="LBO4" s="406"/>
      <c r="LBP4" s="406"/>
      <c r="LBQ4" s="406"/>
      <c r="LBR4" s="406"/>
      <c r="LBS4" s="406"/>
      <c r="LBT4" s="406"/>
      <c r="LBU4" s="406"/>
      <c r="LBV4" s="406"/>
      <c r="LBW4" s="406"/>
      <c r="LBX4" s="406"/>
      <c r="LBY4" s="406"/>
      <c r="LBZ4" s="406"/>
      <c r="LCA4" s="406"/>
      <c r="LCB4" s="406"/>
      <c r="LCC4" s="406"/>
      <c r="LCD4" s="406"/>
      <c r="LCE4" s="406"/>
      <c r="LCF4" s="406"/>
      <c r="LCG4" s="406"/>
      <c r="LCH4" s="406"/>
      <c r="LCI4" s="406"/>
      <c r="LCJ4" s="406"/>
      <c r="LCK4" s="406"/>
      <c r="LCL4" s="406"/>
      <c r="LCM4" s="406"/>
      <c r="LCN4" s="406"/>
      <c r="LCO4" s="406"/>
      <c r="LCP4" s="406"/>
      <c r="LCQ4" s="406"/>
      <c r="LCR4" s="406"/>
      <c r="LCS4" s="406"/>
      <c r="LCT4" s="406"/>
      <c r="LCU4" s="406"/>
      <c r="LCV4" s="406"/>
      <c r="LCW4" s="406"/>
      <c r="LCX4" s="406"/>
      <c r="LCY4" s="406"/>
      <c r="LCZ4" s="406"/>
      <c r="LDA4" s="406"/>
      <c r="LDB4" s="406"/>
      <c r="LDC4" s="406"/>
      <c r="LDD4" s="406"/>
      <c r="LDE4" s="406"/>
      <c r="LDF4" s="406"/>
      <c r="LDG4" s="406"/>
      <c r="LDH4" s="406"/>
      <c r="LDI4" s="406"/>
      <c r="LDJ4" s="406"/>
      <c r="LDK4" s="406"/>
      <c r="LDL4" s="406"/>
      <c r="LDM4" s="406"/>
      <c r="LDN4" s="406"/>
      <c r="LDO4" s="406"/>
      <c r="LDP4" s="406"/>
      <c r="LDQ4" s="406"/>
      <c r="LDR4" s="406"/>
      <c r="LDS4" s="406"/>
      <c r="LDT4" s="406"/>
      <c r="LDU4" s="406"/>
      <c r="LDV4" s="406"/>
      <c r="LDW4" s="406"/>
      <c r="LDX4" s="406"/>
      <c r="LDY4" s="406"/>
      <c r="LDZ4" s="406"/>
      <c r="LEA4" s="406"/>
      <c r="LEB4" s="406"/>
      <c r="LEC4" s="406"/>
      <c r="LED4" s="406"/>
      <c r="LEE4" s="406"/>
      <c r="LEF4" s="406"/>
      <c r="LEG4" s="406"/>
      <c r="LEH4" s="406"/>
      <c r="LEI4" s="406"/>
      <c r="LEJ4" s="406"/>
      <c r="LEK4" s="406"/>
      <c r="LEL4" s="406"/>
      <c r="LEM4" s="406"/>
      <c r="LEN4" s="406"/>
      <c r="LEO4" s="406"/>
      <c r="LEP4" s="406"/>
      <c r="LEQ4" s="406"/>
      <c r="LER4" s="406"/>
      <c r="LES4" s="406"/>
      <c r="LET4" s="406"/>
      <c r="LEU4" s="406"/>
      <c r="LEV4" s="406"/>
      <c r="LEW4" s="406"/>
      <c r="LEX4" s="406"/>
      <c r="LEY4" s="406"/>
      <c r="LEZ4" s="406"/>
      <c r="LFA4" s="406"/>
      <c r="LFB4" s="406"/>
      <c r="LFC4" s="406"/>
      <c r="LFD4" s="406"/>
      <c r="LFE4" s="406"/>
      <c r="LFF4" s="406"/>
      <c r="LFG4" s="406"/>
      <c r="LFH4" s="406"/>
      <c r="LFI4" s="406"/>
      <c r="LFJ4" s="406"/>
      <c r="LFK4" s="406"/>
      <c r="LFL4" s="406"/>
      <c r="LFM4" s="406"/>
      <c r="LFN4" s="406"/>
      <c r="LFO4" s="406"/>
      <c r="LFP4" s="406"/>
      <c r="LFQ4" s="406"/>
      <c r="LFR4" s="406"/>
      <c r="LFS4" s="406"/>
      <c r="LFT4" s="406"/>
      <c r="LFU4" s="406"/>
      <c r="LFV4" s="406"/>
      <c r="LFW4" s="406"/>
      <c r="LFX4" s="406"/>
      <c r="LFY4" s="406"/>
      <c r="LFZ4" s="406"/>
      <c r="LGA4" s="406"/>
      <c r="LGB4" s="406"/>
      <c r="LGC4" s="406"/>
      <c r="LGD4" s="406"/>
      <c r="LGE4" s="406"/>
      <c r="LGF4" s="406"/>
      <c r="LGG4" s="406"/>
      <c r="LGH4" s="406"/>
      <c r="LGI4" s="406"/>
      <c r="LGJ4" s="406"/>
      <c r="LGK4" s="406"/>
      <c r="LGL4" s="406"/>
      <c r="LGM4" s="406"/>
      <c r="LGN4" s="406"/>
      <c r="LGO4" s="406"/>
      <c r="LGP4" s="406"/>
      <c r="LGQ4" s="406"/>
      <c r="LGR4" s="406"/>
      <c r="LGS4" s="406"/>
      <c r="LGT4" s="406"/>
      <c r="LGU4" s="406"/>
      <c r="LGV4" s="406"/>
      <c r="LGW4" s="406"/>
      <c r="LGX4" s="406"/>
      <c r="LGY4" s="406"/>
      <c r="LGZ4" s="406"/>
      <c r="LHA4" s="406"/>
      <c r="LHB4" s="406"/>
      <c r="LHC4" s="406"/>
      <c r="LHD4" s="406"/>
      <c r="LHE4" s="406"/>
      <c r="LHF4" s="406"/>
      <c r="LHG4" s="406"/>
      <c r="LHH4" s="406"/>
      <c r="LHI4" s="406"/>
      <c r="LHJ4" s="406"/>
      <c r="LHK4" s="406"/>
      <c r="LHL4" s="406"/>
      <c r="LHM4" s="406"/>
      <c r="LHN4" s="406"/>
      <c r="LHO4" s="406"/>
      <c r="LHP4" s="406"/>
      <c r="LHQ4" s="406"/>
      <c r="LHR4" s="406"/>
      <c r="LHS4" s="406"/>
      <c r="LHT4" s="406"/>
      <c r="LHU4" s="406"/>
      <c r="LHV4" s="406"/>
      <c r="LHW4" s="406"/>
      <c r="LHX4" s="406"/>
      <c r="LHY4" s="406"/>
      <c r="LHZ4" s="406"/>
      <c r="LIA4" s="406"/>
      <c r="LIB4" s="406"/>
      <c r="LIC4" s="406"/>
      <c r="LID4" s="406"/>
      <c r="LIE4" s="406"/>
      <c r="LIF4" s="406"/>
      <c r="LIG4" s="406"/>
      <c r="LIH4" s="406"/>
      <c r="LII4" s="406"/>
      <c r="LIJ4" s="406"/>
      <c r="LIK4" s="406"/>
      <c r="LIL4" s="406"/>
      <c r="LIM4" s="406"/>
      <c r="LIN4" s="406"/>
      <c r="LIO4" s="406"/>
      <c r="LIP4" s="406"/>
      <c r="LIQ4" s="406"/>
      <c r="LIR4" s="406"/>
      <c r="LIS4" s="406"/>
      <c r="LIT4" s="406"/>
      <c r="LIU4" s="406"/>
      <c r="LIV4" s="406"/>
      <c r="LIW4" s="406"/>
      <c r="LIX4" s="406"/>
      <c r="LIY4" s="406"/>
      <c r="LIZ4" s="406"/>
      <c r="LJA4" s="406"/>
      <c r="LJB4" s="406"/>
      <c r="LJC4" s="406"/>
      <c r="LJD4" s="406"/>
      <c r="LJE4" s="406"/>
      <c r="LJF4" s="406"/>
      <c r="LJG4" s="406"/>
      <c r="LJH4" s="406"/>
      <c r="LJI4" s="406"/>
      <c r="LJJ4" s="406"/>
      <c r="LJK4" s="406"/>
      <c r="LJL4" s="406"/>
      <c r="LJM4" s="406"/>
      <c r="LJN4" s="406"/>
      <c r="LJO4" s="406"/>
      <c r="LJP4" s="406"/>
      <c r="LJQ4" s="406"/>
      <c r="LJR4" s="406"/>
      <c r="LJS4" s="406"/>
      <c r="LJT4" s="406"/>
      <c r="LJU4" s="406"/>
      <c r="LJV4" s="406"/>
      <c r="LJW4" s="406"/>
      <c r="LJX4" s="406"/>
      <c r="LJY4" s="406"/>
      <c r="LJZ4" s="406"/>
      <c r="LKA4" s="406"/>
      <c r="LKB4" s="406"/>
      <c r="LKC4" s="406"/>
      <c r="LKD4" s="406"/>
      <c r="LKE4" s="406"/>
      <c r="LKF4" s="406"/>
      <c r="LKG4" s="406"/>
      <c r="LKH4" s="406"/>
      <c r="LKI4" s="406"/>
      <c r="LKJ4" s="406"/>
      <c r="LKK4" s="406"/>
      <c r="LKL4" s="406"/>
      <c r="LKM4" s="406"/>
      <c r="LKN4" s="406"/>
      <c r="LKO4" s="406"/>
      <c r="LKP4" s="406"/>
      <c r="LKQ4" s="406"/>
      <c r="LKR4" s="406"/>
      <c r="LKS4" s="406"/>
      <c r="LKT4" s="406"/>
      <c r="LKU4" s="406"/>
      <c r="LKV4" s="406"/>
      <c r="LKW4" s="406"/>
      <c r="LKX4" s="406"/>
      <c r="LKY4" s="406"/>
      <c r="LKZ4" s="406"/>
      <c r="LLA4" s="406"/>
      <c r="LLB4" s="406"/>
      <c r="LLC4" s="406"/>
      <c r="LLD4" s="406"/>
      <c r="LLE4" s="406"/>
      <c r="LLF4" s="406"/>
      <c r="LLG4" s="406"/>
      <c r="LLH4" s="406"/>
      <c r="LLI4" s="406"/>
      <c r="LLJ4" s="406"/>
      <c r="LLK4" s="406"/>
      <c r="LLL4" s="406"/>
      <c r="LLM4" s="406"/>
      <c r="LLN4" s="406"/>
      <c r="LLO4" s="406"/>
      <c r="LLP4" s="406"/>
      <c r="LLQ4" s="406"/>
      <c r="LLR4" s="406"/>
      <c r="LLS4" s="406"/>
      <c r="LLT4" s="406"/>
      <c r="LLU4" s="406"/>
      <c r="LLV4" s="406"/>
      <c r="LLW4" s="406"/>
      <c r="LLX4" s="406"/>
      <c r="LLY4" s="406"/>
      <c r="LLZ4" s="406"/>
      <c r="LMA4" s="406"/>
      <c r="LMB4" s="406"/>
      <c r="LMC4" s="406"/>
      <c r="LMD4" s="406"/>
      <c r="LME4" s="406"/>
      <c r="LMF4" s="406"/>
      <c r="LMG4" s="406"/>
      <c r="LMH4" s="406"/>
      <c r="LMI4" s="406"/>
      <c r="LMJ4" s="406"/>
      <c r="LMK4" s="406"/>
      <c r="LML4" s="406"/>
      <c r="LMM4" s="406"/>
      <c r="LMN4" s="406"/>
      <c r="LMO4" s="406"/>
      <c r="LMP4" s="406"/>
      <c r="LMQ4" s="406"/>
      <c r="LMR4" s="406"/>
      <c r="LMS4" s="406"/>
      <c r="LMT4" s="406"/>
      <c r="LMU4" s="406"/>
      <c r="LMV4" s="406"/>
      <c r="LMW4" s="406"/>
      <c r="LMX4" s="406"/>
      <c r="LMY4" s="406"/>
      <c r="LMZ4" s="406"/>
      <c r="LNA4" s="406"/>
      <c r="LNB4" s="406"/>
      <c r="LNC4" s="406"/>
      <c r="LND4" s="406"/>
      <c r="LNE4" s="406"/>
      <c r="LNF4" s="406"/>
      <c r="LNG4" s="406"/>
      <c r="LNH4" s="406"/>
      <c r="LNI4" s="406"/>
      <c r="LNJ4" s="406"/>
      <c r="LNK4" s="406"/>
      <c r="LNL4" s="406"/>
      <c r="LNM4" s="406"/>
      <c r="LNN4" s="406"/>
      <c r="LNO4" s="406"/>
      <c r="LNP4" s="406"/>
      <c r="LNQ4" s="406"/>
      <c r="LNR4" s="406"/>
      <c r="LNS4" s="406"/>
      <c r="LNT4" s="406"/>
      <c r="LNU4" s="406"/>
      <c r="LNV4" s="406"/>
      <c r="LNW4" s="406"/>
      <c r="LNX4" s="406"/>
      <c r="LNY4" s="406"/>
      <c r="LNZ4" s="406"/>
      <c r="LOA4" s="406"/>
      <c r="LOB4" s="406"/>
      <c r="LOC4" s="406"/>
      <c r="LOD4" s="406"/>
      <c r="LOE4" s="406"/>
      <c r="LOF4" s="406"/>
      <c r="LOG4" s="406"/>
      <c r="LOH4" s="406"/>
      <c r="LOI4" s="406"/>
      <c r="LOJ4" s="406"/>
      <c r="LOK4" s="406"/>
      <c r="LOL4" s="406"/>
      <c r="LOM4" s="406"/>
      <c r="LON4" s="406"/>
      <c r="LOO4" s="406"/>
      <c r="LOP4" s="406"/>
      <c r="LOQ4" s="406"/>
      <c r="LOR4" s="406"/>
      <c r="LOS4" s="406"/>
      <c r="LOT4" s="406"/>
      <c r="LOU4" s="406"/>
      <c r="LOV4" s="406"/>
      <c r="LOW4" s="406"/>
      <c r="LOX4" s="406"/>
      <c r="LOY4" s="406"/>
      <c r="LOZ4" s="406"/>
      <c r="LPA4" s="406"/>
      <c r="LPB4" s="406"/>
      <c r="LPC4" s="406"/>
      <c r="LPD4" s="406"/>
      <c r="LPE4" s="406"/>
      <c r="LPF4" s="406"/>
      <c r="LPG4" s="406"/>
      <c r="LPH4" s="406"/>
      <c r="LPI4" s="406"/>
      <c r="LPJ4" s="406"/>
      <c r="LPK4" s="406"/>
      <c r="LPL4" s="406"/>
      <c r="LPM4" s="406"/>
      <c r="LPN4" s="406"/>
      <c r="LPO4" s="406"/>
      <c r="LPP4" s="406"/>
      <c r="LPQ4" s="406"/>
      <c r="LPR4" s="406"/>
      <c r="LPS4" s="406"/>
      <c r="LPT4" s="406"/>
      <c r="LPU4" s="406"/>
      <c r="LPV4" s="406"/>
      <c r="LPW4" s="406"/>
      <c r="LPX4" s="406"/>
      <c r="LPY4" s="406"/>
      <c r="LPZ4" s="406"/>
      <c r="LQA4" s="406"/>
      <c r="LQB4" s="406"/>
      <c r="LQC4" s="406"/>
      <c r="LQD4" s="406"/>
      <c r="LQE4" s="406"/>
      <c r="LQF4" s="406"/>
      <c r="LQG4" s="406"/>
      <c r="LQH4" s="406"/>
      <c r="LQI4" s="406"/>
      <c r="LQJ4" s="406"/>
      <c r="LQK4" s="406"/>
      <c r="LQL4" s="406"/>
      <c r="LQM4" s="406"/>
      <c r="LQN4" s="406"/>
      <c r="LQO4" s="406"/>
      <c r="LQP4" s="406"/>
      <c r="LQQ4" s="406"/>
      <c r="LQR4" s="406"/>
      <c r="LQS4" s="406"/>
      <c r="LQT4" s="406"/>
      <c r="LQU4" s="406"/>
      <c r="LQV4" s="406"/>
      <c r="LQW4" s="406"/>
      <c r="LQX4" s="406"/>
      <c r="LQY4" s="406"/>
      <c r="LQZ4" s="406"/>
      <c r="LRA4" s="406"/>
      <c r="LRB4" s="406"/>
      <c r="LRC4" s="406"/>
      <c r="LRD4" s="406"/>
      <c r="LRE4" s="406"/>
      <c r="LRF4" s="406"/>
      <c r="LRG4" s="406"/>
      <c r="LRH4" s="406"/>
      <c r="LRI4" s="406"/>
      <c r="LRJ4" s="406"/>
      <c r="LRK4" s="406"/>
      <c r="LRL4" s="406"/>
      <c r="LRM4" s="406"/>
      <c r="LRN4" s="406"/>
      <c r="LRO4" s="406"/>
      <c r="LRP4" s="406"/>
      <c r="LRQ4" s="406"/>
      <c r="LRR4" s="406"/>
      <c r="LRS4" s="406"/>
      <c r="LRT4" s="406"/>
      <c r="LRU4" s="406"/>
      <c r="LRV4" s="406"/>
      <c r="LRW4" s="406"/>
      <c r="LRX4" s="406"/>
      <c r="LRY4" s="406"/>
      <c r="LRZ4" s="406"/>
      <c r="LSA4" s="406"/>
      <c r="LSB4" s="406"/>
      <c r="LSC4" s="406"/>
      <c r="LSD4" s="406"/>
      <c r="LSE4" s="406"/>
      <c r="LSF4" s="406"/>
      <c r="LSG4" s="406"/>
      <c r="LSH4" s="406"/>
      <c r="LSI4" s="406"/>
      <c r="LSJ4" s="406"/>
      <c r="LSK4" s="406"/>
      <c r="LSL4" s="406"/>
      <c r="LSM4" s="406"/>
      <c r="LSN4" s="406"/>
      <c r="LSO4" s="406"/>
      <c r="LSP4" s="406"/>
      <c r="LSQ4" s="406"/>
      <c r="LSR4" s="406"/>
      <c r="LSS4" s="406"/>
      <c r="LST4" s="406"/>
      <c r="LSU4" s="406"/>
      <c r="LSV4" s="406"/>
      <c r="LSW4" s="406"/>
      <c r="LSX4" s="406"/>
      <c r="LSY4" s="406"/>
      <c r="LSZ4" s="406"/>
      <c r="LTA4" s="406"/>
      <c r="LTB4" s="406"/>
      <c r="LTC4" s="406"/>
      <c r="LTD4" s="406"/>
      <c r="LTE4" s="406"/>
      <c r="LTF4" s="406"/>
      <c r="LTG4" s="406"/>
      <c r="LTH4" s="406"/>
      <c r="LTI4" s="406"/>
      <c r="LTJ4" s="406"/>
      <c r="LTK4" s="406"/>
      <c r="LTL4" s="406"/>
      <c r="LTM4" s="406"/>
      <c r="LTN4" s="406"/>
      <c r="LTO4" s="406"/>
      <c r="LTP4" s="406"/>
      <c r="LTQ4" s="406"/>
      <c r="LTR4" s="406"/>
      <c r="LTS4" s="406"/>
      <c r="LTT4" s="406"/>
      <c r="LTU4" s="406"/>
      <c r="LTV4" s="406"/>
      <c r="LTW4" s="406"/>
      <c r="LTX4" s="406"/>
      <c r="LTY4" s="406"/>
      <c r="LTZ4" s="406"/>
      <c r="LUA4" s="406"/>
      <c r="LUB4" s="406"/>
      <c r="LUC4" s="406"/>
      <c r="LUD4" s="406"/>
      <c r="LUE4" s="406"/>
      <c r="LUF4" s="406"/>
      <c r="LUG4" s="406"/>
      <c r="LUH4" s="406"/>
      <c r="LUI4" s="406"/>
      <c r="LUJ4" s="406"/>
      <c r="LUK4" s="406"/>
      <c r="LUL4" s="406"/>
      <c r="LUM4" s="406"/>
      <c r="LUN4" s="406"/>
      <c r="LUO4" s="406"/>
      <c r="LUP4" s="406"/>
      <c r="LUQ4" s="406"/>
      <c r="LUR4" s="406"/>
      <c r="LUS4" s="406"/>
      <c r="LUT4" s="406"/>
      <c r="LUU4" s="406"/>
      <c r="LUV4" s="406"/>
      <c r="LUW4" s="406"/>
      <c r="LUX4" s="406"/>
      <c r="LUY4" s="406"/>
      <c r="LUZ4" s="406"/>
      <c r="LVA4" s="406"/>
      <c r="LVB4" s="406"/>
      <c r="LVC4" s="406"/>
      <c r="LVD4" s="406"/>
      <c r="LVE4" s="406"/>
      <c r="LVF4" s="406"/>
      <c r="LVG4" s="406"/>
      <c r="LVH4" s="406"/>
      <c r="LVI4" s="406"/>
      <c r="LVJ4" s="406"/>
      <c r="LVK4" s="406"/>
      <c r="LVL4" s="406"/>
      <c r="LVM4" s="406"/>
      <c r="LVN4" s="406"/>
      <c r="LVO4" s="406"/>
      <c r="LVP4" s="406"/>
      <c r="LVQ4" s="406"/>
      <c r="LVR4" s="406"/>
      <c r="LVS4" s="406"/>
      <c r="LVT4" s="406"/>
      <c r="LVU4" s="406"/>
      <c r="LVV4" s="406"/>
      <c r="LVW4" s="406"/>
      <c r="LVX4" s="406"/>
      <c r="LVY4" s="406"/>
      <c r="LVZ4" s="406"/>
      <c r="LWA4" s="406"/>
      <c r="LWB4" s="406"/>
      <c r="LWC4" s="406"/>
      <c r="LWD4" s="406"/>
      <c r="LWE4" s="406"/>
      <c r="LWF4" s="406"/>
      <c r="LWG4" s="406"/>
      <c r="LWH4" s="406"/>
      <c r="LWI4" s="406"/>
      <c r="LWJ4" s="406"/>
      <c r="LWK4" s="406"/>
      <c r="LWL4" s="406"/>
      <c r="LWM4" s="406"/>
      <c r="LWN4" s="406"/>
      <c r="LWO4" s="406"/>
      <c r="LWP4" s="406"/>
      <c r="LWQ4" s="406"/>
      <c r="LWR4" s="406"/>
      <c r="LWS4" s="406"/>
      <c r="LWT4" s="406"/>
      <c r="LWU4" s="406"/>
      <c r="LWV4" s="406"/>
      <c r="LWW4" s="406"/>
      <c r="LWX4" s="406"/>
      <c r="LWY4" s="406"/>
      <c r="LWZ4" s="406"/>
      <c r="LXA4" s="406"/>
      <c r="LXB4" s="406"/>
      <c r="LXC4" s="406"/>
      <c r="LXD4" s="406"/>
      <c r="LXE4" s="406"/>
      <c r="LXF4" s="406"/>
      <c r="LXG4" s="406"/>
      <c r="LXH4" s="406"/>
      <c r="LXI4" s="406"/>
      <c r="LXJ4" s="406"/>
      <c r="LXK4" s="406"/>
      <c r="LXL4" s="406"/>
      <c r="LXM4" s="406"/>
      <c r="LXN4" s="406"/>
      <c r="LXO4" s="406"/>
      <c r="LXP4" s="406"/>
      <c r="LXQ4" s="406"/>
      <c r="LXR4" s="406"/>
      <c r="LXS4" s="406"/>
      <c r="LXT4" s="406"/>
      <c r="LXU4" s="406"/>
      <c r="LXV4" s="406"/>
      <c r="LXW4" s="406"/>
      <c r="LXX4" s="406"/>
      <c r="LXY4" s="406"/>
      <c r="LXZ4" s="406"/>
      <c r="LYA4" s="406"/>
      <c r="LYB4" s="406"/>
      <c r="LYC4" s="406"/>
      <c r="LYD4" s="406"/>
      <c r="LYE4" s="406"/>
      <c r="LYF4" s="406"/>
      <c r="LYG4" s="406"/>
      <c r="LYH4" s="406"/>
      <c r="LYI4" s="406"/>
      <c r="LYJ4" s="406"/>
      <c r="LYK4" s="406"/>
      <c r="LYL4" s="406"/>
      <c r="LYM4" s="406"/>
      <c r="LYN4" s="406"/>
      <c r="LYO4" s="406"/>
      <c r="LYP4" s="406"/>
      <c r="LYQ4" s="406"/>
      <c r="LYR4" s="406"/>
      <c r="LYS4" s="406"/>
      <c r="LYT4" s="406"/>
      <c r="LYU4" s="406"/>
      <c r="LYV4" s="406"/>
      <c r="LYW4" s="406"/>
      <c r="LYX4" s="406"/>
      <c r="LYY4" s="406"/>
      <c r="LYZ4" s="406"/>
      <c r="LZA4" s="406"/>
      <c r="LZB4" s="406"/>
      <c r="LZC4" s="406"/>
      <c r="LZD4" s="406"/>
      <c r="LZE4" s="406"/>
      <c r="LZF4" s="406"/>
      <c r="LZG4" s="406"/>
      <c r="LZH4" s="406"/>
      <c r="LZI4" s="406"/>
      <c r="LZJ4" s="406"/>
      <c r="LZK4" s="406"/>
      <c r="LZL4" s="406"/>
      <c r="LZM4" s="406"/>
      <c r="LZN4" s="406"/>
      <c r="LZO4" s="406"/>
      <c r="LZP4" s="406"/>
      <c r="LZQ4" s="406"/>
      <c r="LZR4" s="406"/>
      <c r="LZS4" s="406"/>
      <c r="LZT4" s="406"/>
      <c r="LZU4" s="406"/>
      <c r="LZV4" s="406"/>
      <c r="LZW4" s="406"/>
      <c r="LZX4" s="406"/>
      <c r="LZY4" s="406"/>
      <c r="LZZ4" s="406"/>
      <c r="MAA4" s="406"/>
      <c r="MAB4" s="406"/>
      <c r="MAC4" s="406"/>
      <c r="MAD4" s="406"/>
      <c r="MAE4" s="406"/>
      <c r="MAF4" s="406"/>
      <c r="MAG4" s="406"/>
      <c r="MAH4" s="406"/>
      <c r="MAI4" s="406"/>
      <c r="MAJ4" s="406"/>
      <c r="MAK4" s="406"/>
      <c r="MAL4" s="406"/>
      <c r="MAM4" s="406"/>
      <c r="MAN4" s="406"/>
      <c r="MAO4" s="406"/>
      <c r="MAP4" s="406"/>
      <c r="MAQ4" s="406"/>
      <c r="MAR4" s="406"/>
      <c r="MAS4" s="406"/>
      <c r="MAT4" s="406"/>
      <c r="MAU4" s="406"/>
      <c r="MAV4" s="406"/>
      <c r="MAW4" s="406"/>
      <c r="MAX4" s="406"/>
      <c r="MAY4" s="406"/>
      <c r="MAZ4" s="406"/>
      <c r="MBA4" s="406"/>
      <c r="MBB4" s="406"/>
      <c r="MBC4" s="406"/>
      <c r="MBD4" s="406"/>
      <c r="MBE4" s="406"/>
      <c r="MBF4" s="406"/>
      <c r="MBG4" s="406"/>
      <c r="MBH4" s="406"/>
      <c r="MBI4" s="406"/>
      <c r="MBJ4" s="406"/>
      <c r="MBK4" s="406"/>
      <c r="MBL4" s="406"/>
      <c r="MBM4" s="406"/>
      <c r="MBN4" s="406"/>
      <c r="MBO4" s="406"/>
      <c r="MBP4" s="406"/>
      <c r="MBQ4" s="406"/>
      <c r="MBR4" s="406"/>
      <c r="MBS4" s="406"/>
      <c r="MBT4" s="406"/>
      <c r="MBU4" s="406"/>
      <c r="MBV4" s="406"/>
      <c r="MBW4" s="406"/>
      <c r="MBX4" s="406"/>
      <c r="MBY4" s="406"/>
      <c r="MBZ4" s="406"/>
      <c r="MCA4" s="406"/>
      <c r="MCB4" s="406"/>
      <c r="MCC4" s="406"/>
      <c r="MCD4" s="406"/>
      <c r="MCE4" s="406"/>
      <c r="MCF4" s="406"/>
      <c r="MCG4" s="406"/>
      <c r="MCH4" s="406"/>
      <c r="MCI4" s="406"/>
      <c r="MCJ4" s="406"/>
      <c r="MCK4" s="406"/>
      <c r="MCL4" s="406"/>
      <c r="MCM4" s="406"/>
      <c r="MCN4" s="406"/>
      <c r="MCO4" s="406"/>
      <c r="MCP4" s="406"/>
      <c r="MCQ4" s="406"/>
      <c r="MCR4" s="406"/>
      <c r="MCS4" s="406"/>
      <c r="MCT4" s="406"/>
      <c r="MCU4" s="406"/>
      <c r="MCV4" s="406"/>
      <c r="MCW4" s="406"/>
      <c r="MCX4" s="406"/>
      <c r="MCY4" s="406"/>
      <c r="MCZ4" s="406"/>
      <c r="MDA4" s="406"/>
      <c r="MDB4" s="406"/>
      <c r="MDC4" s="406"/>
      <c r="MDD4" s="406"/>
      <c r="MDE4" s="406"/>
      <c r="MDF4" s="406"/>
      <c r="MDG4" s="406"/>
      <c r="MDH4" s="406"/>
      <c r="MDI4" s="406"/>
      <c r="MDJ4" s="406"/>
      <c r="MDK4" s="406"/>
      <c r="MDL4" s="406"/>
      <c r="MDM4" s="406"/>
      <c r="MDN4" s="406"/>
      <c r="MDO4" s="406"/>
      <c r="MDP4" s="406"/>
      <c r="MDQ4" s="406"/>
      <c r="MDR4" s="406"/>
      <c r="MDS4" s="406"/>
      <c r="MDT4" s="406"/>
      <c r="MDU4" s="406"/>
      <c r="MDV4" s="406"/>
      <c r="MDW4" s="406"/>
      <c r="MDX4" s="406"/>
      <c r="MDY4" s="406"/>
      <c r="MDZ4" s="406"/>
      <c r="MEA4" s="406"/>
      <c r="MEB4" s="406"/>
      <c r="MEC4" s="406"/>
      <c r="MED4" s="406"/>
      <c r="MEE4" s="406"/>
      <c r="MEF4" s="406"/>
      <c r="MEG4" s="406"/>
      <c r="MEH4" s="406"/>
      <c r="MEI4" s="406"/>
      <c r="MEJ4" s="406"/>
      <c r="MEK4" s="406"/>
      <c r="MEL4" s="406"/>
      <c r="MEM4" s="406"/>
      <c r="MEN4" s="406"/>
      <c r="MEO4" s="406"/>
      <c r="MEP4" s="406"/>
      <c r="MEQ4" s="406"/>
      <c r="MER4" s="406"/>
      <c r="MES4" s="406"/>
      <c r="MET4" s="406"/>
      <c r="MEU4" s="406"/>
      <c r="MEV4" s="406"/>
      <c r="MEW4" s="406"/>
      <c r="MEX4" s="406"/>
      <c r="MEY4" s="406"/>
      <c r="MEZ4" s="406"/>
      <c r="MFA4" s="406"/>
      <c r="MFB4" s="406"/>
      <c r="MFC4" s="406"/>
      <c r="MFD4" s="406"/>
      <c r="MFE4" s="406"/>
      <c r="MFF4" s="406"/>
      <c r="MFG4" s="406"/>
      <c r="MFH4" s="406"/>
      <c r="MFI4" s="406"/>
      <c r="MFJ4" s="406"/>
      <c r="MFK4" s="406"/>
      <c r="MFL4" s="406"/>
      <c r="MFM4" s="406"/>
      <c r="MFN4" s="406"/>
      <c r="MFO4" s="406"/>
      <c r="MFP4" s="406"/>
      <c r="MFQ4" s="406"/>
      <c r="MFR4" s="406"/>
      <c r="MFS4" s="406"/>
      <c r="MFT4" s="406"/>
      <c r="MFU4" s="406"/>
      <c r="MFV4" s="406"/>
      <c r="MFW4" s="406"/>
      <c r="MFX4" s="406"/>
      <c r="MFY4" s="406"/>
      <c r="MFZ4" s="406"/>
      <c r="MGA4" s="406"/>
      <c r="MGB4" s="406"/>
      <c r="MGC4" s="406"/>
      <c r="MGD4" s="406"/>
      <c r="MGE4" s="406"/>
      <c r="MGF4" s="406"/>
      <c r="MGG4" s="406"/>
      <c r="MGH4" s="406"/>
      <c r="MGI4" s="406"/>
      <c r="MGJ4" s="406"/>
      <c r="MGK4" s="406"/>
      <c r="MGL4" s="406"/>
      <c r="MGM4" s="406"/>
      <c r="MGN4" s="406"/>
      <c r="MGO4" s="406"/>
      <c r="MGP4" s="406"/>
      <c r="MGQ4" s="406"/>
      <c r="MGR4" s="406"/>
      <c r="MGS4" s="406"/>
      <c r="MGT4" s="406"/>
      <c r="MGU4" s="406"/>
      <c r="MGV4" s="406"/>
      <c r="MGW4" s="406"/>
      <c r="MGX4" s="406"/>
      <c r="MGY4" s="406"/>
      <c r="MGZ4" s="406"/>
      <c r="MHA4" s="406"/>
      <c r="MHB4" s="406"/>
      <c r="MHC4" s="406"/>
      <c r="MHD4" s="406"/>
      <c r="MHE4" s="406"/>
      <c r="MHF4" s="406"/>
      <c r="MHG4" s="406"/>
      <c r="MHH4" s="406"/>
      <c r="MHI4" s="406"/>
      <c r="MHJ4" s="406"/>
      <c r="MHK4" s="406"/>
      <c r="MHL4" s="406"/>
      <c r="MHM4" s="406"/>
      <c r="MHN4" s="406"/>
      <c r="MHO4" s="406"/>
      <c r="MHP4" s="406"/>
      <c r="MHQ4" s="406"/>
      <c r="MHR4" s="406"/>
      <c r="MHS4" s="406"/>
      <c r="MHT4" s="406"/>
      <c r="MHU4" s="406"/>
      <c r="MHV4" s="406"/>
      <c r="MHW4" s="406"/>
      <c r="MHX4" s="406"/>
      <c r="MHY4" s="406"/>
      <c r="MHZ4" s="406"/>
      <c r="MIA4" s="406"/>
      <c r="MIB4" s="406"/>
      <c r="MIC4" s="406"/>
      <c r="MID4" s="406"/>
      <c r="MIE4" s="406"/>
      <c r="MIF4" s="406"/>
      <c r="MIG4" s="406"/>
      <c r="MIH4" s="406"/>
      <c r="MII4" s="406"/>
      <c r="MIJ4" s="406"/>
      <c r="MIK4" s="406"/>
      <c r="MIL4" s="406"/>
      <c r="MIM4" s="406"/>
      <c r="MIN4" s="406"/>
      <c r="MIO4" s="406"/>
      <c r="MIP4" s="406"/>
      <c r="MIQ4" s="406"/>
      <c r="MIR4" s="406"/>
      <c r="MIS4" s="406"/>
      <c r="MIT4" s="406"/>
      <c r="MIU4" s="406"/>
      <c r="MIV4" s="406"/>
      <c r="MIW4" s="406"/>
      <c r="MIX4" s="406"/>
      <c r="MIY4" s="406"/>
      <c r="MIZ4" s="406"/>
      <c r="MJA4" s="406"/>
      <c r="MJB4" s="406"/>
      <c r="MJC4" s="406"/>
      <c r="MJD4" s="406"/>
      <c r="MJE4" s="406"/>
      <c r="MJF4" s="406"/>
      <c r="MJG4" s="406"/>
      <c r="MJH4" s="406"/>
      <c r="MJI4" s="406"/>
      <c r="MJJ4" s="406"/>
      <c r="MJK4" s="406"/>
      <c r="MJL4" s="406"/>
      <c r="MJM4" s="406"/>
      <c r="MJN4" s="406"/>
      <c r="MJO4" s="406"/>
      <c r="MJP4" s="406"/>
      <c r="MJQ4" s="406"/>
      <c r="MJR4" s="406"/>
      <c r="MJS4" s="406"/>
      <c r="MJT4" s="406"/>
      <c r="MJU4" s="406"/>
      <c r="MJV4" s="406"/>
      <c r="MJW4" s="406"/>
      <c r="MJX4" s="406"/>
      <c r="MJY4" s="406"/>
      <c r="MJZ4" s="406"/>
      <c r="MKA4" s="406"/>
      <c r="MKB4" s="406"/>
      <c r="MKC4" s="406"/>
      <c r="MKD4" s="406"/>
      <c r="MKE4" s="406"/>
      <c r="MKF4" s="406"/>
      <c r="MKG4" s="406"/>
      <c r="MKH4" s="406"/>
      <c r="MKI4" s="406"/>
      <c r="MKJ4" s="406"/>
      <c r="MKK4" s="406"/>
      <c r="MKL4" s="406"/>
      <c r="MKM4" s="406"/>
      <c r="MKN4" s="406"/>
      <c r="MKO4" s="406"/>
      <c r="MKP4" s="406"/>
      <c r="MKQ4" s="406"/>
      <c r="MKR4" s="406"/>
      <c r="MKS4" s="406"/>
      <c r="MKT4" s="406"/>
      <c r="MKU4" s="406"/>
      <c r="MKV4" s="406"/>
      <c r="MKW4" s="406"/>
      <c r="MKX4" s="406"/>
      <c r="MKY4" s="406"/>
      <c r="MKZ4" s="406"/>
      <c r="MLA4" s="406"/>
      <c r="MLB4" s="406"/>
      <c r="MLC4" s="406"/>
      <c r="MLD4" s="406"/>
      <c r="MLE4" s="406"/>
      <c r="MLF4" s="406"/>
      <c r="MLG4" s="406"/>
      <c r="MLH4" s="406"/>
      <c r="MLI4" s="406"/>
      <c r="MLJ4" s="406"/>
      <c r="MLK4" s="406"/>
      <c r="MLL4" s="406"/>
      <c r="MLM4" s="406"/>
      <c r="MLN4" s="406"/>
      <c r="MLO4" s="406"/>
      <c r="MLP4" s="406"/>
      <c r="MLQ4" s="406"/>
      <c r="MLR4" s="406"/>
      <c r="MLS4" s="406"/>
      <c r="MLT4" s="406"/>
      <c r="MLU4" s="406"/>
      <c r="MLV4" s="406"/>
      <c r="MLW4" s="406"/>
      <c r="MLX4" s="406"/>
      <c r="MLY4" s="406"/>
      <c r="MLZ4" s="406"/>
      <c r="MMA4" s="406"/>
      <c r="MMB4" s="406"/>
      <c r="MMC4" s="406"/>
      <c r="MMD4" s="406"/>
      <c r="MME4" s="406"/>
      <c r="MMF4" s="406"/>
      <c r="MMG4" s="406"/>
      <c r="MMH4" s="406"/>
      <c r="MMI4" s="406"/>
      <c r="MMJ4" s="406"/>
      <c r="MMK4" s="406"/>
      <c r="MML4" s="406"/>
      <c r="MMM4" s="406"/>
      <c r="MMN4" s="406"/>
      <c r="MMO4" s="406"/>
      <c r="MMP4" s="406"/>
      <c r="MMQ4" s="406"/>
      <c r="MMR4" s="406"/>
      <c r="MMS4" s="406"/>
      <c r="MMT4" s="406"/>
      <c r="MMU4" s="406"/>
      <c r="MMV4" s="406"/>
      <c r="MMW4" s="406"/>
      <c r="MMX4" s="406"/>
      <c r="MMY4" s="406"/>
      <c r="MMZ4" s="406"/>
      <c r="MNA4" s="406"/>
      <c r="MNB4" s="406"/>
      <c r="MNC4" s="406"/>
      <c r="MND4" s="406"/>
      <c r="MNE4" s="406"/>
      <c r="MNF4" s="406"/>
      <c r="MNG4" s="406"/>
      <c r="MNH4" s="406"/>
      <c r="MNI4" s="406"/>
      <c r="MNJ4" s="406"/>
      <c r="MNK4" s="406"/>
      <c r="MNL4" s="406"/>
      <c r="MNM4" s="406"/>
      <c r="MNN4" s="406"/>
      <c r="MNO4" s="406"/>
      <c r="MNP4" s="406"/>
      <c r="MNQ4" s="406"/>
      <c r="MNR4" s="406"/>
      <c r="MNS4" s="406"/>
      <c r="MNT4" s="406"/>
      <c r="MNU4" s="406"/>
      <c r="MNV4" s="406"/>
      <c r="MNW4" s="406"/>
      <c r="MNX4" s="406"/>
      <c r="MNY4" s="406"/>
      <c r="MNZ4" s="406"/>
      <c r="MOA4" s="406"/>
      <c r="MOB4" s="406"/>
      <c r="MOC4" s="406"/>
      <c r="MOD4" s="406"/>
      <c r="MOE4" s="406"/>
      <c r="MOF4" s="406"/>
      <c r="MOG4" s="406"/>
      <c r="MOH4" s="406"/>
      <c r="MOI4" s="406"/>
      <c r="MOJ4" s="406"/>
      <c r="MOK4" s="406"/>
      <c r="MOL4" s="406"/>
      <c r="MOM4" s="406"/>
      <c r="MON4" s="406"/>
      <c r="MOO4" s="406"/>
      <c r="MOP4" s="406"/>
      <c r="MOQ4" s="406"/>
      <c r="MOR4" s="406"/>
      <c r="MOS4" s="406"/>
      <c r="MOT4" s="406"/>
      <c r="MOU4" s="406"/>
      <c r="MOV4" s="406"/>
      <c r="MOW4" s="406"/>
      <c r="MOX4" s="406"/>
      <c r="MOY4" s="406"/>
      <c r="MOZ4" s="406"/>
      <c r="MPA4" s="406"/>
      <c r="MPB4" s="406"/>
      <c r="MPC4" s="406"/>
      <c r="MPD4" s="406"/>
      <c r="MPE4" s="406"/>
      <c r="MPF4" s="406"/>
      <c r="MPG4" s="406"/>
      <c r="MPH4" s="406"/>
      <c r="MPI4" s="406"/>
      <c r="MPJ4" s="406"/>
      <c r="MPK4" s="406"/>
      <c r="MPL4" s="406"/>
      <c r="MPM4" s="406"/>
      <c r="MPN4" s="406"/>
      <c r="MPO4" s="406"/>
      <c r="MPP4" s="406"/>
      <c r="MPQ4" s="406"/>
      <c r="MPR4" s="406"/>
      <c r="MPS4" s="406"/>
      <c r="MPT4" s="406"/>
      <c r="MPU4" s="406"/>
      <c r="MPV4" s="406"/>
      <c r="MPW4" s="406"/>
      <c r="MPX4" s="406"/>
      <c r="MPY4" s="406"/>
      <c r="MPZ4" s="406"/>
      <c r="MQA4" s="406"/>
      <c r="MQB4" s="406"/>
      <c r="MQC4" s="406"/>
      <c r="MQD4" s="406"/>
      <c r="MQE4" s="406"/>
      <c r="MQF4" s="406"/>
      <c r="MQG4" s="406"/>
      <c r="MQH4" s="406"/>
      <c r="MQI4" s="406"/>
      <c r="MQJ4" s="406"/>
      <c r="MQK4" s="406"/>
      <c r="MQL4" s="406"/>
      <c r="MQM4" s="406"/>
      <c r="MQN4" s="406"/>
      <c r="MQO4" s="406"/>
      <c r="MQP4" s="406"/>
      <c r="MQQ4" s="406"/>
      <c r="MQR4" s="406"/>
      <c r="MQS4" s="406"/>
      <c r="MQT4" s="406"/>
      <c r="MQU4" s="406"/>
      <c r="MQV4" s="406"/>
      <c r="MQW4" s="406"/>
      <c r="MQX4" s="406"/>
      <c r="MQY4" s="406"/>
      <c r="MQZ4" s="406"/>
      <c r="MRA4" s="406"/>
      <c r="MRB4" s="406"/>
      <c r="MRC4" s="406"/>
      <c r="MRD4" s="406"/>
      <c r="MRE4" s="406"/>
      <c r="MRF4" s="406"/>
      <c r="MRG4" s="406"/>
      <c r="MRH4" s="406"/>
      <c r="MRI4" s="406"/>
      <c r="MRJ4" s="406"/>
      <c r="MRK4" s="406"/>
      <c r="MRL4" s="406"/>
      <c r="MRM4" s="406"/>
      <c r="MRN4" s="406"/>
      <c r="MRO4" s="406"/>
      <c r="MRP4" s="406"/>
      <c r="MRQ4" s="406"/>
      <c r="MRR4" s="406"/>
      <c r="MRS4" s="406"/>
      <c r="MRT4" s="406"/>
      <c r="MRU4" s="406"/>
      <c r="MRV4" s="406"/>
      <c r="MRW4" s="406"/>
      <c r="MRX4" s="406"/>
      <c r="MRY4" s="406"/>
      <c r="MRZ4" s="406"/>
      <c r="MSA4" s="406"/>
      <c r="MSB4" s="406"/>
      <c r="MSC4" s="406"/>
      <c r="MSD4" s="406"/>
      <c r="MSE4" s="406"/>
      <c r="MSF4" s="406"/>
      <c r="MSG4" s="406"/>
      <c r="MSH4" s="406"/>
      <c r="MSI4" s="406"/>
      <c r="MSJ4" s="406"/>
      <c r="MSK4" s="406"/>
      <c r="MSL4" s="406"/>
      <c r="MSM4" s="406"/>
      <c r="MSN4" s="406"/>
      <c r="MSO4" s="406"/>
      <c r="MSP4" s="406"/>
      <c r="MSQ4" s="406"/>
      <c r="MSR4" s="406"/>
      <c r="MSS4" s="406"/>
      <c r="MST4" s="406"/>
      <c r="MSU4" s="406"/>
      <c r="MSV4" s="406"/>
      <c r="MSW4" s="406"/>
      <c r="MSX4" s="406"/>
      <c r="MSY4" s="406"/>
      <c r="MSZ4" s="406"/>
      <c r="MTA4" s="406"/>
      <c r="MTB4" s="406"/>
      <c r="MTC4" s="406"/>
      <c r="MTD4" s="406"/>
      <c r="MTE4" s="406"/>
      <c r="MTF4" s="406"/>
      <c r="MTG4" s="406"/>
      <c r="MTH4" s="406"/>
      <c r="MTI4" s="406"/>
      <c r="MTJ4" s="406"/>
      <c r="MTK4" s="406"/>
      <c r="MTL4" s="406"/>
      <c r="MTM4" s="406"/>
      <c r="MTN4" s="406"/>
      <c r="MTO4" s="406"/>
      <c r="MTP4" s="406"/>
      <c r="MTQ4" s="406"/>
      <c r="MTR4" s="406"/>
      <c r="MTS4" s="406"/>
      <c r="MTT4" s="406"/>
      <c r="MTU4" s="406"/>
      <c r="MTV4" s="406"/>
      <c r="MTW4" s="406"/>
      <c r="MTX4" s="406"/>
      <c r="MTY4" s="406"/>
      <c r="MTZ4" s="406"/>
      <c r="MUA4" s="406"/>
      <c r="MUB4" s="406"/>
      <c r="MUC4" s="406"/>
      <c r="MUD4" s="406"/>
      <c r="MUE4" s="406"/>
      <c r="MUF4" s="406"/>
      <c r="MUG4" s="406"/>
      <c r="MUH4" s="406"/>
      <c r="MUI4" s="406"/>
      <c r="MUJ4" s="406"/>
      <c r="MUK4" s="406"/>
      <c r="MUL4" s="406"/>
      <c r="MUM4" s="406"/>
      <c r="MUN4" s="406"/>
      <c r="MUO4" s="406"/>
      <c r="MUP4" s="406"/>
      <c r="MUQ4" s="406"/>
      <c r="MUR4" s="406"/>
      <c r="MUS4" s="406"/>
      <c r="MUT4" s="406"/>
      <c r="MUU4" s="406"/>
      <c r="MUV4" s="406"/>
      <c r="MUW4" s="406"/>
      <c r="MUX4" s="406"/>
      <c r="MUY4" s="406"/>
      <c r="MUZ4" s="406"/>
      <c r="MVA4" s="406"/>
      <c r="MVB4" s="406"/>
      <c r="MVC4" s="406"/>
      <c r="MVD4" s="406"/>
      <c r="MVE4" s="406"/>
      <c r="MVF4" s="406"/>
      <c r="MVG4" s="406"/>
      <c r="MVH4" s="406"/>
      <c r="MVI4" s="406"/>
      <c r="MVJ4" s="406"/>
      <c r="MVK4" s="406"/>
      <c r="MVL4" s="406"/>
      <c r="MVM4" s="406"/>
      <c r="MVN4" s="406"/>
      <c r="MVO4" s="406"/>
      <c r="MVP4" s="406"/>
      <c r="MVQ4" s="406"/>
      <c r="MVR4" s="406"/>
      <c r="MVS4" s="406"/>
      <c r="MVT4" s="406"/>
      <c r="MVU4" s="406"/>
      <c r="MVV4" s="406"/>
      <c r="MVW4" s="406"/>
      <c r="MVX4" s="406"/>
      <c r="MVY4" s="406"/>
      <c r="MVZ4" s="406"/>
      <c r="MWA4" s="406"/>
      <c r="MWB4" s="406"/>
      <c r="MWC4" s="406"/>
      <c r="MWD4" s="406"/>
      <c r="MWE4" s="406"/>
      <c r="MWF4" s="406"/>
      <c r="MWG4" s="406"/>
      <c r="MWH4" s="406"/>
      <c r="MWI4" s="406"/>
      <c r="MWJ4" s="406"/>
      <c r="MWK4" s="406"/>
      <c r="MWL4" s="406"/>
      <c r="MWM4" s="406"/>
      <c r="MWN4" s="406"/>
      <c r="MWO4" s="406"/>
      <c r="MWP4" s="406"/>
      <c r="MWQ4" s="406"/>
      <c r="MWR4" s="406"/>
      <c r="MWS4" s="406"/>
      <c r="MWT4" s="406"/>
      <c r="MWU4" s="406"/>
      <c r="MWV4" s="406"/>
      <c r="MWW4" s="406"/>
      <c r="MWX4" s="406"/>
      <c r="MWY4" s="406"/>
      <c r="MWZ4" s="406"/>
      <c r="MXA4" s="406"/>
      <c r="MXB4" s="406"/>
      <c r="MXC4" s="406"/>
      <c r="MXD4" s="406"/>
      <c r="MXE4" s="406"/>
      <c r="MXF4" s="406"/>
      <c r="MXG4" s="406"/>
      <c r="MXH4" s="406"/>
      <c r="MXI4" s="406"/>
      <c r="MXJ4" s="406"/>
      <c r="MXK4" s="406"/>
      <c r="MXL4" s="406"/>
      <c r="MXM4" s="406"/>
      <c r="MXN4" s="406"/>
      <c r="MXO4" s="406"/>
      <c r="MXP4" s="406"/>
      <c r="MXQ4" s="406"/>
      <c r="MXR4" s="406"/>
      <c r="MXS4" s="406"/>
      <c r="MXT4" s="406"/>
      <c r="MXU4" s="406"/>
      <c r="MXV4" s="406"/>
      <c r="MXW4" s="406"/>
      <c r="MXX4" s="406"/>
      <c r="MXY4" s="406"/>
      <c r="MXZ4" s="406"/>
      <c r="MYA4" s="406"/>
      <c r="MYB4" s="406"/>
      <c r="MYC4" s="406"/>
      <c r="MYD4" s="406"/>
      <c r="MYE4" s="406"/>
      <c r="MYF4" s="406"/>
      <c r="MYG4" s="406"/>
      <c r="MYH4" s="406"/>
      <c r="MYI4" s="406"/>
      <c r="MYJ4" s="406"/>
      <c r="MYK4" s="406"/>
      <c r="MYL4" s="406"/>
      <c r="MYM4" s="406"/>
      <c r="MYN4" s="406"/>
      <c r="MYO4" s="406"/>
      <c r="MYP4" s="406"/>
      <c r="MYQ4" s="406"/>
      <c r="MYR4" s="406"/>
      <c r="MYS4" s="406"/>
      <c r="MYT4" s="406"/>
      <c r="MYU4" s="406"/>
      <c r="MYV4" s="406"/>
      <c r="MYW4" s="406"/>
      <c r="MYX4" s="406"/>
      <c r="MYY4" s="406"/>
      <c r="MYZ4" s="406"/>
      <c r="MZA4" s="406"/>
      <c r="MZB4" s="406"/>
      <c r="MZC4" s="406"/>
      <c r="MZD4" s="406"/>
      <c r="MZE4" s="406"/>
      <c r="MZF4" s="406"/>
      <c r="MZG4" s="406"/>
      <c r="MZH4" s="406"/>
      <c r="MZI4" s="406"/>
      <c r="MZJ4" s="406"/>
      <c r="MZK4" s="406"/>
      <c r="MZL4" s="406"/>
      <c r="MZM4" s="406"/>
      <c r="MZN4" s="406"/>
      <c r="MZO4" s="406"/>
      <c r="MZP4" s="406"/>
      <c r="MZQ4" s="406"/>
      <c r="MZR4" s="406"/>
      <c r="MZS4" s="406"/>
      <c r="MZT4" s="406"/>
      <c r="MZU4" s="406"/>
      <c r="MZV4" s="406"/>
      <c r="MZW4" s="406"/>
      <c r="MZX4" s="406"/>
      <c r="MZY4" s="406"/>
      <c r="MZZ4" s="406"/>
      <c r="NAA4" s="406"/>
      <c r="NAB4" s="406"/>
      <c r="NAC4" s="406"/>
      <c r="NAD4" s="406"/>
      <c r="NAE4" s="406"/>
      <c r="NAF4" s="406"/>
      <c r="NAG4" s="406"/>
      <c r="NAH4" s="406"/>
      <c r="NAI4" s="406"/>
      <c r="NAJ4" s="406"/>
      <c r="NAK4" s="406"/>
      <c r="NAL4" s="406"/>
      <c r="NAM4" s="406"/>
      <c r="NAN4" s="406"/>
      <c r="NAO4" s="406"/>
      <c r="NAP4" s="406"/>
      <c r="NAQ4" s="406"/>
      <c r="NAR4" s="406"/>
      <c r="NAS4" s="406"/>
      <c r="NAT4" s="406"/>
      <c r="NAU4" s="406"/>
      <c r="NAV4" s="406"/>
      <c r="NAW4" s="406"/>
      <c r="NAX4" s="406"/>
      <c r="NAY4" s="406"/>
      <c r="NAZ4" s="406"/>
      <c r="NBA4" s="406"/>
      <c r="NBB4" s="406"/>
      <c r="NBC4" s="406"/>
      <c r="NBD4" s="406"/>
      <c r="NBE4" s="406"/>
      <c r="NBF4" s="406"/>
      <c r="NBG4" s="406"/>
      <c r="NBH4" s="406"/>
      <c r="NBI4" s="406"/>
      <c r="NBJ4" s="406"/>
      <c r="NBK4" s="406"/>
      <c r="NBL4" s="406"/>
      <c r="NBM4" s="406"/>
      <c r="NBN4" s="406"/>
      <c r="NBO4" s="406"/>
      <c r="NBP4" s="406"/>
      <c r="NBQ4" s="406"/>
      <c r="NBR4" s="406"/>
      <c r="NBS4" s="406"/>
      <c r="NBT4" s="406"/>
      <c r="NBU4" s="406"/>
      <c r="NBV4" s="406"/>
      <c r="NBW4" s="406"/>
      <c r="NBX4" s="406"/>
      <c r="NBY4" s="406"/>
      <c r="NBZ4" s="406"/>
      <c r="NCA4" s="406"/>
      <c r="NCB4" s="406"/>
      <c r="NCC4" s="406"/>
      <c r="NCD4" s="406"/>
      <c r="NCE4" s="406"/>
      <c r="NCF4" s="406"/>
      <c r="NCG4" s="406"/>
      <c r="NCH4" s="406"/>
      <c r="NCI4" s="406"/>
      <c r="NCJ4" s="406"/>
      <c r="NCK4" s="406"/>
      <c r="NCL4" s="406"/>
      <c r="NCM4" s="406"/>
      <c r="NCN4" s="406"/>
      <c r="NCO4" s="406"/>
      <c r="NCP4" s="406"/>
      <c r="NCQ4" s="406"/>
      <c r="NCR4" s="406"/>
      <c r="NCS4" s="406"/>
      <c r="NCT4" s="406"/>
      <c r="NCU4" s="406"/>
      <c r="NCV4" s="406"/>
      <c r="NCW4" s="406"/>
      <c r="NCX4" s="406"/>
      <c r="NCY4" s="406"/>
      <c r="NCZ4" s="406"/>
      <c r="NDA4" s="406"/>
      <c r="NDB4" s="406"/>
      <c r="NDC4" s="406"/>
      <c r="NDD4" s="406"/>
      <c r="NDE4" s="406"/>
      <c r="NDF4" s="406"/>
      <c r="NDG4" s="406"/>
      <c r="NDH4" s="406"/>
      <c r="NDI4" s="406"/>
      <c r="NDJ4" s="406"/>
      <c r="NDK4" s="406"/>
      <c r="NDL4" s="406"/>
      <c r="NDM4" s="406"/>
      <c r="NDN4" s="406"/>
      <c r="NDO4" s="406"/>
      <c r="NDP4" s="406"/>
      <c r="NDQ4" s="406"/>
      <c r="NDR4" s="406"/>
      <c r="NDS4" s="406"/>
      <c r="NDT4" s="406"/>
      <c r="NDU4" s="406"/>
      <c r="NDV4" s="406"/>
      <c r="NDW4" s="406"/>
      <c r="NDX4" s="406"/>
      <c r="NDY4" s="406"/>
      <c r="NDZ4" s="406"/>
      <c r="NEA4" s="406"/>
      <c r="NEB4" s="406"/>
      <c r="NEC4" s="406"/>
      <c r="NED4" s="406"/>
      <c r="NEE4" s="406"/>
      <c r="NEF4" s="406"/>
      <c r="NEG4" s="406"/>
      <c r="NEH4" s="406"/>
      <c r="NEI4" s="406"/>
      <c r="NEJ4" s="406"/>
      <c r="NEK4" s="406"/>
      <c r="NEL4" s="406"/>
      <c r="NEM4" s="406"/>
      <c r="NEN4" s="406"/>
      <c r="NEO4" s="406"/>
      <c r="NEP4" s="406"/>
      <c r="NEQ4" s="406"/>
      <c r="NER4" s="406"/>
      <c r="NES4" s="406"/>
      <c r="NET4" s="406"/>
      <c r="NEU4" s="406"/>
      <c r="NEV4" s="406"/>
      <c r="NEW4" s="406"/>
      <c r="NEX4" s="406"/>
      <c r="NEY4" s="406"/>
      <c r="NEZ4" s="406"/>
      <c r="NFA4" s="406"/>
      <c r="NFB4" s="406"/>
      <c r="NFC4" s="406"/>
      <c r="NFD4" s="406"/>
      <c r="NFE4" s="406"/>
      <c r="NFF4" s="406"/>
      <c r="NFG4" s="406"/>
      <c r="NFH4" s="406"/>
      <c r="NFI4" s="406"/>
      <c r="NFJ4" s="406"/>
      <c r="NFK4" s="406"/>
      <c r="NFL4" s="406"/>
      <c r="NFM4" s="406"/>
      <c r="NFN4" s="406"/>
      <c r="NFO4" s="406"/>
      <c r="NFP4" s="406"/>
      <c r="NFQ4" s="406"/>
      <c r="NFR4" s="406"/>
      <c r="NFS4" s="406"/>
      <c r="NFT4" s="406"/>
      <c r="NFU4" s="406"/>
      <c r="NFV4" s="406"/>
      <c r="NFW4" s="406"/>
      <c r="NFX4" s="406"/>
      <c r="NFY4" s="406"/>
      <c r="NFZ4" s="406"/>
      <c r="NGA4" s="406"/>
      <c r="NGB4" s="406"/>
      <c r="NGC4" s="406"/>
      <c r="NGD4" s="406"/>
      <c r="NGE4" s="406"/>
      <c r="NGF4" s="406"/>
      <c r="NGG4" s="406"/>
      <c r="NGH4" s="406"/>
      <c r="NGI4" s="406"/>
      <c r="NGJ4" s="406"/>
      <c r="NGK4" s="406"/>
      <c r="NGL4" s="406"/>
      <c r="NGM4" s="406"/>
      <c r="NGN4" s="406"/>
      <c r="NGO4" s="406"/>
      <c r="NGP4" s="406"/>
      <c r="NGQ4" s="406"/>
      <c r="NGR4" s="406"/>
      <c r="NGS4" s="406"/>
      <c r="NGT4" s="406"/>
      <c r="NGU4" s="406"/>
      <c r="NGV4" s="406"/>
      <c r="NGW4" s="406"/>
      <c r="NGX4" s="406"/>
      <c r="NGY4" s="406"/>
      <c r="NGZ4" s="406"/>
      <c r="NHA4" s="406"/>
      <c r="NHB4" s="406"/>
      <c r="NHC4" s="406"/>
      <c r="NHD4" s="406"/>
      <c r="NHE4" s="406"/>
      <c r="NHF4" s="406"/>
      <c r="NHG4" s="406"/>
      <c r="NHH4" s="406"/>
      <c r="NHI4" s="406"/>
      <c r="NHJ4" s="406"/>
      <c r="NHK4" s="406"/>
      <c r="NHL4" s="406"/>
      <c r="NHM4" s="406"/>
      <c r="NHN4" s="406"/>
      <c r="NHO4" s="406"/>
      <c r="NHP4" s="406"/>
      <c r="NHQ4" s="406"/>
      <c r="NHR4" s="406"/>
      <c r="NHS4" s="406"/>
      <c r="NHT4" s="406"/>
      <c r="NHU4" s="406"/>
      <c r="NHV4" s="406"/>
      <c r="NHW4" s="406"/>
      <c r="NHX4" s="406"/>
      <c r="NHY4" s="406"/>
      <c r="NHZ4" s="406"/>
      <c r="NIA4" s="406"/>
      <c r="NIB4" s="406"/>
      <c r="NIC4" s="406"/>
      <c r="NID4" s="406"/>
      <c r="NIE4" s="406"/>
      <c r="NIF4" s="406"/>
      <c r="NIG4" s="406"/>
      <c r="NIH4" s="406"/>
      <c r="NII4" s="406"/>
      <c r="NIJ4" s="406"/>
      <c r="NIK4" s="406"/>
      <c r="NIL4" s="406"/>
      <c r="NIM4" s="406"/>
      <c r="NIN4" s="406"/>
      <c r="NIO4" s="406"/>
      <c r="NIP4" s="406"/>
      <c r="NIQ4" s="406"/>
      <c r="NIR4" s="406"/>
      <c r="NIS4" s="406"/>
      <c r="NIT4" s="406"/>
      <c r="NIU4" s="406"/>
      <c r="NIV4" s="406"/>
      <c r="NIW4" s="406"/>
      <c r="NIX4" s="406"/>
      <c r="NIY4" s="406"/>
      <c r="NIZ4" s="406"/>
      <c r="NJA4" s="406"/>
      <c r="NJB4" s="406"/>
      <c r="NJC4" s="406"/>
      <c r="NJD4" s="406"/>
      <c r="NJE4" s="406"/>
      <c r="NJF4" s="406"/>
      <c r="NJG4" s="406"/>
      <c r="NJH4" s="406"/>
      <c r="NJI4" s="406"/>
      <c r="NJJ4" s="406"/>
      <c r="NJK4" s="406"/>
      <c r="NJL4" s="406"/>
      <c r="NJM4" s="406"/>
      <c r="NJN4" s="406"/>
      <c r="NJO4" s="406"/>
      <c r="NJP4" s="406"/>
      <c r="NJQ4" s="406"/>
      <c r="NJR4" s="406"/>
      <c r="NJS4" s="406"/>
      <c r="NJT4" s="406"/>
      <c r="NJU4" s="406"/>
      <c r="NJV4" s="406"/>
      <c r="NJW4" s="406"/>
      <c r="NJX4" s="406"/>
      <c r="NJY4" s="406"/>
      <c r="NJZ4" s="406"/>
      <c r="NKA4" s="406"/>
      <c r="NKB4" s="406"/>
      <c r="NKC4" s="406"/>
      <c r="NKD4" s="406"/>
      <c r="NKE4" s="406"/>
      <c r="NKF4" s="406"/>
      <c r="NKG4" s="406"/>
      <c r="NKH4" s="406"/>
      <c r="NKI4" s="406"/>
      <c r="NKJ4" s="406"/>
      <c r="NKK4" s="406"/>
      <c r="NKL4" s="406"/>
      <c r="NKM4" s="406"/>
      <c r="NKN4" s="406"/>
      <c r="NKO4" s="406"/>
      <c r="NKP4" s="406"/>
      <c r="NKQ4" s="406"/>
      <c r="NKR4" s="406"/>
      <c r="NKS4" s="406"/>
      <c r="NKT4" s="406"/>
      <c r="NKU4" s="406"/>
      <c r="NKV4" s="406"/>
      <c r="NKW4" s="406"/>
      <c r="NKX4" s="406"/>
      <c r="NKY4" s="406"/>
      <c r="NKZ4" s="406"/>
      <c r="NLA4" s="406"/>
      <c r="NLB4" s="406"/>
      <c r="NLC4" s="406"/>
      <c r="NLD4" s="406"/>
      <c r="NLE4" s="406"/>
      <c r="NLF4" s="406"/>
      <c r="NLG4" s="406"/>
      <c r="NLH4" s="406"/>
      <c r="NLI4" s="406"/>
      <c r="NLJ4" s="406"/>
      <c r="NLK4" s="406"/>
      <c r="NLL4" s="406"/>
      <c r="NLM4" s="406"/>
      <c r="NLN4" s="406"/>
      <c r="NLO4" s="406"/>
      <c r="NLP4" s="406"/>
      <c r="NLQ4" s="406"/>
      <c r="NLR4" s="406"/>
      <c r="NLS4" s="406"/>
      <c r="NLT4" s="406"/>
      <c r="NLU4" s="406"/>
      <c r="NLV4" s="406"/>
      <c r="NLW4" s="406"/>
      <c r="NLX4" s="406"/>
      <c r="NLY4" s="406"/>
      <c r="NLZ4" s="406"/>
      <c r="NMA4" s="406"/>
      <c r="NMB4" s="406"/>
      <c r="NMC4" s="406"/>
      <c r="NMD4" s="406"/>
      <c r="NME4" s="406"/>
      <c r="NMF4" s="406"/>
      <c r="NMG4" s="406"/>
      <c r="NMH4" s="406"/>
      <c r="NMI4" s="406"/>
      <c r="NMJ4" s="406"/>
      <c r="NMK4" s="406"/>
      <c r="NML4" s="406"/>
      <c r="NMM4" s="406"/>
      <c r="NMN4" s="406"/>
      <c r="NMO4" s="406"/>
      <c r="NMP4" s="406"/>
      <c r="NMQ4" s="406"/>
      <c r="NMR4" s="406"/>
      <c r="NMS4" s="406"/>
      <c r="NMT4" s="406"/>
      <c r="NMU4" s="406"/>
      <c r="NMV4" s="406"/>
      <c r="NMW4" s="406"/>
      <c r="NMX4" s="406"/>
      <c r="NMY4" s="406"/>
      <c r="NMZ4" s="406"/>
      <c r="NNA4" s="406"/>
      <c r="NNB4" s="406"/>
      <c r="NNC4" s="406"/>
      <c r="NND4" s="406"/>
      <c r="NNE4" s="406"/>
      <c r="NNF4" s="406"/>
      <c r="NNG4" s="406"/>
      <c r="NNH4" s="406"/>
      <c r="NNI4" s="406"/>
      <c r="NNJ4" s="406"/>
      <c r="NNK4" s="406"/>
      <c r="NNL4" s="406"/>
      <c r="NNM4" s="406"/>
      <c r="NNN4" s="406"/>
      <c r="NNO4" s="406"/>
      <c r="NNP4" s="406"/>
      <c r="NNQ4" s="406"/>
      <c r="NNR4" s="406"/>
      <c r="NNS4" s="406"/>
      <c r="NNT4" s="406"/>
      <c r="NNU4" s="406"/>
      <c r="NNV4" s="406"/>
      <c r="NNW4" s="406"/>
      <c r="NNX4" s="406"/>
      <c r="NNY4" s="406"/>
      <c r="NNZ4" s="406"/>
      <c r="NOA4" s="406"/>
      <c r="NOB4" s="406"/>
      <c r="NOC4" s="406"/>
      <c r="NOD4" s="406"/>
      <c r="NOE4" s="406"/>
      <c r="NOF4" s="406"/>
      <c r="NOG4" s="406"/>
      <c r="NOH4" s="406"/>
      <c r="NOI4" s="406"/>
      <c r="NOJ4" s="406"/>
      <c r="NOK4" s="406"/>
      <c r="NOL4" s="406"/>
      <c r="NOM4" s="406"/>
      <c r="NON4" s="406"/>
      <c r="NOO4" s="406"/>
      <c r="NOP4" s="406"/>
      <c r="NOQ4" s="406"/>
      <c r="NOR4" s="406"/>
      <c r="NOS4" s="406"/>
      <c r="NOT4" s="406"/>
      <c r="NOU4" s="406"/>
      <c r="NOV4" s="406"/>
      <c r="NOW4" s="406"/>
      <c r="NOX4" s="406"/>
      <c r="NOY4" s="406"/>
      <c r="NOZ4" s="406"/>
      <c r="NPA4" s="406"/>
      <c r="NPB4" s="406"/>
      <c r="NPC4" s="406"/>
      <c r="NPD4" s="406"/>
      <c r="NPE4" s="406"/>
      <c r="NPF4" s="406"/>
      <c r="NPG4" s="406"/>
      <c r="NPH4" s="406"/>
      <c r="NPI4" s="406"/>
      <c r="NPJ4" s="406"/>
      <c r="NPK4" s="406"/>
      <c r="NPL4" s="406"/>
      <c r="NPM4" s="406"/>
      <c r="NPN4" s="406"/>
      <c r="NPO4" s="406"/>
      <c r="NPP4" s="406"/>
      <c r="NPQ4" s="406"/>
      <c r="NPR4" s="406"/>
      <c r="NPS4" s="406"/>
      <c r="NPT4" s="406"/>
      <c r="NPU4" s="406"/>
      <c r="NPV4" s="406"/>
      <c r="NPW4" s="406"/>
      <c r="NPX4" s="406"/>
      <c r="NPY4" s="406"/>
      <c r="NPZ4" s="406"/>
      <c r="NQA4" s="406"/>
      <c r="NQB4" s="406"/>
      <c r="NQC4" s="406"/>
      <c r="NQD4" s="406"/>
      <c r="NQE4" s="406"/>
      <c r="NQF4" s="406"/>
      <c r="NQG4" s="406"/>
      <c r="NQH4" s="406"/>
      <c r="NQI4" s="406"/>
      <c r="NQJ4" s="406"/>
      <c r="NQK4" s="406"/>
      <c r="NQL4" s="406"/>
      <c r="NQM4" s="406"/>
      <c r="NQN4" s="406"/>
      <c r="NQO4" s="406"/>
      <c r="NQP4" s="406"/>
      <c r="NQQ4" s="406"/>
      <c r="NQR4" s="406"/>
      <c r="NQS4" s="406"/>
      <c r="NQT4" s="406"/>
      <c r="NQU4" s="406"/>
      <c r="NQV4" s="406"/>
      <c r="NQW4" s="406"/>
      <c r="NQX4" s="406"/>
      <c r="NQY4" s="406"/>
      <c r="NQZ4" s="406"/>
      <c r="NRA4" s="406"/>
      <c r="NRB4" s="406"/>
      <c r="NRC4" s="406"/>
      <c r="NRD4" s="406"/>
      <c r="NRE4" s="406"/>
      <c r="NRF4" s="406"/>
      <c r="NRG4" s="406"/>
      <c r="NRH4" s="406"/>
      <c r="NRI4" s="406"/>
      <c r="NRJ4" s="406"/>
      <c r="NRK4" s="406"/>
      <c r="NRL4" s="406"/>
      <c r="NRM4" s="406"/>
      <c r="NRN4" s="406"/>
      <c r="NRO4" s="406"/>
      <c r="NRP4" s="406"/>
      <c r="NRQ4" s="406"/>
      <c r="NRR4" s="406"/>
      <c r="NRS4" s="406"/>
      <c r="NRT4" s="406"/>
      <c r="NRU4" s="406"/>
      <c r="NRV4" s="406"/>
      <c r="NRW4" s="406"/>
      <c r="NRX4" s="406"/>
      <c r="NRY4" s="406"/>
      <c r="NRZ4" s="406"/>
      <c r="NSA4" s="406"/>
      <c r="NSB4" s="406"/>
      <c r="NSC4" s="406"/>
      <c r="NSD4" s="406"/>
      <c r="NSE4" s="406"/>
      <c r="NSF4" s="406"/>
      <c r="NSG4" s="406"/>
      <c r="NSH4" s="406"/>
      <c r="NSI4" s="406"/>
      <c r="NSJ4" s="406"/>
      <c r="NSK4" s="406"/>
      <c r="NSL4" s="406"/>
      <c r="NSM4" s="406"/>
      <c r="NSN4" s="406"/>
      <c r="NSO4" s="406"/>
      <c r="NSP4" s="406"/>
      <c r="NSQ4" s="406"/>
      <c r="NSR4" s="406"/>
      <c r="NSS4" s="406"/>
      <c r="NST4" s="406"/>
      <c r="NSU4" s="406"/>
      <c r="NSV4" s="406"/>
      <c r="NSW4" s="406"/>
      <c r="NSX4" s="406"/>
      <c r="NSY4" s="406"/>
      <c r="NSZ4" s="406"/>
      <c r="NTA4" s="406"/>
      <c r="NTB4" s="406"/>
      <c r="NTC4" s="406"/>
      <c r="NTD4" s="406"/>
      <c r="NTE4" s="406"/>
      <c r="NTF4" s="406"/>
      <c r="NTG4" s="406"/>
      <c r="NTH4" s="406"/>
      <c r="NTI4" s="406"/>
      <c r="NTJ4" s="406"/>
      <c r="NTK4" s="406"/>
      <c r="NTL4" s="406"/>
      <c r="NTM4" s="406"/>
      <c r="NTN4" s="406"/>
      <c r="NTO4" s="406"/>
      <c r="NTP4" s="406"/>
      <c r="NTQ4" s="406"/>
      <c r="NTR4" s="406"/>
      <c r="NTS4" s="406"/>
      <c r="NTT4" s="406"/>
      <c r="NTU4" s="406"/>
      <c r="NTV4" s="406"/>
      <c r="NTW4" s="406"/>
      <c r="NTX4" s="406"/>
      <c r="NTY4" s="406"/>
      <c r="NTZ4" s="406"/>
      <c r="NUA4" s="406"/>
      <c r="NUB4" s="406"/>
      <c r="NUC4" s="406"/>
      <c r="NUD4" s="406"/>
      <c r="NUE4" s="406"/>
      <c r="NUF4" s="406"/>
      <c r="NUG4" s="406"/>
      <c r="NUH4" s="406"/>
      <c r="NUI4" s="406"/>
      <c r="NUJ4" s="406"/>
      <c r="NUK4" s="406"/>
      <c r="NUL4" s="406"/>
      <c r="NUM4" s="406"/>
      <c r="NUN4" s="406"/>
      <c r="NUO4" s="406"/>
      <c r="NUP4" s="406"/>
      <c r="NUQ4" s="406"/>
      <c r="NUR4" s="406"/>
      <c r="NUS4" s="406"/>
      <c r="NUT4" s="406"/>
      <c r="NUU4" s="406"/>
      <c r="NUV4" s="406"/>
      <c r="NUW4" s="406"/>
      <c r="NUX4" s="406"/>
      <c r="NUY4" s="406"/>
      <c r="NUZ4" s="406"/>
      <c r="NVA4" s="406"/>
      <c r="NVB4" s="406"/>
      <c r="NVC4" s="406"/>
      <c r="NVD4" s="406"/>
      <c r="NVE4" s="406"/>
      <c r="NVF4" s="406"/>
      <c r="NVG4" s="406"/>
      <c r="NVH4" s="406"/>
      <c r="NVI4" s="406"/>
      <c r="NVJ4" s="406"/>
      <c r="NVK4" s="406"/>
      <c r="NVL4" s="406"/>
      <c r="NVM4" s="406"/>
      <c r="NVN4" s="406"/>
      <c r="NVO4" s="406"/>
      <c r="NVP4" s="406"/>
      <c r="NVQ4" s="406"/>
      <c r="NVR4" s="406"/>
      <c r="NVS4" s="406"/>
      <c r="NVT4" s="406"/>
      <c r="NVU4" s="406"/>
      <c r="NVV4" s="406"/>
      <c r="NVW4" s="406"/>
      <c r="NVX4" s="406"/>
      <c r="NVY4" s="406"/>
      <c r="NVZ4" s="406"/>
      <c r="NWA4" s="406"/>
      <c r="NWB4" s="406"/>
      <c r="NWC4" s="406"/>
      <c r="NWD4" s="406"/>
      <c r="NWE4" s="406"/>
      <c r="NWF4" s="406"/>
      <c r="NWG4" s="406"/>
      <c r="NWH4" s="406"/>
      <c r="NWI4" s="406"/>
      <c r="NWJ4" s="406"/>
      <c r="NWK4" s="406"/>
      <c r="NWL4" s="406"/>
      <c r="NWM4" s="406"/>
      <c r="NWN4" s="406"/>
      <c r="NWO4" s="406"/>
      <c r="NWP4" s="406"/>
      <c r="NWQ4" s="406"/>
      <c r="NWR4" s="406"/>
      <c r="NWS4" s="406"/>
      <c r="NWT4" s="406"/>
      <c r="NWU4" s="406"/>
      <c r="NWV4" s="406"/>
      <c r="NWW4" s="406"/>
      <c r="NWX4" s="406"/>
      <c r="NWY4" s="406"/>
      <c r="NWZ4" s="406"/>
      <c r="NXA4" s="406"/>
      <c r="NXB4" s="406"/>
      <c r="NXC4" s="406"/>
      <c r="NXD4" s="406"/>
      <c r="NXE4" s="406"/>
      <c r="NXF4" s="406"/>
      <c r="NXG4" s="406"/>
      <c r="NXH4" s="406"/>
      <c r="NXI4" s="406"/>
      <c r="NXJ4" s="406"/>
      <c r="NXK4" s="406"/>
      <c r="NXL4" s="406"/>
      <c r="NXM4" s="406"/>
      <c r="NXN4" s="406"/>
      <c r="NXO4" s="406"/>
      <c r="NXP4" s="406"/>
      <c r="NXQ4" s="406"/>
      <c r="NXR4" s="406"/>
      <c r="NXS4" s="406"/>
      <c r="NXT4" s="406"/>
      <c r="NXU4" s="406"/>
      <c r="NXV4" s="406"/>
      <c r="NXW4" s="406"/>
      <c r="NXX4" s="406"/>
      <c r="NXY4" s="406"/>
      <c r="NXZ4" s="406"/>
      <c r="NYA4" s="406"/>
      <c r="NYB4" s="406"/>
      <c r="NYC4" s="406"/>
      <c r="NYD4" s="406"/>
      <c r="NYE4" s="406"/>
      <c r="NYF4" s="406"/>
      <c r="NYG4" s="406"/>
      <c r="NYH4" s="406"/>
      <c r="NYI4" s="406"/>
      <c r="NYJ4" s="406"/>
      <c r="NYK4" s="406"/>
      <c r="NYL4" s="406"/>
      <c r="NYM4" s="406"/>
      <c r="NYN4" s="406"/>
      <c r="NYO4" s="406"/>
      <c r="NYP4" s="406"/>
      <c r="NYQ4" s="406"/>
      <c r="NYR4" s="406"/>
      <c r="NYS4" s="406"/>
      <c r="NYT4" s="406"/>
      <c r="NYU4" s="406"/>
      <c r="NYV4" s="406"/>
      <c r="NYW4" s="406"/>
      <c r="NYX4" s="406"/>
      <c r="NYY4" s="406"/>
      <c r="NYZ4" s="406"/>
      <c r="NZA4" s="406"/>
      <c r="NZB4" s="406"/>
      <c r="NZC4" s="406"/>
      <c r="NZD4" s="406"/>
      <c r="NZE4" s="406"/>
      <c r="NZF4" s="406"/>
      <c r="NZG4" s="406"/>
      <c r="NZH4" s="406"/>
      <c r="NZI4" s="406"/>
      <c r="NZJ4" s="406"/>
      <c r="NZK4" s="406"/>
      <c r="NZL4" s="406"/>
      <c r="NZM4" s="406"/>
      <c r="NZN4" s="406"/>
      <c r="NZO4" s="406"/>
      <c r="NZP4" s="406"/>
      <c r="NZQ4" s="406"/>
      <c r="NZR4" s="406"/>
      <c r="NZS4" s="406"/>
      <c r="NZT4" s="406"/>
      <c r="NZU4" s="406"/>
      <c r="NZV4" s="406"/>
      <c r="NZW4" s="406"/>
      <c r="NZX4" s="406"/>
      <c r="NZY4" s="406"/>
      <c r="NZZ4" s="406"/>
      <c r="OAA4" s="406"/>
      <c r="OAB4" s="406"/>
      <c r="OAC4" s="406"/>
      <c r="OAD4" s="406"/>
      <c r="OAE4" s="406"/>
      <c r="OAF4" s="406"/>
      <c r="OAG4" s="406"/>
      <c r="OAH4" s="406"/>
      <c r="OAI4" s="406"/>
      <c r="OAJ4" s="406"/>
      <c r="OAK4" s="406"/>
      <c r="OAL4" s="406"/>
      <c r="OAM4" s="406"/>
      <c r="OAN4" s="406"/>
      <c r="OAO4" s="406"/>
      <c r="OAP4" s="406"/>
      <c r="OAQ4" s="406"/>
      <c r="OAR4" s="406"/>
      <c r="OAS4" s="406"/>
      <c r="OAT4" s="406"/>
      <c r="OAU4" s="406"/>
      <c r="OAV4" s="406"/>
      <c r="OAW4" s="406"/>
      <c r="OAX4" s="406"/>
      <c r="OAY4" s="406"/>
      <c r="OAZ4" s="406"/>
      <c r="OBA4" s="406"/>
      <c r="OBB4" s="406"/>
      <c r="OBC4" s="406"/>
      <c r="OBD4" s="406"/>
      <c r="OBE4" s="406"/>
      <c r="OBF4" s="406"/>
      <c r="OBG4" s="406"/>
      <c r="OBH4" s="406"/>
      <c r="OBI4" s="406"/>
      <c r="OBJ4" s="406"/>
      <c r="OBK4" s="406"/>
      <c r="OBL4" s="406"/>
      <c r="OBM4" s="406"/>
      <c r="OBN4" s="406"/>
      <c r="OBO4" s="406"/>
      <c r="OBP4" s="406"/>
      <c r="OBQ4" s="406"/>
      <c r="OBR4" s="406"/>
      <c r="OBS4" s="406"/>
      <c r="OBT4" s="406"/>
      <c r="OBU4" s="406"/>
      <c r="OBV4" s="406"/>
      <c r="OBW4" s="406"/>
      <c r="OBX4" s="406"/>
      <c r="OBY4" s="406"/>
      <c r="OBZ4" s="406"/>
      <c r="OCA4" s="406"/>
      <c r="OCB4" s="406"/>
      <c r="OCC4" s="406"/>
      <c r="OCD4" s="406"/>
      <c r="OCE4" s="406"/>
      <c r="OCF4" s="406"/>
      <c r="OCG4" s="406"/>
      <c r="OCH4" s="406"/>
      <c r="OCI4" s="406"/>
      <c r="OCJ4" s="406"/>
      <c r="OCK4" s="406"/>
      <c r="OCL4" s="406"/>
      <c r="OCM4" s="406"/>
      <c r="OCN4" s="406"/>
      <c r="OCO4" s="406"/>
      <c r="OCP4" s="406"/>
      <c r="OCQ4" s="406"/>
      <c r="OCR4" s="406"/>
      <c r="OCS4" s="406"/>
      <c r="OCT4" s="406"/>
      <c r="OCU4" s="406"/>
      <c r="OCV4" s="406"/>
      <c r="OCW4" s="406"/>
      <c r="OCX4" s="406"/>
      <c r="OCY4" s="406"/>
      <c r="OCZ4" s="406"/>
      <c r="ODA4" s="406"/>
      <c r="ODB4" s="406"/>
      <c r="ODC4" s="406"/>
      <c r="ODD4" s="406"/>
      <c r="ODE4" s="406"/>
      <c r="ODF4" s="406"/>
      <c r="ODG4" s="406"/>
      <c r="ODH4" s="406"/>
      <c r="ODI4" s="406"/>
      <c r="ODJ4" s="406"/>
      <c r="ODK4" s="406"/>
      <c r="ODL4" s="406"/>
      <c r="ODM4" s="406"/>
      <c r="ODN4" s="406"/>
      <c r="ODO4" s="406"/>
      <c r="ODP4" s="406"/>
      <c r="ODQ4" s="406"/>
      <c r="ODR4" s="406"/>
      <c r="ODS4" s="406"/>
      <c r="ODT4" s="406"/>
      <c r="ODU4" s="406"/>
      <c r="ODV4" s="406"/>
      <c r="ODW4" s="406"/>
      <c r="ODX4" s="406"/>
      <c r="ODY4" s="406"/>
      <c r="ODZ4" s="406"/>
      <c r="OEA4" s="406"/>
      <c r="OEB4" s="406"/>
      <c r="OEC4" s="406"/>
      <c r="OED4" s="406"/>
      <c r="OEE4" s="406"/>
      <c r="OEF4" s="406"/>
      <c r="OEG4" s="406"/>
      <c r="OEH4" s="406"/>
      <c r="OEI4" s="406"/>
      <c r="OEJ4" s="406"/>
      <c r="OEK4" s="406"/>
      <c r="OEL4" s="406"/>
      <c r="OEM4" s="406"/>
      <c r="OEN4" s="406"/>
      <c r="OEO4" s="406"/>
      <c r="OEP4" s="406"/>
      <c r="OEQ4" s="406"/>
      <c r="OER4" s="406"/>
      <c r="OES4" s="406"/>
      <c r="OET4" s="406"/>
      <c r="OEU4" s="406"/>
      <c r="OEV4" s="406"/>
      <c r="OEW4" s="406"/>
      <c r="OEX4" s="406"/>
      <c r="OEY4" s="406"/>
      <c r="OEZ4" s="406"/>
      <c r="OFA4" s="406"/>
      <c r="OFB4" s="406"/>
      <c r="OFC4" s="406"/>
      <c r="OFD4" s="406"/>
      <c r="OFE4" s="406"/>
      <c r="OFF4" s="406"/>
      <c r="OFG4" s="406"/>
      <c r="OFH4" s="406"/>
      <c r="OFI4" s="406"/>
      <c r="OFJ4" s="406"/>
      <c r="OFK4" s="406"/>
      <c r="OFL4" s="406"/>
      <c r="OFM4" s="406"/>
      <c r="OFN4" s="406"/>
      <c r="OFO4" s="406"/>
      <c r="OFP4" s="406"/>
      <c r="OFQ4" s="406"/>
      <c r="OFR4" s="406"/>
      <c r="OFS4" s="406"/>
      <c r="OFT4" s="406"/>
      <c r="OFU4" s="406"/>
      <c r="OFV4" s="406"/>
      <c r="OFW4" s="406"/>
      <c r="OFX4" s="406"/>
      <c r="OFY4" s="406"/>
      <c r="OFZ4" s="406"/>
      <c r="OGA4" s="406"/>
      <c r="OGB4" s="406"/>
      <c r="OGC4" s="406"/>
      <c r="OGD4" s="406"/>
      <c r="OGE4" s="406"/>
      <c r="OGF4" s="406"/>
      <c r="OGG4" s="406"/>
      <c r="OGH4" s="406"/>
      <c r="OGI4" s="406"/>
      <c r="OGJ4" s="406"/>
      <c r="OGK4" s="406"/>
      <c r="OGL4" s="406"/>
      <c r="OGM4" s="406"/>
      <c r="OGN4" s="406"/>
      <c r="OGO4" s="406"/>
      <c r="OGP4" s="406"/>
      <c r="OGQ4" s="406"/>
      <c r="OGR4" s="406"/>
      <c r="OGS4" s="406"/>
      <c r="OGT4" s="406"/>
      <c r="OGU4" s="406"/>
      <c r="OGV4" s="406"/>
      <c r="OGW4" s="406"/>
      <c r="OGX4" s="406"/>
      <c r="OGY4" s="406"/>
      <c r="OGZ4" s="406"/>
      <c r="OHA4" s="406"/>
      <c r="OHB4" s="406"/>
      <c r="OHC4" s="406"/>
      <c r="OHD4" s="406"/>
      <c r="OHE4" s="406"/>
      <c r="OHF4" s="406"/>
      <c r="OHG4" s="406"/>
      <c r="OHH4" s="406"/>
      <c r="OHI4" s="406"/>
      <c r="OHJ4" s="406"/>
      <c r="OHK4" s="406"/>
      <c r="OHL4" s="406"/>
      <c r="OHM4" s="406"/>
      <c r="OHN4" s="406"/>
      <c r="OHO4" s="406"/>
      <c r="OHP4" s="406"/>
      <c r="OHQ4" s="406"/>
      <c r="OHR4" s="406"/>
      <c r="OHS4" s="406"/>
      <c r="OHT4" s="406"/>
      <c r="OHU4" s="406"/>
      <c r="OHV4" s="406"/>
      <c r="OHW4" s="406"/>
      <c r="OHX4" s="406"/>
      <c r="OHY4" s="406"/>
      <c r="OHZ4" s="406"/>
      <c r="OIA4" s="406"/>
      <c r="OIB4" s="406"/>
      <c r="OIC4" s="406"/>
      <c r="OID4" s="406"/>
      <c r="OIE4" s="406"/>
      <c r="OIF4" s="406"/>
      <c r="OIG4" s="406"/>
      <c r="OIH4" s="406"/>
      <c r="OII4" s="406"/>
      <c r="OIJ4" s="406"/>
      <c r="OIK4" s="406"/>
      <c r="OIL4" s="406"/>
      <c r="OIM4" s="406"/>
      <c r="OIN4" s="406"/>
      <c r="OIO4" s="406"/>
      <c r="OIP4" s="406"/>
      <c r="OIQ4" s="406"/>
      <c r="OIR4" s="406"/>
      <c r="OIS4" s="406"/>
      <c r="OIT4" s="406"/>
      <c r="OIU4" s="406"/>
      <c r="OIV4" s="406"/>
      <c r="OIW4" s="406"/>
      <c r="OIX4" s="406"/>
      <c r="OIY4" s="406"/>
      <c r="OIZ4" s="406"/>
      <c r="OJA4" s="406"/>
      <c r="OJB4" s="406"/>
      <c r="OJC4" s="406"/>
      <c r="OJD4" s="406"/>
      <c r="OJE4" s="406"/>
      <c r="OJF4" s="406"/>
      <c r="OJG4" s="406"/>
      <c r="OJH4" s="406"/>
      <c r="OJI4" s="406"/>
      <c r="OJJ4" s="406"/>
      <c r="OJK4" s="406"/>
      <c r="OJL4" s="406"/>
      <c r="OJM4" s="406"/>
      <c r="OJN4" s="406"/>
      <c r="OJO4" s="406"/>
      <c r="OJP4" s="406"/>
      <c r="OJQ4" s="406"/>
      <c r="OJR4" s="406"/>
      <c r="OJS4" s="406"/>
      <c r="OJT4" s="406"/>
      <c r="OJU4" s="406"/>
      <c r="OJV4" s="406"/>
      <c r="OJW4" s="406"/>
      <c r="OJX4" s="406"/>
      <c r="OJY4" s="406"/>
      <c r="OJZ4" s="406"/>
      <c r="OKA4" s="406"/>
      <c r="OKB4" s="406"/>
      <c r="OKC4" s="406"/>
      <c r="OKD4" s="406"/>
      <c r="OKE4" s="406"/>
      <c r="OKF4" s="406"/>
      <c r="OKG4" s="406"/>
      <c r="OKH4" s="406"/>
      <c r="OKI4" s="406"/>
      <c r="OKJ4" s="406"/>
      <c r="OKK4" s="406"/>
      <c r="OKL4" s="406"/>
      <c r="OKM4" s="406"/>
      <c r="OKN4" s="406"/>
      <c r="OKO4" s="406"/>
      <c r="OKP4" s="406"/>
      <c r="OKQ4" s="406"/>
      <c r="OKR4" s="406"/>
      <c r="OKS4" s="406"/>
      <c r="OKT4" s="406"/>
      <c r="OKU4" s="406"/>
      <c r="OKV4" s="406"/>
      <c r="OKW4" s="406"/>
      <c r="OKX4" s="406"/>
      <c r="OKY4" s="406"/>
      <c r="OKZ4" s="406"/>
      <c r="OLA4" s="406"/>
      <c r="OLB4" s="406"/>
      <c r="OLC4" s="406"/>
      <c r="OLD4" s="406"/>
      <c r="OLE4" s="406"/>
      <c r="OLF4" s="406"/>
      <c r="OLG4" s="406"/>
      <c r="OLH4" s="406"/>
      <c r="OLI4" s="406"/>
      <c r="OLJ4" s="406"/>
      <c r="OLK4" s="406"/>
      <c r="OLL4" s="406"/>
      <c r="OLM4" s="406"/>
      <c r="OLN4" s="406"/>
      <c r="OLO4" s="406"/>
      <c r="OLP4" s="406"/>
      <c r="OLQ4" s="406"/>
      <c r="OLR4" s="406"/>
      <c r="OLS4" s="406"/>
      <c r="OLT4" s="406"/>
      <c r="OLU4" s="406"/>
      <c r="OLV4" s="406"/>
      <c r="OLW4" s="406"/>
      <c r="OLX4" s="406"/>
      <c r="OLY4" s="406"/>
      <c r="OLZ4" s="406"/>
      <c r="OMA4" s="406"/>
      <c r="OMB4" s="406"/>
      <c r="OMC4" s="406"/>
      <c r="OMD4" s="406"/>
      <c r="OME4" s="406"/>
      <c r="OMF4" s="406"/>
      <c r="OMG4" s="406"/>
      <c r="OMH4" s="406"/>
      <c r="OMI4" s="406"/>
      <c r="OMJ4" s="406"/>
      <c r="OMK4" s="406"/>
      <c r="OML4" s="406"/>
      <c r="OMM4" s="406"/>
      <c r="OMN4" s="406"/>
      <c r="OMO4" s="406"/>
      <c r="OMP4" s="406"/>
      <c r="OMQ4" s="406"/>
      <c r="OMR4" s="406"/>
      <c r="OMS4" s="406"/>
      <c r="OMT4" s="406"/>
      <c r="OMU4" s="406"/>
      <c r="OMV4" s="406"/>
      <c r="OMW4" s="406"/>
      <c r="OMX4" s="406"/>
      <c r="OMY4" s="406"/>
      <c r="OMZ4" s="406"/>
      <c r="ONA4" s="406"/>
      <c r="ONB4" s="406"/>
      <c r="ONC4" s="406"/>
      <c r="OND4" s="406"/>
      <c r="ONE4" s="406"/>
      <c r="ONF4" s="406"/>
      <c r="ONG4" s="406"/>
      <c r="ONH4" s="406"/>
      <c r="ONI4" s="406"/>
      <c r="ONJ4" s="406"/>
      <c r="ONK4" s="406"/>
      <c r="ONL4" s="406"/>
      <c r="ONM4" s="406"/>
      <c r="ONN4" s="406"/>
      <c r="ONO4" s="406"/>
      <c r="ONP4" s="406"/>
      <c r="ONQ4" s="406"/>
      <c r="ONR4" s="406"/>
      <c r="ONS4" s="406"/>
      <c r="ONT4" s="406"/>
      <c r="ONU4" s="406"/>
      <c r="ONV4" s="406"/>
      <c r="ONW4" s="406"/>
      <c r="ONX4" s="406"/>
      <c r="ONY4" s="406"/>
      <c r="ONZ4" s="406"/>
      <c r="OOA4" s="406"/>
      <c r="OOB4" s="406"/>
      <c r="OOC4" s="406"/>
      <c r="OOD4" s="406"/>
      <c r="OOE4" s="406"/>
      <c r="OOF4" s="406"/>
      <c r="OOG4" s="406"/>
      <c r="OOH4" s="406"/>
      <c r="OOI4" s="406"/>
      <c r="OOJ4" s="406"/>
      <c r="OOK4" s="406"/>
      <c r="OOL4" s="406"/>
      <c r="OOM4" s="406"/>
      <c r="OON4" s="406"/>
      <c r="OOO4" s="406"/>
      <c r="OOP4" s="406"/>
      <c r="OOQ4" s="406"/>
      <c r="OOR4" s="406"/>
      <c r="OOS4" s="406"/>
      <c r="OOT4" s="406"/>
      <c r="OOU4" s="406"/>
      <c r="OOV4" s="406"/>
      <c r="OOW4" s="406"/>
      <c r="OOX4" s="406"/>
      <c r="OOY4" s="406"/>
      <c r="OOZ4" s="406"/>
      <c r="OPA4" s="406"/>
      <c r="OPB4" s="406"/>
      <c r="OPC4" s="406"/>
      <c r="OPD4" s="406"/>
      <c r="OPE4" s="406"/>
      <c r="OPF4" s="406"/>
      <c r="OPG4" s="406"/>
      <c r="OPH4" s="406"/>
      <c r="OPI4" s="406"/>
      <c r="OPJ4" s="406"/>
      <c r="OPK4" s="406"/>
      <c r="OPL4" s="406"/>
      <c r="OPM4" s="406"/>
      <c r="OPN4" s="406"/>
      <c r="OPO4" s="406"/>
      <c r="OPP4" s="406"/>
      <c r="OPQ4" s="406"/>
      <c r="OPR4" s="406"/>
      <c r="OPS4" s="406"/>
      <c r="OPT4" s="406"/>
      <c r="OPU4" s="406"/>
      <c r="OPV4" s="406"/>
      <c r="OPW4" s="406"/>
      <c r="OPX4" s="406"/>
      <c r="OPY4" s="406"/>
      <c r="OPZ4" s="406"/>
      <c r="OQA4" s="406"/>
      <c r="OQB4" s="406"/>
      <c r="OQC4" s="406"/>
      <c r="OQD4" s="406"/>
      <c r="OQE4" s="406"/>
      <c r="OQF4" s="406"/>
      <c r="OQG4" s="406"/>
      <c r="OQH4" s="406"/>
      <c r="OQI4" s="406"/>
      <c r="OQJ4" s="406"/>
      <c r="OQK4" s="406"/>
      <c r="OQL4" s="406"/>
      <c r="OQM4" s="406"/>
      <c r="OQN4" s="406"/>
      <c r="OQO4" s="406"/>
      <c r="OQP4" s="406"/>
      <c r="OQQ4" s="406"/>
      <c r="OQR4" s="406"/>
      <c r="OQS4" s="406"/>
      <c r="OQT4" s="406"/>
      <c r="OQU4" s="406"/>
      <c r="OQV4" s="406"/>
      <c r="OQW4" s="406"/>
      <c r="OQX4" s="406"/>
      <c r="OQY4" s="406"/>
      <c r="OQZ4" s="406"/>
      <c r="ORA4" s="406"/>
      <c r="ORB4" s="406"/>
      <c r="ORC4" s="406"/>
      <c r="ORD4" s="406"/>
      <c r="ORE4" s="406"/>
      <c r="ORF4" s="406"/>
      <c r="ORG4" s="406"/>
      <c r="ORH4" s="406"/>
      <c r="ORI4" s="406"/>
      <c r="ORJ4" s="406"/>
      <c r="ORK4" s="406"/>
      <c r="ORL4" s="406"/>
      <c r="ORM4" s="406"/>
      <c r="ORN4" s="406"/>
      <c r="ORO4" s="406"/>
      <c r="ORP4" s="406"/>
      <c r="ORQ4" s="406"/>
      <c r="ORR4" s="406"/>
      <c r="ORS4" s="406"/>
      <c r="ORT4" s="406"/>
      <c r="ORU4" s="406"/>
      <c r="ORV4" s="406"/>
      <c r="ORW4" s="406"/>
      <c r="ORX4" s="406"/>
      <c r="ORY4" s="406"/>
      <c r="ORZ4" s="406"/>
      <c r="OSA4" s="406"/>
      <c r="OSB4" s="406"/>
      <c r="OSC4" s="406"/>
      <c r="OSD4" s="406"/>
      <c r="OSE4" s="406"/>
      <c r="OSF4" s="406"/>
      <c r="OSG4" s="406"/>
      <c r="OSH4" s="406"/>
      <c r="OSI4" s="406"/>
      <c r="OSJ4" s="406"/>
      <c r="OSK4" s="406"/>
      <c r="OSL4" s="406"/>
      <c r="OSM4" s="406"/>
      <c r="OSN4" s="406"/>
      <c r="OSO4" s="406"/>
      <c r="OSP4" s="406"/>
      <c r="OSQ4" s="406"/>
      <c r="OSR4" s="406"/>
      <c r="OSS4" s="406"/>
      <c r="OST4" s="406"/>
      <c r="OSU4" s="406"/>
      <c r="OSV4" s="406"/>
      <c r="OSW4" s="406"/>
      <c r="OSX4" s="406"/>
      <c r="OSY4" s="406"/>
      <c r="OSZ4" s="406"/>
      <c r="OTA4" s="406"/>
      <c r="OTB4" s="406"/>
      <c r="OTC4" s="406"/>
      <c r="OTD4" s="406"/>
      <c r="OTE4" s="406"/>
      <c r="OTF4" s="406"/>
      <c r="OTG4" s="406"/>
      <c r="OTH4" s="406"/>
      <c r="OTI4" s="406"/>
      <c r="OTJ4" s="406"/>
      <c r="OTK4" s="406"/>
      <c r="OTL4" s="406"/>
      <c r="OTM4" s="406"/>
      <c r="OTN4" s="406"/>
      <c r="OTO4" s="406"/>
      <c r="OTP4" s="406"/>
      <c r="OTQ4" s="406"/>
      <c r="OTR4" s="406"/>
      <c r="OTS4" s="406"/>
      <c r="OTT4" s="406"/>
      <c r="OTU4" s="406"/>
      <c r="OTV4" s="406"/>
      <c r="OTW4" s="406"/>
      <c r="OTX4" s="406"/>
      <c r="OTY4" s="406"/>
      <c r="OTZ4" s="406"/>
      <c r="OUA4" s="406"/>
      <c r="OUB4" s="406"/>
      <c r="OUC4" s="406"/>
      <c r="OUD4" s="406"/>
      <c r="OUE4" s="406"/>
      <c r="OUF4" s="406"/>
      <c r="OUG4" s="406"/>
      <c r="OUH4" s="406"/>
      <c r="OUI4" s="406"/>
      <c r="OUJ4" s="406"/>
      <c r="OUK4" s="406"/>
      <c r="OUL4" s="406"/>
      <c r="OUM4" s="406"/>
      <c r="OUN4" s="406"/>
      <c r="OUO4" s="406"/>
      <c r="OUP4" s="406"/>
      <c r="OUQ4" s="406"/>
      <c r="OUR4" s="406"/>
      <c r="OUS4" s="406"/>
      <c r="OUT4" s="406"/>
      <c r="OUU4" s="406"/>
      <c r="OUV4" s="406"/>
      <c r="OUW4" s="406"/>
      <c r="OUX4" s="406"/>
      <c r="OUY4" s="406"/>
      <c r="OUZ4" s="406"/>
      <c r="OVA4" s="406"/>
      <c r="OVB4" s="406"/>
      <c r="OVC4" s="406"/>
      <c r="OVD4" s="406"/>
      <c r="OVE4" s="406"/>
      <c r="OVF4" s="406"/>
      <c r="OVG4" s="406"/>
      <c r="OVH4" s="406"/>
      <c r="OVI4" s="406"/>
      <c r="OVJ4" s="406"/>
      <c r="OVK4" s="406"/>
      <c r="OVL4" s="406"/>
      <c r="OVM4" s="406"/>
      <c r="OVN4" s="406"/>
      <c r="OVO4" s="406"/>
      <c r="OVP4" s="406"/>
      <c r="OVQ4" s="406"/>
      <c r="OVR4" s="406"/>
      <c r="OVS4" s="406"/>
      <c r="OVT4" s="406"/>
      <c r="OVU4" s="406"/>
      <c r="OVV4" s="406"/>
      <c r="OVW4" s="406"/>
      <c r="OVX4" s="406"/>
      <c r="OVY4" s="406"/>
      <c r="OVZ4" s="406"/>
      <c r="OWA4" s="406"/>
      <c r="OWB4" s="406"/>
      <c r="OWC4" s="406"/>
      <c r="OWD4" s="406"/>
      <c r="OWE4" s="406"/>
      <c r="OWF4" s="406"/>
      <c r="OWG4" s="406"/>
      <c r="OWH4" s="406"/>
      <c r="OWI4" s="406"/>
      <c r="OWJ4" s="406"/>
      <c r="OWK4" s="406"/>
      <c r="OWL4" s="406"/>
      <c r="OWM4" s="406"/>
      <c r="OWN4" s="406"/>
      <c r="OWO4" s="406"/>
      <c r="OWP4" s="406"/>
      <c r="OWQ4" s="406"/>
      <c r="OWR4" s="406"/>
      <c r="OWS4" s="406"/>
      <c r="OWT4" s="406"/>
      <c r="OWU4" s="406"/>
      <c r="OWV4" s="406"/>
      <c r="OWW4" s="406"/>
      <c r="OWX4" s="406"/>
      <c r="OWY4" s="406"/>
      <c r="OWZ4" s="406"/>
      <c r="OXA4" s="406"/>
      <c r="OXB4" s="406"/>
      <c r="OXC4" s="406"/>
      <c r="OXD4" s="406"/>
      <c r="OXE4" s="406"/>
      <c r="OXF4" s="406"/>
      <c r="OXG4" s="406"/>
      <c r="OXH4" s="406"/>
      <c r="OXI4" s="406"/>
      <c r="OXJ4" s="406"/>
      <c r="OXK4" s="406"/>
      <c r="OXL4" s="406"/>
      <c r="OXM4" s="406"/>
      <c r="OXN4" s="406"/>
      <c r="OXO4" s="406"/>
      <c r="OXP4" s="406"/>
      <c r="OXQ4" s="406"/>
      <c r="OXR4" s="406"/>
      <c r="OXS4" s="406"/>
      <c r="OXT4" s="406"/>
      <c r="OXU4" s="406"/>
      <c r="OXV4" s="406"/>
      <c r="OXW4" s="406"/>
      <c r="OXX4" s="406"/>
      <c r="OXY4" s="406"/>
      <c r="OXZ4" s="406"/>
      <c r="OYA4" s="406"/>
      <c r="OYB4" s="406"/>
      <c r="OYC4" s="406"/>
      <c r="OYD4" s="406"/>
      <c r="OYE4" s="406"/>
      <c r="OYF4" s="406"/>
      <c r="OYG4" s="406"/>
      <c r="OYH4" s="406"/>
      <c r="OYI4" s="406"/>
      <c r="OYJ4" s="406"/>
      <c r="OYK4" s="406"/>
      <c r="OYL4" s="406"/>
      <c r="OYM4" s="406"/>
      <c r="OYN4" s="406"/>
      <c r="OYO4" s="406"/>
      <c r="OYP4" s="406"/>
      <c r="OYQ4" s="406"/>
      <c r="OYR4" s="406"/>
      <c r="OYS4" s="406"/>
      <c r="OYT4" s="406"/>
      <c r="OYU4" s="406"/>
      <c r="OYV4" s="406"/>
      <c r="OYW4" s="406"/>
      <c r="OYX4" s="406"/>
      <c r="OYY4" s="406"/>
      <c r="OYZ4" s="406"/>
      <c r="OZA4" s="406"/>
      <c r="OZB4" s="406"/>
      <c r="OZC4" s="406"/>
      <c r="OZD4" s="406"/>
      <c r="OZE4" s="406"/>
      <c r="OZF4" s="406"/>
      <c r="OZG4" s="406"/>
      <c r="OZH4" s="406"/>
      <c r="OZI4" s="406"/>
      <c r="OZJ4" s="406"/>
      <c r="OZK4" s="406"/>
      <c r="OZL4" s="406"/>
      <c r="OZM4" s="406"/>
      <c r="OZN4" s="406"/>
      <c r="OZO4" s="406"/>
      <c r="OZP4" s="406"/>
      <c r="OZQ4" s="406"/>
      <c r="OZR4" s="406"/>
      <c r="OZS4" s="406"/>
      <c r="OZT4" s="406"/>
      <c r="OZU4" s="406"/>
      <c r="OZV4" s="406"/>
      <c r="OZW4" s="406"/>
      <c r="OZX4" s="406"/>
      <c r="OZY4" s="406"/>
      <c r="OZZ4" s="406"/>
      <c r="PAA4" s="406"/>
      <c r="PAB4" s="406"/>
      <c r="PAC4" s="406"/>
      <c r="PAD4" s="406"/>
      <c r="PAE4" s="406"/>
      <c r="PAF4" s="406"/>
      <c r="PAG4" s="406"/>
      <c r="PAH4" s="406"/>
      <c r="PAI4" s="406"/>
      <c r="PAJ4" s="406"/>
      <c r="PAK4" s="406"/>
      <c r="PAL4" s="406"/>
      <c r="PAM4" s="406"/>
      <c r="PAN4" s="406"/>
      <c r="PAO4" s="406"/>
      <c r="PAP4" s="406"/>
      <c r="PAQ4" s="406"/>
      <c r="PAR4" s="406"/>
      <c r="PAS4" s="406"/>
      <c r="PAT4" s="406"/>
      <c r="PAU4" s="406"/>
      <c r="PAV4" s="406"/>
      <c r="PAW4" s="406"/>
      <c r="PAX4" s="406"/>
      <c r="PAY4" s="406"/>
      <c r="PAZ4" s="406"/>
      <c r="PBA4" s="406"/>
      <c r="PBB4" s="406"/>
      <c r="PBC4" s="406"/>
      <c r="PBD4" s="406"/>
      <c r="PBE4" s="406"/>
      <c r="PBF4" s="406"/>
      <c r="PBG4" s="406"/>
      <c r="PBH4" s="406"/>
      <c r="PBI4" s="406"/>
      <c r="PBJ4" s="406"/>
      <c r="PBK4" s="406"/>
      <c r="PBL4" s="406"/>
      <c r="PBM4" s="406"/>
      <c r="PBN4" s="406"/>
      <c r="PBO4" s="406"/>
      <c r="PBP4" s="406"/>
      <c r="PBQ4" s="406"/>
      <c r="PBR4" s="406"/>
      <c r="PBS4" s="406"/>
      <c r="PBT4" s="406"/>
      <c r="PBU4" s="406"/>
      <c r="PBV4" s="406"/>
      <c r="PBW4" s="406"/>
      <c r="PBX4" s="406"/>
      <c r="PBY4" s="406"/>
      <c r="PBZ4" s="406"/>
      <c r="PCA4" s="406"/>
      <c r="PCB4" s="406"/>
      <c r="PCC4" s="406"/>
      <c r="PCD4" s="406"/>
      <c r="PCE4" s="406"/>
      <c r="PCF4" s="406"/>
      <c r="PCG4" s="406"/>
      <c r="PCH4" s="406"/>
      <c r="PCI4" s="406"/>
      <c r="PCJ4" s="406"/>
      <c r="PCK4" s="406"/>
      <c r="PCL4" s="406"/>
      <c r="PCM4" s="406"/>
      <c r="PCN4" s="406"/>
      <c r="PCO4" s="406"/>
      <c r="PCP4" s="406"/>
      <c r="PCQ4" s="406"/>
      <c r="PCR4" s="406"/>
      <c r="PCS4" s="406"/>
      <c r="PCT4" s="406"/>
      <c r="PCU4" s="406"/>
      <c r="PCV4" s="406"/>
      <c r="PCW4" s="406"/>
      <c r="PCX4" s="406"/>
      <c r="PCY4" s="406"/>
      <c r="PCZ4" s="406"/>
      <c r="PDA4" s="406"/>
      <c r="PDB4" s="406"/>
      <c r="PDC4" s="406"/>
      <c r="PDD4" s="406"/>
      <c r="PDE4" s="406"/>
      <c r="PDF4" s="406"/>
      <c r="PDG4" s="406"/>
      <c r="PDH4" s="406"/>
      <c r="PDI4" s="406"/>
      <c r="PDJ4" s="406"/>
      <c r="PDK4" s="406"/>
      <c r="PDL4" s="406"/>
      <c r="PDM4" s="406"/>
      <c r="PDN4" s="406"/>
      <c r="PDO4" s="406"/>
      <c r="PDP4" s="406"/>
      <c r="PDQ4" s="406"/>
      <c r="PDR4" s="406"/>
      <c r="PDS4" s="406"/>
      <c r="PDT4" s="406"/>
      <c r="PDU4" s="406"/>
      <c r="PDV4" s="406"/>
      <c r="PDW4" s="406"/>
      <c r="PDX4" s="406"/>
      <c r="PDY4" s="406"/>
      <c r="PDZ4" s="406"/>
      <c r="PEA4" s="406"/>
      <c r="PEB4" s="406"/>
      <c r="PEC4" s="406"/>
      <c r="PED4" s="406"/>
      <c r="PEE4" s="406"/>
      <c r="PEF4" s="406"/>
      <c r="PEG4" s="406"/>
      <c r="PEH4" s="406"/>
      <c r="PEI4" s="406"/>
      <c r="PEJ4" s="406"/>
      <c r="PEK4" s="406"/>
      <c r="PEL4" s="406"/>
      <c r="PEM4" s="406"/>
      <c r="PEN4" s="406"/>
      <c r="PEO4" s="406"/>
      <c r="PEP4" s="406"/>
      <c r="PEQ4" s="406"/>
      <c r="PER4" s="406"/>
      <c r="PES4" s="406"/>
      <c r="PET4" s="406"/>
      <c r="PEU4" s="406"/>
      <c r="PEV4" s="406"/>
      <c r="PEW4" s="406"/>
      <c r="PEX4" s="406"/>
      <c r="PEY4" s="406"/>
      <c r="PEZ4" s="406"/>
      <c r="PFA4" s="406"/>
      <c r="PFB4" s="406"/>
      <c r="PFC4" s="406"/>
      <c r="PFD4" s="406"/>
      <c r="PFE4" s="406"/>
      <c r="PFF4" s="406"/>
      <c r="PFG4" s="406"/>
      <c r="PFH4" s="406"/>
      <c r="PFI4" s="406"/>
      <c r="PFJ4" s="406"/>
      <c r="PFK4" s="406"/>
      <c r="PFL4" s="406"/>
      <c r="PFM4" s="406"/>
      <c r="PFN4" s="406"/>
      <c r="PFO4" s="406"/>
      <c r="PFP4" s="406"/>
      <c r="PFQ4" s="406"/>
      <c r="PFR4" s="406"/>
      <c r="PFS4" s="406"/>
      <c r="PFT4" s="406"/>
      <c r="PFU4" s="406"/>
      <c r="PFV4" s="406"/>
      <c r="PFW4" s="406"/>
      <c r="PFX4" s="406"/>
      <c r="PFY4" s="406"/>
      <c r="PFZ4" s="406"/>
      <c r="PGA4" s="406"/>
      <c r="PGB4" s="406"/>
      <c r="PGC4" s="406"/>
      <c r="PGD4" s="406"/>
      <c r="PGE4" s="406"/>
      <c r="PGF4" s="406"/>
      <c r="PGG4" s="406"/>
      <c r="PGH4" s="406"/>
      <c r="PGI4" s="406"/>
      <c r="PGJ4" s="406"/>
      <c r="PGK4" s="406"/>
      <c r="PGL4" s="406"/>
      <c r="PGM4" s="406"/>
      <c r="PGN4" s="406"/>
      <c r="PGO4" s="406"/>
      <c r="PGP4" s="406"/>
      <c r="PGQ4" s="406"/>
      <c r="PGR4" s="406"/>
      <c r="PGS4" s="406"/>
      <c r="PGT4" s="406"/>
      <c r="PGU4" s="406"/>
      <c r="PGV4" s="406"/>
      <c r="PGW4" s="406"/>
      <c r="PGX4" s="406"/>
      <c r="PGY4" s="406"/>
      <c r="PGZ4" s="406"/>
      <c r="PHA4" s="406"/>
      <c r="PHB4" s="406"/>
      <c r="PHC4" s="406"/>
      <c r="PHD4" s="406"/>
      <c r="PHE4" s="406"/>
      <c r="PHF4" s="406"/>
      <c r="PHG4" s="406"/>
      <c r="PHH4" s="406"/>
      <c r="PHI4" s="406"/>
      <c r="PHJ4" s="406"/>
      <c r="PHK4" s="406"/>
      <c r="PHL4" s="406"/>
      <c r="PHM4" s="406"/>
      <c r="PHN4" s="406"/>
      <c r="PHO4" s="406"/>
      <c r="PHP4" s="406"/>
      <c r="PHQ4" s="406"/>
      <c r="PHR4" s="406"/>
      <c r="PHS4" s="406"/>
      <c r="PHT4" s="406"/>
      <c r="PHU4" s="406"/>
      <c r="PHV4" s="406"/>
      <c r="PHW4" s="406"/>
      <c r="PHX4" s="406"/>
      <c r="PHY4" s="406"/>
      <c r="PHZ4" s="406"/>
      <c r="PIA4" s="406"/>
      <c r="PIB4" s="406"/>
      <c r="PIC4" s="406"/>
      <c r="PID4" s="406"/>
      <c r="PIE4" s="406"/>
      <c r="PIF4" s="406"/>
      <c r="PIG4" s="406"/>
      <c r="PIH4" s="406"/>
      <c r="PII4" s="406"/>
      <c r="PIJ4" s="406"/>
      <c r="PIK4" s="406"/>
      <c r="PIL4" s="406"/>
      <c r="PIM4" s="406"/>
      <c r="PIN4" s="406"/>
      <c r="PIO4" s="406"/>
      <c r="PIP4" s="406"/>
      <c r="PIQ4" s="406"/>
      <c r="PIR4" s="406"/>
      <c r="PIS4" s="406"/>
      <c r="PIT4" s="406"/>
      <c r="PIU4" s="406"/>
      <c r="PIV4" s="406"/>
      <c r="PIW4" s="406"/>
      <c r="PIX4" s="406"/>
      <c r="PIY4" s="406"/>
      <c r="PIZ4" s="406"/>
      <c r="PJA4" s="406"/>
      <c r="PJB4" s="406"/>
      <c r="PJC4" s="406"/>
      <c r="PJD4" s="406"/>
      <c r="PJE4" s="406"/>
      <c r="PJF4" s="406"/>
      <c r="PJG4" s="406"/>
      <c r="PJH4" s="406"/>
      <c r="PJI4" s="406"/>
      <c r="PJJ4" s="406"/>
      <c r="PJK4" s="406"/>
      <c r="PJL4" s="406"/>
      <c r="PJM4" s="406"/>
      <c r="PJN4" s="406"/>
      <c r="PJO4" s="406"/>
      <c r="PJP4" s="406"/>
      <c r="PJQ4" s="406"/>
      <c r="PJR4" s="406"/>
      <c r="PJS4" s="406"/>
      <c r="PJT4" s="406"/>
      <c r="PJU4" s="406"/>
      <c r="PJV4" s="406"/>
      <c r="PJW4" s="406"/>
      <c r="PJX4" s="406"/>
      <c r="PJY4" s="406"/>
      <c r="PJZ4" s="406"/>
      <c r="PKA4" s="406"/>
      <c r="PKB4" s="406"/>
      <c r="PKC4" s="406"/>
      <c r="PKD4" s="406"/>
      <c r="PKE4" s="406"/>
      <c r="PKF4" s="406"/>
      <c r="PKG4" s="406"/>
      <c r="PKH4" s="406"/>
      <c r="PKI4" s="406"/>
      <c r="PKJ4" s="406"/>
      <c r="PKK4" s="406"/>
      <c r="PKL4" s="406"/>
      <c r="PKM4" s="406"/>
      <c r="PKN4" s="406"/>
      <c r="PKO4" s="406"/>
      <c r="PKP4" s="406"/>
      <c r="PKQ4" s="406"/>
      <c r="PKR4" s="406"/>
      <c r="PKS4" s="406"/>
      <c r="PKT4" s="406"/>
      <c r="PKU4" s="406"/>
      <c r="PKV4" s="406"/>
      <c r="PKW4" s="406"/>
      <c r="PKX4" s="406"/>
      <c r="PKY4" s="406"/>
      <c r="PKZ4" s="406"/>
      <c r="PLA4" s="406"/>
      <c r="PLB4" s="406"/>
      <c r="PLC4" s="406"/>
      <c r="PLD4" s="406"/>
      <c r="PLE4" s="406"/>
      <c r="PLF4" s="406"/>
      <c r="PLG4" s="406"/>
      <c r="PLH4" s="406"/>
      <c r="PLI4" s="406"/>
      <c r="PLJ4" s="406"/>
      <c r="PLK4" s="406"/>
      <c r="PLL4" s="406"/>
      <c r="PLM4" s="406"/>
      <c r="PLN4" s="406"/>
      <c r="PLO4" s="406"/>
      <c r="PLP4" s="406"/>
      <c r="PLQ4" s="406"/>
      <c r="PLR4" s="406"/>
      <c r="PLS4" s="406"/>
      <c r="PLT4" s="406"/>
      <c r="PLU4" s="406"/>
      <c r="PLV4" s="406"/>
      <c r="PLW4" s="406"/>
      <c r="PLX4" s="406"/>
      <c r="PLY4" s="406"/>
      <c r="PLZ4" s="406"/>
      <c r="PMA4" s="406"/>
      <c r="PMB4" s="406"/>
      <c r="PMC4" s="406"/>
      <c r="PMD4" s="406"/>
      <c r="PME4" s="406"/>
      <c r="PMF4" s="406"/>
      <c r="PMG4" s="406"/>
      <c r="PMH4" s="406"/>
      <c r="PMI4" s="406"/>
      <c r="PMJ4" s="406"/>
      <c r="PMK4" s="406"/>
      <c r="PML4" s="406"/>
      <c r="PMM4" s="406"/>
      <c r="PMN4" s="406"/>
      <c r="PMO4" s="406"/>
      <c r="PMP4" s="406"/>
      <c r="PMQ4" s="406"/>
      <c r="PMR4" s="406"/>
      <c r="PMS4" s="406"/>
      <c r="PMT4" s="406"/>
      <c r="PMU4" s="406"/>
      <c r="PMV4" s="406"/>
      <c r="PMW4" s="406"/>
      <c r="PMX4" s="406"/>
      <c r="PMY4" s="406"/>
      <c r="PMZ4" s="406"/>
      <c r="PNA4" s="406"/>
      <c r="PNB4" s="406"/>
      <c r="PNC4" s="406"/>
      <c r="PND4" s="406"/>
      <c r="PNE4" s="406"/>
      <c r="PNF4" s="406"/>
      <c r="PNG4" s="406"/>
      <c r="PNH4" s="406"/>
      <c r="PNI4" s="406"/>
      <c r="PNJ4" s="406"/>
      <c r="PNK4" s="406"/>
      <c r="PNL4" s="406"/>
      <c r="PNM4" s="406"/>
      <c r="PNN4" s="406"/>
      <c r="PNO4" s="406"/>
      <c r="PNP4" s="406"/>
      <c r="PNQ4" s="406"/>
      <c r="PNR4" s="406"/>
      <c r="PNS4" s="406"/>
      <c r="PNT4" s="406"/>
      <c r="PNU4" s="406"/>
      <c r="PNV4" s="406"/>
      <c r="PNW4" s="406"/>
      <c r="PNX4" s="406"/>
      <c r="PNY4" s="406"/>
      <c r="PNZ4" s="406"/>
      <c r="POA4" s="406"/>
      <c r="POB4" s="406"/>
      <c r="POC4" s="406"/>
      <c r="POD4" s="406"/>
      <c r="POE4" s="406"/>
      <c r="POF4" s="406"/>
      <c r="POG4" s="406"/>
      <c r="POH4" s="406"/>
      <c r="POI4" s="406"/>
      <c r="POJ4" s="406"/>
      <c r="POK4" s="406"/>
      <c r="POL4" s="406"/>
      <c r="POM4" s="406"/>
      <c r="PON4" s="406"/>
      <c r="POO4" s="406"/>
      <c r="POP4" s="406"/>
      <c r="POQ4" s="406"/>
      <c r="POR4" s="406"/>
      <c r="POS4" s="406"/>
      <c r="POT4" s="406"/>
      <c r="POU4" s="406"/>
      <c r="POV4" s="406"/>
      <c r="POW4" s="406"/>
      <c r="POX4" s="406"/>
      <c r="POY4" s="406"/>
      <c r="POZ4" s="406"/>
      <c r="PPA4" s="406"/>
      <c r="PPB4" s="406"/>
      <c r="PPC4" s="406"/>
      <c r="PPD4" s="406"/>
      <c r="PPE4" s="406"/>
      <c r="PPF4" s="406"/>
      <c r="PPG4" s="406"/>
      <c r="PPH4" s="406"/>
      <c r="PPI4" s="406"/>
      <c r="PPJ4" s="406"/>
      <c r="PPK4" s="406"/>
      <c r="PPL4" s="406"/>
      <c r="PPM4" s="406"/>
      <c r="PPN4" s="406"/>
      <c r="PPO4" s="406"/>
      <c r="PPP4" s="406"/>
      <c r="PPQ4" s="406"/>
      <c r="PPR4" s="406"/>
      <c r="PPS4" s="406"/>
      <c r="PPT4" s="406"/>
      <c r="PPU4" s="406"/>
      <c r="PPV4" s="406"/>
      <c r="PPW4" s="406"/>
      <c r="PPX4" s="406"/>
      <c r="PPY4" s="406"/>
      <c r="PPZ4" s="406"/>
      <c r="PQA4" s="406"/>
      <c r="PQB4" s="406"/>
      <c r="PQC4" s="406"/>
      <c r="PQD4" s="406"/>
      <c r="PQE4" s="406"/>
      <c r="PQF4" s="406"/>
      <c r="PQG4" s="406"/>
      <c r="PQH4" s="406"/>
      <c r="PQI4" s="406"/>
      <c r="PQJ4" s="406"/>
      <c r="PQK4" s="406"/>
      <c r="PQL4" s="406"/>
      <c r="PQM4" s="406"/>
      <c r="PQN4" s="406"/>
      <c r="PQO4" s="406"/>
      <c r="PQP4" s="406"/>
      <c r="PQQ4" s="406"/>
      <c r="PQR4" s="406"/>
      <c r="PQS4" s="406"/>
      <c r="PQT4" s="406"/>
      <c r="PQU4" s="406"/>
      <c r="PQV4" s="406"/>
      <c r="PQW4" s="406"/>
      <c r="PQX4" s="406"/>
      <c r="PQY4" s="406"/>
      <c r="PQZ4" s="406"/>
      <c r="PRA4" s="406"/>
      <c r="PRB4" s="406"/>
      <c r="PRC4" s="406"/>
      <c r="PRD4" s="406"/>
      <c r="PRE4" s="406"/>
      <c r="PRF4" s="406"/>
      <c r="PRG4" s="406"/>
      <c r="PRH4" s="406"/>
      <c r="PRI4" s="406"/>
      <c r="PRJ4" s="406"/>
      <c r="PRK4" s="406"/>
      <c r="PRL4" s="406"/>
      <c r="PRM4" s="406"/>
      <c r="PRN4" s="406"/>
      <c r="PRO4" s="406"/>
      <c r="PRP4" s="406"/>
      <c r="PRQ4" s="406"/>
      <c r="PRR4" s="406"/>
      <c r="PRS4" s="406"/>
      <c r="PRT4" s="406"/>
      <c r="PRU4" s="406"/>
      <c r="PRV4" s="406"/>
      <c r="PRW4" s="406"/>
      <c r="PRX4" s="406"/>
      <c r="PRY4" s="406"/>
      <c r="PRZ4" s="406"/>
      <c r="PSA4" s="406"/>
      <c r="PSB4" s="406"/>
      <c r="PSC4" s="406"/>
      <c r="PSD4" s="406"/>
      <c r="PSE4" s="406"/>
      <c r="PSF4" s="406"/>
      <c r="PSG4" s="406"/>
      <c r="PSH4" s="406"/>
      <c r="PSI4" s="406"/>
      <c r="PSJ4" s="406"/>
      <c r="PSK4" s="406"/>
      <c r="PSL4" s="406"/>
      <c r="PSM4" s="406"/>
      <c r="PSN4" s="406"/>
      <c r="PSO4" s="406"/>
      <c r="PSP4" s="406"/>
      <c r="PSQ4" s="406"/>
      <c r="PSR4" s="406"/>
      <c r="PSS4" s="406"/>
      <c r="PST4" s="406"/>
      <c r="PSU4" s="406"/>
      <c r="PSV4" s="406"/>
      <c r="PSW4" s="406"/>
      <c r="PSX4" s="406"/>
      <c r="PSY4" s="406"/>
      <c r="PSZ4" s="406"/>
      <c r="PTA4" s="406"/>
      <c r="PTB4" s="406"/>
      <c r="PTC4" s="406"/>
      <c r="PTD4" s="406"/>
      <c r="PTE4" s="406"/>
      <c r="PTF4" s="406"/>
      <c r="PTG4" s="406"/>
      <c r="PTH4" s="406"/>
      <c r="PTI4" s="406"/>
      <c r="PTJ4" s="406"/>
      <c r="PTK4" s="406"/>
      <c r="PTL4" s="406"/>
      <c r="PTM4" s="406"/>
      <c r="PTN4" s="406"/>
      <c r="PTO4" s="406"/>
      <c r="PTP4" s="406"/>
      <c r="PTQ4" s="406"/>
      <c r="PTR4" s="406"/>
      <c r="PTS4" s="406"/>
      <c r="PTT4" s="406"/>
      <c r="PTU4" s="406"/>
      <c r="PTV4" s="406"/>
      <c r="PTW4" s="406"/>
      <c r="PTX4" s="406"/>
      <c r="PTY4" s="406"/>
      <c r="PTZ4" s="406"/>
      <c r="PUA4" s="406"/>
      <c r="PUB4" s="406"/>
      <c r="PUC4" s="406"/>
      <c r="PUD4" s="406"/>
      <c r="PUE4" s="406"/>
      <c r="PUF4" s="406"/>
      <c r="PUG4" s="406"/>
      <c r="PUH4" s="406"/>
      <c r="PUI4" s="406"/>
      <c r="PUJ4" s="406"/>
      <c r="PUK4" s="406"/>
      <c r="PUL4" s="406"/>
      <c r="PUM4" s="406"/>
      <c r="PUN4" s="406"/>
      <c r="PUO4" s="406"/>
      <c r="PUP4" s="406"/>
      <c r="PUQ4" s="406"/>
      <c r="PUR4" s="406"/>
      <c r="PUS4" s="406"/>
      <c r="PUT4" s="406"/>
      <c r="PUU4" s="406"/>
      <c r="PUV4" s="406"/>
      <c r="PUW4" s="406"/>
      <c r="PUX4" s="406"/>
      <c r="PUY4" s="406"/>
      <c r="PUZ4" s="406"/>
      <c r="PVA4" s="406"/>
      <c r="PVB4" s="406"/>
      <c r="PVC4" s="406"/>
      <c r="PVD4" s="406"/>
      <c r="PVE4" s="406"/>
      <c r="PVF4" s="406"/>
      <c r="PVG4" s="406"/>
      <c r="PVH4" s="406"/>
      <c r="PVI4" s="406"/>
      <c r="PVJ4" s="406"/>
      <c r="PVK4" s="406"/>
      <c r="PVL4" s="406"/>
      <c r="PVM4" s="406"/>
      <c r="PVN4" s="406"/>
      <c r="PVO4" s="406"/>
      <c r="PVP4" s="406"/>
      <c r="PVQ4" s="406"/>
      <c r="PVR4" s="406"/>
      <c r="PVS4" s="406"/>
      <c r="PVT4" s="406"/>
      <c r="PVU4" s="406"/>
      <c r="PVV4" s="406"/>
      <c r="PVW4" s="406"/>
      <c r="PVX4" s="406"/>
      <c r="PVY4" s="406"/>
      <c r="PVZ4" s="406"/>
      <c r="PWA4" s="406"/>
      <c r="PWB4" s="406"/>
      <c r="PWC4" s="406"/>
      <c r="PWD4" s="406"/>
      <c r="PWE4" s="406"/>
      <c r="PWF4" s="406"/>
      <c r="PWG4" s="406"/>
      <c r="PWH4" s="406"/>
      <c r="PWI4" s="406"/>
      <c r="PWJ4" s="406"/>
      <c r="PWK4" s="406"/>
      <c r="PWL4" s="406"/>
      <c r="PWM4" s="406"/>
      <c r="PWN4" s="406"/>
      <c r="PWO4" s="406"/>
      <c r="PWP4" s="406"/>
      <c r="PWQ4" s="406"/>
      <c r="PWR4" s="406"/>
      <c r="PWS4" s="406"/>
      <c r="PWT4" s="406"/>
      <c r="PWU4" s="406"/>
      <c r="PWV4" s="406"/>
      <c r="PWW4" s="406"/>
      <c r="PWX4" s="406"/>
      <c r="PWY4" s="406"/>
      <c r="PWZ4" s="406"/>
      <c r="PXA4" s="406"/>
      <c r="PXB4" s="406"/>
      <c r="PXC4" s="406"/>
      <c r="PXD4" s="406"/>
      <c r="PXE4" s="406"/>
      <c r="PXF4" s="406"/>
      <c r="PXG4" s="406"/>
      <c r="PXH4" s="406"/>
      <c r="PXI4" s="406"/>
      <c r="PXJ4" s="406"/>
      <c r="PXK4" s="406"/>
      <c r="PXL4" s="406"/>
      <c r="PXM4" s="406"/>
      <c r="PXN4" s="406"/>
      <c r="PXO4" s="406"/>
      <c r="PXP4" s="406"/>
      <c r="PXQ4" s="406"/>
      <c r="PXR4" s="406"/>
      <c r="PXS4" s="406"/>
      <c r="PXT4" s="406"/>
      <c r="PXU4" s="406"/>
      <c r="PXV4" s="406"/>
      <c r="PXW4" s="406"/>
      <c r="PXX4" s="406"/>
      <c r="PXY4" s="406"/>
      <c r="PXZ4" s="406"/>
      <c r="PYA4" s="406"/>
      <c r="PYB4" s="406"/>
      <c r="PYC4" s="406"/>
      <c r="PYD4" s="406"/>
      <c r="PYE4" s="406"/>
      <c r="PYF4" s="406"/>
      <c r="PYG4" s="406"/>
      <c r="PYH4" s="406"/>
      <c r="PYI4" s="406"/>
      <c r="PYJ4" s="406"/>
      <c r="PYK4" s="406"/>
      <c r="PYL4" s="406"/>
      <c r="PYM4" s="406"/>
      <c r="PYN4" s="406"/>
      <c r="PYO4" s="406"/>
      <c r="PYP4" s="406"/>
      <c r="PYQ4" s="406"/>
      <c r="PYR4" s="406"/>
      <c r="PYS4" s="406"/>
      <c r="PYT4" s="406"/>
      <c r="PYU4" s="406"/>
      <c r="PYV4" s="406"/>
      <c r="PYW4" s="406"/>
      <c r="PYX4" s="406"/>
      <c r="PYY4" s="406"/>
      <c r="PYZ4" s="406"/>
      <c r="PZA4" s="406"/>
      <c r="PZB4" s="406"/>
      <c r="PZC4" s="406"/>
      <c r="PZD4" s="406"/>
      <c r="PZE4" s="406"/>
      <c r="PZF4" s="406"/>
      <c r="PZG4" s="406"/>
      <c r="PZH4" s="406"/>
      <c r="PZI4" s="406"/>
      <c r="PZJ4" s="406"/>
      <c r="PZK4" s="406"/>
      <c r="PZL4" s="406"/>
      <c r="PZM4" s="406"/>
      <c r="PZN4" s="406"/>
      <c r="PZO4" s="406"/>
      <c r="PZP4" s="406"/>
      <c r="PZQ4" s="406"/>
      <c r="PZR4" s="406"/>
      <c r="PZS4" s="406"/>
      <c r="PZT4" s="406"/>
      <c r="PZU4" s="406"/>
      <c r="PZV4" s="406"/>
      <c r="PZW4" s="406"/>
      <c r="PZX4" s="406"/>
      <c r="PZY4" s="406"/>
      <c r="PZZ4" s="406"/>
      <c r="QAA4" s="406"/>
      <c r="QAB4" s="406"/>
      <c r="QAC4" s="406"/>
      <c r="QAD4" s="406"/>
      <c r="QAE4" s="406"/>
      <c r="QAF4" s="406"/>
      <c r="QAG4" s="406"/>
      <c r="QAH4" s="406"/>
      <c r="QAI4" s="406"/>
      <c r="QAJ4" s="406"/>
      <c r="QAK4" s="406"/>
      <c r="QAL4" s="406"/>
      <c r="QAM4" s="406"/>
      <c r="QAN4" s="406"/>
      <c r="QAO4" s="406"/>
      <c r="QAP4" s="406"/>
      <c r="QAQ4" s="406"/>
      <c r="QAR4" s="406"/>
      <c r="QAS4" s="406"/>
      <c r="QAT4" s="406"/>
      <c r="QAU4" s="406"/>
      <c r="QAV4" s="406"/>
      <c r="QAW4" s="406"/>
      <c r="QAX4" s="406"/>
      <c r="QAY4" s="406"/>
      <c r="QAZ4" s="406"/>
      <c r="QBA4" s="406"/>
      <c r="QBB4" s="406"/>
      <c r="QBC4" s="406"/>
      <c r="QBD4" s="406"/>
      <c r="QBE4" s="406"/>
      <c r="QBF4" s="406"/>
      <c r="QBG4" s="406"/>
      <c r="QBH4" s="406"/>
      <c r="QBI4" s="406"/>
      <c r="QBJ4" s="406"/>
      <c r="QBK4" s="406"/>
      <c r="QBL4" s="406"/>
      <c r="QBM4" s="406"/>
      <c r="QBN4" s="406"/>
      <c r="QBO4" s="406"/>
      <c r="QBP4" s="406"/>
      <c r="QBQ4" s="406"/>
      <c r="QBR4" s="406"/>
      <c r="QBS4" s="406"/>
      <c r="QBT4" s="406"/>
      <c r="QBU4" s="406"/>
      <c r="QBV4" s="406"/>
      <c r="QBW4" s="406"/>
      <c r="QBX4" s="406"/>
      <c r="QBY4" s="406"/>
      <c r="QBZ4" s="406"/>
      <c r="QCA4" s="406"/>
      <c r="QCB4" s="406"/>
      <c r="QCC4" s="406"/>
      <c r="QCD4" s="406"/>
      <c r="QCE4" s="406"/>
      <c r="QCF4" s="406"/>
      <c r="QCG4" s="406"/>
      <c r="QCH4" s="406"/>
      <c r="QCI4" s="406"/>
      <c r="QCJ4" s="406"/>
      <c r="QCK4" s="406"/>
      <c r="QCL4" s="406"/>
      <c r="QCM4" s="406"/>
      <c r="QCN4" s="406"/>
      <c r="QCO4" s="406"/>
      <c r="QCP4" s="406"/>
      <c r="QCQ4" s="406"/>
      <c r="QCR4" s="406"/>
      <c r="QCS4" s="406"/>
      <c r="QCT4" s="406"/>
      <c r="QCU4" s="406"/>
      <c r="QCV4" s="406"/>
      <c r="QCW4" s="406"/>
      <c r="QCX4" s="406"/>
      <c r="QCY4" s="406"/>
      <c r="QCZ4" s="406"/>
      <c r="QDA4" s="406"/>
      <c r="QDB4" s="406"/>
      <c r="QDC4" s="406"/>
      <c r="QDD4" s="406"/>
      <c r="QDE4" s="406"/>
      <c r="QDF4" s="406"/>
      <c r="QDG4" s="406"/>
      <c r="QDH4" s="406"/>
      <c r="QDI4" s="406"/>
      <c r="QDJ4" s="406"/>
      <c r="QDK4" s="406"/>
      <c r="QDL4" s="406"/>
      <c r="QDM4" s="406"/>
      <c r="QDN4" s="406"/>
      <c r="QDO4" s="406"/>
      <c r="QDP4" s="406"/>
      <c r="QDQ4" s="406"/>
      <c r="QDR4" s="406"/>
      <c r="QDS4" s="406"/>
      <c r="QDT4" s="406"/>
      <c r="QDU4" s="406"/>
      <c r="QDV4" s="406"/>
      <c r="QDW4" s="406"/>
      <c r="QDX4" s="406"/>
      <c r="QDY4" s="406"/>
      <c r="QDZ4" s="406"/>
      <c r="QEA4" s="406"/>
      <c r="QEB4" s="406"/>
      <c r="QEC4" s="406"/>
      <c r="QED4" s="406"/>
      <c r="QEE4" s="406"/>
      <c r="QEF4" s="406"/>
      <c r="QEG4" s="406"/>
      <c r="QEH4" s="406"/>
      <c r="QEI4" s="406"/>
      <c r="QEJ4" s="406"/>
      <c r="QEK4" s="406"/>
      <c r="QEL4" s="406"/>
      <c r="QEM4" s="406"/>
      <c r="QEN4" s="406"/>
      <c r="QEO4" s="406"/>
      <c r="QEP4" s="406"/>
      <c r="QEQ4" s="406"/>
      <c r="QER4" s="406"/>
      <c r="QES4" s="406"/>
      <c r="QET4" s="406"/>
      <c r="QEU4" s="406"/>
      <c r="QEV4" s="406"/>
      <c r="QEW4" s="406"/>
      <c r="QEX4" s="406"/>
      <c r="QEY4" s="406"/>
      <c r="QEZ4" s="406"/>
      <c r="QFA4" s="406"/>
      <c r="QFB4" s="406"/>
      <c r="QFC4" s="406"/>
      <c r="QFD4" s="406"/>
      <c r="QFE4" s="406"/>
      <c r="QFF4" s="406"/>
      <c r="QFG4" s="406"/>
      <c r="QFH4" s="406"/>
      <c r="QFI4" s="406"/>
      <c r="QFJ4" s="406"/>
      <c r="QFK4" s="406"/>
      <c r="QFL4" s="406"/>
      <c r="QFM4" s="406"/>
      <c r="QFN4" s="406"/>
      <c r="QFO4" s="406"/>
      <c r="QFP4" s="406"/>
      <c r="QFQ4" s="406"/>
      <c r="QFR4" s="406"/>
      <c r="QFS4" s="406"/>
      <c r="QFT4" s="406"/>
      <c r="QFU4" s="406"/>
      <c r="QFV4" s="406"/>
      <c r="QFW4" s="406"/>
      <c r="QFX4" s="406"/>
      <c r="QFY4" s="406"/>
      <c r="QFZ4" s="406"/>
      <c r="QGA4" s="406"/>
      <c r="QGB4" s="406"/>
      <c r="QGC4" s="406"/>
      <c r="QGD4" s="406"/>
      <c r="QGE4" s="406"/>
      <c r="QGF4" s="406"/>
      <c r="QGG4" s="406"/>
      <c r="QGH4" s="406"/>
      <c r="QGI4" s="406"/>
      <c r="QGJ4" s="406"/>
      <c r="QGK4" s="406"/>
      <c r="QGL4" s="406"/>
      <c r="QGM4" s="406"/>
      <c r="QGN4" s="406"/>
      <c r="QGO4" s="406"/>
      <c r="QGP4" s="406"/>
      <c r="QGQ4" s="406"/>
      <c r="QGR4" s="406"/>
      <c r="QGS4" s="406"/>
      <c r="QGT4" s="406"/>
      <c r="QGU4" s="406"/>
      <c r="QGV4" s="406"/>
      <c r="QGW4" s="406"/>
      <c r="QGX4" s="406"/>
      <c r="QGY4" s="406"/>
      <c r="QGZ4" s="406"/>
      <c r="QHA4" s="406"/>
      <c r="QHB4" s="406"/>
      <c r="QHC4" s="406"/>
      <c r="QHD4" s="406"/>
      <c r="QHE4" s="406"/>
      <c r="QHF4" s="406"/>
      <c r="QHG4" s="406"/>
      <c r="QHH4" s="406"/>
      <c r="QHI4" s="406"/>
      <c r="QHJ4" s="406"/>
      <c r="QHK4" s="406"/>
      <c r="QHL4" s="406"/>
      <c r="QHM4" s="406"/>
      <c r="QHN4" s="406"/>
      <c r="QHO4" s="406"/>
      <c r="QHP4" s="406"/>
      <c r="QHQ4" s="406"/>
      <c r="QHR4" s="406"/>
      <c r="QHS4" s="406"/>
      <c r="QHT4" s="406"/>
      <c r="QHU4" s="406"/>
      <c r="QHV4" s="406"/>
      <c r="QHW4" s="406"/>
      <c r="QHX4" s="406"/>
      <c r="QHY4" s="406"/>
      <c r="QHZ4" s="406"/>
      <c r="QIA4" s="406"/>
      <c r="QIB4" s="406"/>
      <c r="QIC4" s="406"/>
      <c r="QID4" s="406"/>
      <c r="QIE4" s="406"/>
      <c r="QIF4" s="406"/>
      <c r="QIG4" s="406"/>
      <c r="QIH4" s="406"/>
      <c r="QII4" s="406"/>
      <c r="QIJ4" s="406"/>
      <c r="QIK4" s="406"/>
      <c r="QIL4" s="406"/>
      <c r="QIM4" s="406"/>
      <c r="QIN4" s="406"/>
      <c r="QIO4" s="406"/>
      <c r="QIP4" s="406"/>
      <c r="QIQ4" s="406"/>
      <c r="QIR4" s="406"/>
      <c r="QIS4" s="406"/>
      <c r="QIT4" s="406"/>
      <c r="QIU4" s="406"/>
      <c r="QIV4" s="406"/>
      <c r="QIW4" s="406"/>
      <c r="QIX4" s="406"/>
      <c r="QIY4" s="406"/>
      <c r="QIZ4" s="406"/>
      <c r="QJA4" s="406"/>
      <c r="QJB4" s="406"/>
      <c r="QJC4" s="406"/>
      <c r="QJD4" s="406"/>
      <c r="QJE4" s="406"/>
      <c r="QJF4" s="406"/>
      <c r="QJG4" s="406"/>
      <c r="QJH4" s="406"/>
      <c r="QJI4" s="406"/>
      <c r="QJJ4" s="406"/>
      <c r="QJK4" s="406"/>
      <c r="QJL4" s="406"/>
      <c r="QJM4" s="406"/>
      <c r="QJN4" s="406"/>
      <c r="QJO4" s="406"/>
      <c r="QJP4" s="406"/>
      <c r="QJQ4" s="406"/>
      <c r="QJR4" s="406"/>
      <c r="QJS4" s="406"/>
      <c r="QJT4" s="406"/>
      <c r="QJU4" s="406"/>
      <c r="QJV4" s="406"/>
      <c r="QJW4" s="406"/>
      <c r="QJX4" s="406"/>
      <c r="QJY4" s="406"/>
      <c r="QJZ4" s="406"/>
      <c r="QKA4" s="406"/>
      <c r="QKB4" s="406"/>
      <c r="QKC4" s="406"/>
      <c r="QKD4" s="406"/>
      <c r="QKE4" s="406"/>
      <c r="QKF4" s="406"/>
      <c r="QKG4" s="406"/>
      <c r="QKH4" s="406"/>
      <c r="QKI4" s="406"/>
      <c r="QKJ4" s="406"/>
      <c r="QKK4" s="406"/>
      <c r="QKL4" s="406"/>
      <c r="QKM4" s="406"/>
      <c r="QKN4" s="406"/>
      <c r="QKO4" s="406"/>
      <c r="QKP4" s="406"/>
      <c r="QKQ4" s="406"/>
      <c r="QKR4" s="406"/>
      <c r="QKS4" s="406"/>
      <c r="QKT4" s="406"/>
      <c r="QKU4" s="406"/>
      <c r="QKV4" s="406"/>
      <c r="QKW4" s="406"/>
      <c r="QKX4" s="406"/>
      <c r="QKY4" s="406"/>
      <c r="QKZ4" s="406"/>
      <c r="QLA4" s="406"/>
      <c r="QLB4" s="406"/>
      <c r="QLC4" s="406"/>
      <c r="QLD4" s="406"/>
      <c r="QLE4" s="406"/>
      <c r="QLF4" s="406"/>
      <c r="QLG4" s="406"/>
      <c r="QLH4" s="406"/>
      <c r="QLI4" s="406"/>
      <c r="QLJ4" s="406"/>
      <c r="QLK4" s="406"/>
      <c r="QLL4" s="406"/>
      <c r="QLM4" s="406"/>
      <c r="QLN4" s="406"/>
      <c r="QLO4" s="406"/>
      <c r="QLP4" s="406"/>
      <c r="QLQ4" s="406"/>
      <c r="QLR4" s="406"/>
      <c r="QLS4" s="406"/>
      <c r="QLT4" s="406"/>
      <c r="QLU4" s="406"/>
      <c r="QLV4" s="406"/>
      <c r="QLW4" s="406"/>
      <c r="QLX4" s="406"/>
      <c r="QLY4" s="406"/>
      <c r="QLZ4" s="406"/>
      <c r="QMA4" s="406"/>
      <c r="QMB4" s="406"/>
      <c r="QMC4" s="406"/>
      <c r="QMD4" s="406"/>
      <c r="QME4" s="406"/>
      <c r="QMF4" s="406"/>
      <c r="QMG4" s="406"/>
      <c r="QMH4" s="406"/>
      <c r="QMI4" s="406"/>
      <c r="QMJ4" s="406"/>
      <c r="QMK4" s="406"/>
      <c r="QML4" s="406"/>
      <c r="QMM4" s="406"/>
      <c r="QMN4" s="406"/>
      <c r="QMO4" s="406"/>
      <c r="QMP4" s="406"/>
      <c r="QMQ4" s="406"/>
      <c r="QMR4" s="406"/>
      <c r="QMS4" s="406"/>
      <c r="QMT4" s="406"/>
      <c r="QMU4" s="406"/>
      <c r="QMV4" s="406"/>
      <c r="QMW4" s="406"/>
      <c r="QMX4" s="406"/>
      <c r="QMY4" s="406"/>
      <c r="QMZ4" s="406"/>
      <c r="QNA4" s="406"/>
      <c r="QNB4" s="406"/>
      <c r="QNC4" s="406"/>
      <c r="QND4" s="406"/>
      <c r="QNE4" s="406"/>
      <c r="QNF4" s="406"/>
      <c r="QNG4" s="406"/>
      <c r="QNH4" s="406"/>
      <c r="QNI4" s="406"/>
      <c r="QNJ4" s="406"/>
      <c r="QNK4" s="406"/>
      <c r="QNL4" s="406"/>
      <c r="QNM4" s="406"/>
      <c r="QNN4" s="406"/>
      <c r="QNO4" s="406"/>
      <c r="QNP4" s="406"/>
      <c r="QNQ4" s="406"/>
      <c r="QNR4" s="406"/>
      <c r="QNS4" s="406"/>
      <c r="QNT4" s="406"/>
      <c r="QNU4" s="406"/>
      <c r="QNV4" s="406"/>
      <c r="QNW4" s="406"/>
      <c r="QNX4" s="406"/>
      <c r="QNY4" s="406"/>
      <c r="QNZ4" s="406"/>
      <c r="QOA4" s="406"/>
      <c r="QOB4" s="406"/>
      <c r="QOC4" s="406"/>
      <c r="QOD4" s="406"/>
      <c r="QOE4" s="406"/>
      <c r="QOF4" s="406"/>
      <c r="QOG4" s="406"/>
      <c r="QOH4" s="406"/>
      <c r="QOI4" s="406"/>
      <c r="QOJ4" s="406"/>
      <c r="QOK4" s="406"/>
      <c r="QOL4" s="406"/>
      <c r="QOM4" s="406"/>
      <c r="QON4" s="406"/>
      <c r="QOO4" s="406"/>
      <c r="QOP4" s="406"/>
      <c r="QOQ4" s="406"/>
      <c r="QOR4" s="406"/>
      <c r="QOS4" s="406"/>
      <c r="QOT4" s="406"/>
      <c r="QOU4" s="406"/>
      <c r="QOV4" s="406"/>
      <c r="QOW4" s="406"/>
      <c r="QOX4" s="406"/>
      <c r="QOY4" s="406"/>
      <c r="QOZ4" s="406"/>
      <c r="QPA4" s="406"/>
      <c r="QPB4" s="406"/>
      <c r="QPC4" s="406"/>
      <c r="QPD4" s="406"/>
      <c r="QPE4" s="406"/>
      <c r="QPF4" s="406"/>
      <c r="QPG4" s="406"/>
      <c r="QPH4" s="406"/>
      <c r="QPI4" s="406"/>
      <c r="QPJ4" s="406"/>
      <c r="QPK4" s="406"/>
      <c r="QPL4" s="406"/>
      <c r="QPM4" s="406"/>
      <c r="QPN4" s="406"/>
      <c r="QPO4" s="406"/>
      <c r="QPP4" s="406"/>
      <c r="QPQ4" s="406"/>
      <c r="QPR4" s="406"/>
      <c r="QPS4" s="406"/>
      <c r="QPT4" s="406"/>
      <c r="QPU4" s="406"/>
      <c r="QPV4" s="406"/>
      <c r="QPW4" s="406"/>
      <c r="QPX4" s="406"/>
      <c r="QPY4" s="406"/>
      <c r="QPZ4" s="406"/>
      <c r="QQA4" s="406"/>
      <c r="QQB4" s="406"/>
      <c r="QQC4" s="406"/>
      <c r="QQD4" s="406"/>
      <c r="QQE4" s="406"/>
      <c r="QQF4" s="406"/>
      <c r="QQG4" s="406"/>
      <c r="QQH4" s="406"/>
      <c r="QQI4" s="406"/>
      <c r="QQJ4" s="406"/>
      <c r="QQK4" s="406"/>
      <c r="QQL4" s="406"/>
      <c r="QQM4" s="406"/>
      <c r="QQN4" s="406"/>
      <c r="QQO4" s="406"/>
      <c r="QQP4" s="406"/>
      <c r="QQQ4" s="406"/>
      <c r="QQR4" s="406"/>
      <c r="QQS4" s="406"/>
      <c r="QQT4" s="406"/>
      <c r="QQU4" s="406"/>
      <c r="QQV4" s="406"/>
      <c r="QQW4" s="406"/>
      <c r="QQX4" s="406"/>
      <c r="QQY4" s="406"/>
      <c r="QQZ4" s="406"/>
      <c r="QRA4" s="406"/>
      <c r="QRB4" s="406"/>
      <c r="QRC4" s="406"/>
      <c r="QRD4" s="406"/>
      <c r="QRE4" s="406"/>
      <c r="QRF4" s="406"/>
      <c r="QRG4" s="406"/>
      <c r="QRH4" s="406"/>
      <c r="QRI4" s="406"/>
      <c r="QRJ4" s="406"/>
      <c r="QRK4" s="406"/>
      <c r="QRL4" s="406"/>
      <c r="QRM4" s="406"/>
      <c r="QRN4" s="406"/>
      <c r="QRO4" s="406"/>
      <c r="QRP4" s="406"/>
      <c r="QRQ4" s="406"/>
      <c r="QRR4" s="406"/>
      <c r="QRS4" s="406"/>
      <c r="QRT4" s="406"/>
      <c r="QRU4" s="406"/>
      <c r="QRV4" s="406"/>
      <c r="QRW4" s="406"/>
      <c r="QRX4" s="406"/>
      <c r="QRY4" s="406"/>
      <c r="QRZ4" s="406"/>
      <c r="QSA4" s="406"/>
      <c r="QSB4" s="406"/>
      <c r="QSC4" s="406"/>
      <c r="QSD4" s="406"/>
      <c r="QSE4" s="406"/>
      <c r="QSF4" s="406"/>
      <c r="QSG4" s="406"/>
      <c r="QSH4" s="406"/>
      <c r="QSI4" s="406"/>
      <c r="QSJ4" s="406"/>
      <c r="QSK4" s="406"/>
      <c r="QSL4" s="406"/>
      <c r="QSM4" s="406"/>
      <c r="QSN4" s="406"/>
      <c r="QSO4" s="406"/>
      <c r="QSP4" s="406"/>
      <c r="QSQ4" s="406"/>
      <c r="QSR4" s="406"/>
      <c r="QSS4" s="406"/>
      <c r="QST4" s="406"/>
      <c r="QSU4" s="406"/>
      <c r="QSV4" s="406"/>
      <c r="QSW4" s="406"/>
      <c r="QSX4" s="406"/>
      <c r="QSY4" s="406"/>
      <c r="QSZ4" s="406"/>
      <c r="QTA4" s="406"/>
      <c r="QTB4" s="406"/>
      <c r="QTC4" s="406"/>
      <c r="QTD4" s="406"/>
      <c r="QTE4" s="406"/>
      <c r="QTF4" s="406"/>
      <c r="QTG4" s="406"/>
      <c r="QTH4" s="406"/>
      <c r="QTI4" s="406"/>
      <c r="QTJ4" s="406"/>
      <c r="QTK4" s="406"/>
      <c r="QTL4" s="406"/>
      <c r="QTM4" s="406"/>
      <c r="QTN4" s="406"/>
      <c r="QTO4" s="406"/>
      <c r="QTP4" s="406"/>
      <c r="QTQ4" s="406"/>
      <c r="QTR4" s="406"/>
      <c r="QTS4" s="406"/>
      <c r="QTT4" s="406"/>
      <c r="QTU4" s="406"/>
      <c r="QTV4" s="406"/>
      <c r="QTW4" s="406"/>
      <c r="QTX4" s="406"/>
      <c r="QTY4" s="406"/>
      <c r="QTZ4" s="406"/>
      <c r="QUA4" s="406"/>
      <c r="QUB4" s="406"/>
      <c r="QUC4" s="406"/>
      <c r="QUD4" s="406"/>
      <c r="QUE4" s="406"/>
      <c r="QUF4" s="406"/>
      <c r="QUG4" s="406"/>
      <c r="QUH4" s="406"/>
      <c r="QUI4" s="406"/>
      <c r="QUJ4" s="406"/>
      <c r="QUK4" s="406"/>
      <c r="QUL4" s="406"/>
      <c r="QUM4" s="406"/>
      <c r="QUN4" s="406"/>
      <c r="QUO4" s="406"/>
      <c r="QUP4" s="406"/>
      <c r="QUQ4" s="406"/>
      <c r="QUR4" s="406"/>
      <c r="QUS4" s="406"/>
      <c r="QUT4" s="406"/>
      <c r="QUU4" s="406"/>
      <c r="QUV4" s="406"/>
      <c r="QUW4" s="406"/>
      <c r="QUX4" s="406"/>
      <c r="QUY4" s="406"/>
      <c r="QUZ4" s="406"/>
      <c r="QVA4" s="406"/>
      <c r="QVB4" s="406"/>
      <c r="QVC4" s="406"/>
      <c r="QVD4" s="406"/>
      <c r="QVE4" s="406"/>
      <c r="QVF4" s="406"/>
      <c r="QVG4" s="406"/>
      <c r="QVH4" s="406"/>
      <c r="QVI4" s="406"/>
      <c r="QVJ4" s="406"/>
      <c r="QVK4" s="406"/>
      <c r="QVL4" s="406"/>
      <c r="QVM4" s="406"/>
      <c r="QVN4" s="406"/>
      <c r="QVO4" s="406"/>
      <c r="QVP4" s="406"/>
      <c r="QVQ4" s="406"/>
      <c r="QVR4" s="406"/>
      <c r="QVS4" s="406"/>
      <c r="QVT4" s="406"/>
      <c r="QVU4" s="406"/>
      <c r="QVV4" s="406"/>
      <c r="QVW4" s="406"/>
      <c r="QVX4" s="406"/>
      <c r="QVY4" s="406"/>
      <c r="QVZ4" s="406"/>
      <c r="QWA4" s="406"/>
      <c r="QWB4" s="406"/>
      <c r="QWC4" s="406"/>
      <c r="QWD4" s="406"/>
      <c r="QWE4" s="406"/>
      <c r="QWF4" s="406"/>
      <c r="QWG4" s="406"/>
      <c r="QWH4" s="406"/>
      <c r="QWI4" s="406"/>
      <c r="QWJ4" s="406"/>
      <c r="QWK4" s="406"/>
      <c r="QWL4" s="406"/>
      <c r="QWM4" s="406"/>
      <c r="QWN4" s="406"/>
      <c r="QWO4" s="406"/>
      <c r="QWP4" s="406"/>
      <c r="QWQ4" s="406"/>
      <c r="QWR4" s="406"/>
      <c r="QWS4" s="406"/>
      <c r="QWT4" s="406"/>
      <c r="QWU4" s="406"/>
      <c r="QWV4" s="406"/>
      <c r="QWW4" s="406"/>
      <c r="QWX4" s="406"/>
      <c r="QWY4" s="406"/>
      <c r="QWZ4" s="406"/>
      <c r="QXA4" s="406"/>
      <c r="QXB4" s="406"/>
      <c r="QXC4" s="406"/>
      <c r="QXD4" s="406"/>
      <c r="QXE4" s="406"/>
      <c r="QXF4" s="406"/>
      <c r="QXG4" s="406"/>
      <c r="QXH4" s="406"/>
      <c r="QXI4" s="406"/>
      <c r="QXJ4" s="406"/>
      <c r="QXK4" s="406"/>
      <c r="QXL4" s="406"/>
      <c r="QXM4" s="406"/>
      <c r="QXN4" s="406"/>
      <c r="QXO4" s="406"/>
      <c r="QXP4" s="406"/>
      <c r="QXQ4" s="406"/>
      <c r="QXR4" s="406"/>
      <c r="QXS4" s="406"/>
      <c r="QXT4" s="406"/>
      <c r="QXU4" s="406"/>
      <c r="QXV4" s="406"/>
      <c r="QXW4" s="406"/>
      <c r="QXX4" s="406"/>
      <c r="QXY4" s="406"/>
      <c r="QXZ4" s="406"/>
      <c r="QYA4" s="406"/>
      <c r="QYB4" s="406"/>
      <c r="QYC4" s="406"/>
      <c r="QYD4" s="406"/>
      <c r="QYE4" s="406"/>
      <c r="QYF4" s="406"/>
      <c r="QYG4" s="406"/>
      <c r="QYH4" s="406"/>
      <c r="QYI4" s="406"/>
      <c r="QYJ4" s="406"/>
      <c r="QYK4" s="406"/>
      <c r="QYL4" s="406"/>
      <c r="QYM4" s="406"/>
      <c r="QYN4" s="406"/>
      <c r="QYO4" s="406"/>
      <c r="QYP4" s="406"/>
      <c r="QYQ4" s="406"/>
      <c r="QYR4" s="406"/>
      <c r="QYS4" s="406"/>
      <c r="QYT4" s="406"/>
      <c r="QYU4" s="406"/>
      <c r="QYV4" s="406"/>
      <c r="QYW4" s="406"/>
      <c r="QYX4" s="406"/>
      <c r="QYY4" s="406"/>
      <c r="QYZ4" s="406"/>
      <c r="QZA4" s="406"/>
      <c r="QZB4" s="406"/>
      <c r="QZC4" s="406"/>
      <c r="QZD4" s="406"/>
      <c r="QZE4" s="406"/>
      <c r="QZF4" s="406"/>
      <c r="QZG4" s="406"/>
      <c r="QZH4" s="406"/>
      <c r="QZI4" s="406"/>
      <c r="QZJ4" s="406"/>
      <c r="QZK4" s="406"/>
      <c r="QZL4" s="406"/>
      <c r="QZM4" s="406"/>
      <c r="QZN4" s="406"/>
      <c r="QZO4" s="406"/>
      <c r="QZP4" s="406"/>
      <c r="QZQ4" s="406"/>
      <c r="QZR4" s="406"/>
      <c r="QZS4" s="406"/>
      <c r="QZT4" s="406"/>
      <c r="QZU4" s="406"/>
      <c r="QZV4" s="406"/>
      <c r="QZW4" s="406"/>
      <c r="QZX4" s="406"/>
      <c r="QZY4" s="406"/>
      <c r="QZZ4" s="406"/>
      <c r="RAA4" s="406"/>
      <c r="RAB4" s="406"/>
      <c r="RAC4" s="406"/>
      <c r="RAD4" s="406"/>
      <c r="RAE4" s="406"/>
      <c r="RAF4" s="406"/>
      <c r="RAG4" s="406"/>
      <c r="RAH4" s="406"/>
      <c r="RAI4" s="406"/>
      <c r="RAJ4" s="406"/>
      <c r="RAK4" s="406"/>
      <c r="RAL4" s="406"/>
      <c r="RAM4" s="406"/>
      <c r="RAN4" s="406"/>
      <c r="RAO4" s="406"/>
      <c r="RAP4" s="406"/>
      <c r="RAQ4" s="406"/>
      <c r="RAR4" s="406"/>
      <c r="RAS4" s="406"/>
      <c r="RAT4" s="406"/>
      <c r="RAU4" s="406"/>
      <c r="RAV4" s="406"/>
      <c r="RAW4" s="406"/>
      <c r="RAX4" s="406"/>
      <c r="RAY4" s="406"/>
      <c r="RAZ4" s="406"/>
      <c r="RBA4" s="406"/>
      <c r="RBB4" s="406"/>
      <c r="RBC4" s="406"/>
      <c r="RBD4" s="406"/>
      <c r="RBE4" s="406"/>
      <c r="RBF4" s="406"/>
      <c r="RBG4" s="406"/>
      <c r="RBH4" s="406"/>
      <c r="RBI4" s="406"/>
      <c r="RBJ4" s="406"/>
      <c r="RBK4" s="406"/>
      <c r="RBL4" s="406"/>
      <c r="RBM4" s="406"/>
      <c r="RBN4" s="406"/>
      <c r="RBO4" s="406"/>
      <c r="RBP4" s="406"/>
      <c r="RBQ4" s="406"/>
      <c r="RBR4" s="406"/>
      <c r="RBS4" s="406"/>
      <c r="RBT4" s="406"/>
      <c r="RBU4" s="406"/>
      <c r="RBV4" s="406"/>
      <c r="RBW4" s="406"/>
      <c r="RBX4" s="406"/>
      <c r="RBY4" s="406"/>
      <c r="RBZ4" s="406"/>
      <c r="RCA4" s="406"/>
      <c r="RCB4" s="406"/>
      <c r="RCC4" s="406"/>
      <c r="RCD4" s="406"/>
      <c r="RCE4" s="406"/>
      <c r="RCF4" s="406"/>
      <c r="RCG4" s="406"/>
      <c r="RCH4" s="406"/>
      <c r="RCI4" s="406"/>
      <c r="RCJ4" s="406"/>
      <c r="RCK4" s="406"/>
      <c r="RCL4" s="406"/>
      <c r="RCM4" s="406"/>
      <c r="RCN4" s="406"/>
      <c r="RCO4" s="406"/>
      <c r="RCP4" s="406"/>
      <c r="RCQ4" s="406"/>
      <c r="RCR4" s="406"/>
      <c r="RCS4" s="406"/>
      <c r="RCT4" s="406"/>
      <c r="RCU4" s="406"/>
      <c r="RCV4" s="406"/>
      <c r="RCW4" s="406"/>
      <c r="RCX4" s="406"/>
      <c r="RCY4" s="406"/>
      <c r="RCZ4" s="406"/>
      <c r="RDA4" s="406"/>
      <c r="RDB4" s="406"/>
      <c r="RDC4" s="406"/>
      <c r="RDD4" s="406"/>
      <c r="RDE4" s="406"/>
      <c r="RDF4" s="406"/>
      <c r="RDG4" s="406"/>
      <c r="RDH4" s="406"/>
      <c r="RDI4" s="406"/>
      <c r="RDJ4" s="406"/>
      <c r="RDK4" s="406"/>
      <c r="RDL4" s="406"/>
      <c r="RDM4" s="406"/>
      <c r="RDN4" s="406"/>
      <c r="RDO4" s="406"/>
      <c r="RDP4" s="406"/>
      <c r="RDQ4" s="406"/>
      <c r="RDR4" s="406"/>
      <c r="RDS4" s="406"/>
      <c r="RDT4" s="406"/>
      <c r="RDU4" s="406"/>
      <c r="RDV4" s="406"/>
      <c r="RDW4" s="406"/>
      <c r="RDX4" s="406"/>
      <c r="RDY4" s="406"/>
      <c r="RDZ4" s="406"/>
      <c r="REA4" s="406"/>
      <c r="REB4" s="406"/>
      <c r="REC4" s="406"/>
      <c r="RED4" s="406"/>
      <c r="REE4" s="406"/>
      <c r="REF4" s="406"/>
      <c r="REG4" s="406"/>
      <c r="REH4" s="406"/>
      <c r="REI4" s="406"/>
      <c r="REJ4" s="406"/>
      <c r="REK4" s="406"/>
      <c r="REL4" s="406"/>
      <c r="REM4" s="406"/>
      <c r="REN4" s="406"/>
      <c r="REO4" s="406"/>
      <c r="REP4" s="406"/>
      <c r="REQ4" s="406"/>
      <c r="RER4" s="406"/>
      <c r="RES4" s="406"/>
      <c r="RET4" s="406"/>
      <c r="REU4" s="406"/>
      <c r="REV4" s="406"/>
      <c r="REW4" s="406"/>
      <c r="REX4" s="406"/>
      <c r="REY4" s="406"/>
      <c r="REZ4" s="406"/>
      <c r="RFA4" s="406"/>
      <c r="RFB4" s="406"/>
      <c r="RFC4" s="406"/>
      <c r="RFD4" s="406"/>
      <c r="RFE4" s="406"/>
      <c r="RFF4" s="406"/>
      <c r="RFG4" s="406"/>
      <c r="RFH4" s="406"/>
      <c r="RFI4" s="406"/>
      <c r="RFJ4" s="406"/>
      <c r="RFK4" s="406"/>
      <c r="RFL4" s="406"/>
      <c r="RFM4" s="406"/>
      <c r="RFN4" s="406"/>
      <c r="RFO4" s="406"/>
      <c r="RFP4" s="406"/>
      <c r="RFQ4" s="406"/>
      <c r="RFR4" s="406"/>
      <c r="RFS4" s="406"/>
      <c r="RFT4" s="406"/>
      <c r="RFU4" s="406"/>
      <c r="RFV4" s="406"/>
      <c r="RFW4" s="406"/>
      <c r="RFX4" s="406"/>
      <c r="RFY4" s="406"/>
      <c r="RFZ4" s="406"/>
      <c r="RGA4" s="406"/>
      <c r="RGB4" s="406"/>
      <c r="RGC4" s="406"/>
      <c r="RGD4" s="406"/>
      <c r="RGE4" s="406"/>
      <c r="RGF4" s="406"/>
      <c r="RGG4" s="406"/>
      <c r="RGH4" s="406"/>
      <c r="RGI4" s="406"/>
      <c r="RGJ4" s="406"/>
      <c r="RGK4" s="406"/>
      <c r="RGL4" s="406"/>
      <c r="RGM4" s="406"/>
      <c r="RGN4" s="406"/>
      <c r="RGO4" s="406"/>
      <c r="RGP4" s="406"/>
      <c r="RGQ4" s="406"/>
      <c r="RGR4" s="406"/>
      <c r="RGS4" s="406"/>
      <c r="RGT4" s="406"/>
      <c r="RGU4" s="406"/>
      <c r="RGV4" s="406"/>
      <c r="RGW4" s="406"/>
      <c r="RGX4" s="406"/>
      <c r="RGY4" s="406"/>
      <c r="RGZ4" s="406"/>
      <c r="RHA4" s="406"/>
      <c r="RHB4" s="406"/>
      <c r="RHC4" s="406"/>
      <c r="RHD4" s="406"/>
      <c r="RHE4" s="406"/>
      <c r="RHF4" s="406"/>
      <c r="RHG4" s="406"/>
      <c r="RHH4" s="406"/>
      <c r="RHI4" s="406"/>
      <c r="RHJ4" s="406"/>
      <c r="RHK4" s="406"/>
      <c r="RHL4" s="406"/>
      <c r="RHM4" s="406"/>
      <c r="RHN4" s="406"/>
      <c r="RHO4" s="406"/>
      <c r="RHP4" s="406"/>
      <c r="RHQ4" s="406"/>
      <c r="RHR4" s="406"/>
      <c r="RHS4" s="406"/>
      <c r="RHT4" s="406"/>
      <c r="RHU4" s="406"/>
      <c r="RHV4" s="406"/>
      <c r="RHW4" s="406"/>
      <c r="RHX4" s="406"/>
      <c r="RHY4" s="406"/>
      <c r="RHZ4" s="406"/>
      <c r="RIA4" s="406"/>
      <c r="RIB4" s="406"/>
      <c r="RIC4" s="406"/>
      <c r="RID4" s="406"/>
      <c r="RIE4" s="406"/>
      <c r="RIF4" s="406"/>
      <c r="RIG4" s="406"/>
      <c r="RIH4" s="406"/>
      <c r="RII4" s="406"/>
      <c r="RIJ4" s="406"/>
      <c r="RIK4" s="406"/>
      <c r="RIL4" s="406"/>
      <c r="RIM4" s="406"/>
      <c r="RIN4" s="406"/>
      <c r="RIO4" s="406"/>
      <c r="RIP4" s="406"/>
      <c r="RIQ4" s="406"/>
      <c r="RIR4" s="406"/>
      <c r="RIS4" s="406"/>
      <c r="RIT4" s="406"/>
      <c r="RIU4" s="406"/>
      <c r="RIV4" s="406"/>
      <c r="RIW4" s="406"/>
      <c r="RIX4" s="406"/>
      <c r="RIY4" s="406"/>
      <c r="RIZ4" s="406"/>
      <c r="RJA4" s="406"/>
      <c r="RJB4" s="406"/>
      <c r="RJC4" s="406"/>
      <c r="RJD4" s="406"/>
      <c r="RJE4" s="406"/>
      <c r="RJF4" s="406"/>
      <c r="RJG4" s="406"/>
      <c r="RJH4" s="406"/>
      <c r="RJI4" s="406"/>
      <c r="RJJ4" s="406"/>
      <c r="RJK4" s="406"/>
      <c r="RJL4" s="406"/>
      <c r="RJM4" s="406"/>
      <c r="RJN4" s="406"/>
      <c r="RJO4" s="406"/>
      <c r="RJP4" s="406"/>
      <c r="RJQ4" s="406"/>
      <c r="RJR4" s="406"/>
      <c r="RJS4" s="406"/>
      <c r="RJT4" s="406"/>
      <c r="RJU4" s="406"/>
      <c r="RJV4" s="406"/>
      <c r="RJW4" s="406"/>
      <c r="RJX4" s="406"/>
      <c r="RJY4" s="406"/>
      <c r="RJZ4" s="406"/>
      <c r="RKA4" s="406"/>
      <c r="RKB4" s="406"/>
      <c r="RKC4" s="406"/>
      <c r="RKD4" s="406"/>
      <c r="RKE4" s="406"/>
      <c r="RKF4" s="406"/>
      <c r="RKG4" s="406"/>
      <c r="RKH4" s="406"/>
      <c r="RKI4" s="406"/>
      <c r="RKJ4" s="406"/>
      <c r="RKK4" s="406"/>
      <c r="RKL4" s="406"/>
      <c r="RKM4" s="406"/>
      <c r="RKN4" s="406"/>
      <c r="RKO4" s="406"/>
      <c r="RKP4" s="406"/>
      <c r="RKQ4" s="406"/>
      <c r="RKR4" s="406"/>
      <c r="RKS4" s="406"/>
      <c r="RKT4" s="406"/>
      <c r="RKU4" s="406"/>
      <c r="RKV4" s="406"/>
      <c r="RKW4" s="406"/>
      <c r="RKX4" s="406"/>
      <c r="RKY4" s="406"/>
      <c r="RKZ4" s="406"/>
      <c r="RLA4" s="406"/>
      <c r="RLB4" s="406"/>
      <c r="RLC4" s="406"/>
      <c r="RLD4" s="406"/>
      <c r="RLE4" s="406"/>
      <c r="RLF4" s="406"/>
      <c r="RLG4" s="406"/>
      <c r="RLH4" s="406"/>
      <c r="RLI4" s="406"/>
      <c r="RLJ4" s="406"/>
      <c r="RLK4" s="406"/>
      <c r="RLL4" s="406"/>
      <c r="RLM4" s="406"/>
      <c r="RLN4" s="406"/>
      <c r="RLO4" s="406"/>
      <c r="RLP4" s="406"/>
      <c r="RLQ4" s="406"/>
      <c r="RLR4" s="406"/>
      <c r="RLS4" s="406"/>
      <c r="RLT4" s="406"/>
      <c r="RLU4" s="406"/>
      <c r="RLV4" s="406"/>
      <c r="RLW4" s="406"/>
      <c r="RLX4" s="406"/>
      <c r="RLY4" s="406"/>
      <c r="RLZ4" s="406"/>
      <c r="RMA4" s="406"/>
      <c r="RMB4" s="406"/>
      <c r="RMC4" s="406"/>
      <c r="RMD4" s="406"/>
      <c r="RME4" s="406"/>
      <c r="RMF4" s="406"/>
      <c r="RMG4" s="406"/>
      <c r="RMH4" s="406"/>
      <c r="RMI4" s="406"/>
      <c r="RMJ4" s="406"/>
      <c r="RMK4" s="406"/>
      <c r="RML4" s="406"/>
      <c r="RMM4" s="406"/>
      <c r="RMN4" s="406"/>
      <c r="RMO4" s="406"/>
      <c r="RMP4" s="406"/>
      <c r="RMQ4" s="406"/>
      <c r="RMR4" s="406"/>
      <c r="RMS4" s="406"/>
      <c r="RMT4" s="406"/>
      <c r="RMU4" s="406"/>
      <c r="RMV4" s="406"/>
      <c r="RMW4" s="406"/>
      <c r="RMX4" s="406"/>
      <c r="RMY4" s="406"/>
      <c r="RMZ4" s="406"/>
      <c r="RNA4" s="406"/>
      <c r="RNB4" s="406"/>
      <c r="RNC4" s="406"/>
      <c r="RND4" s="406"/>
      <c r="RNE4" s="406"/>
      <c r="RNF4" s="406"/>
      <c r="RNG4" s="406"/>
      <c r="RNH4" s="406"/>
      <c r="RNI4" s="406"/>
      <c r="RNJ4" s="406"/>
      <c r="RNK4" s="406"/>
      <c r="RNL4" s="406"/>
      <c r="RNM4" s="406"/>
      <c r="RNN4" s="406"/>
      <c r="RNO4" s="406"/>
      <c r="RNP4" s="406"/>
      <c r="RNQ4" s="406"/>
      <c r="RNR4" s="406"/>
      <c r="RNS4" s="406"/>
      <c r="RNT4" s="406"/>
      <c r="RNU4" s="406"/>
      <c r="RNV4" s="406"/>
      <c r="RNW4" s="406"/>
      <c r="RNX4" s="406"/>
      <c r="RNY4" s="406"/>
      <c r="RNZ4" s="406"/>
      <c r="ROA4" s="406"/>
      <c r="ROB4" s="406"/>
      <c r="ROC4" s="406"/>
      <c r="ROD4" s="406"/>
      <c r="ROE4" s="406"/>
      <c r="ROF4" s="406"/>
      <c r="ROG4" s="406"/>
      <c r="ROH4" s="406"/>
      <c r="ROI4" s="406"/>
      <c r="ROJ4" s="406"/>
      <c r="ROK4" s="406"/>
      <c r="ROL4" s="406"/>
      <c r="ROM4" s="406"/>
      <c r="RON4" s="406"/>
      <c r="ROO4" s="406"/>
      <c r="ROP4" s="406"/>
      <c r="ROQ4" s="406"/>
      <c r="ROR4" s="406"/>
      <c r="ROS4" s="406"/>
      <c r="ROT4" s="406"/>
      <c r="ROU4" s="406"/>
      <c r="ROV4" s="406"/>
      <c r="ROW4" s="406"/>
      <c r="ROX4" s="406"/>
      <c r="ROY4" s="406"/>
      <c r="ROZ4" s="406"/>
      <c r="RPA4" s="406"/>
      <c r="RPB4" s="406"/>
      <c r="RPC4" s="406"/>
      <c r="RPD4" s="406"/>
      <c r="RPE4" s="406"/>
      <c r="RPF4" s="406"/>
      <c r="RPG4" s="406"/>
      <c r="RPH4" s="406"/>
      <c r="RPI4" s="406"/>
      <c r="RPJ4" s="406"/>
      <c r="RPK4" s="406"/>
      <c r="RPL4" s="406"/>
      <c r="RPM4" s="406"/>
      <c r="RPN4" s="406"/>
      <c r="RPO4" s="406"/>
      <c r="RPP4" s="406"/>
      <c r="RPQ4" s="406"/>
      <c r="RPR4" s="406"/>
      <c r="RPS4" s="406"/>
      <c r="RPT4" s="406"/>
      <c r="RPU4" s="406"/>
      <c r="RPV4" s="406"/>
      <c r="RPW4" s="406"/>
      <c r="RPX4" s="406"/>
      <c r="RPY4" s="406"/>
      <c r="RPZ4" s="406"/>
      <c r="RQA4" s="406"/>
      <c r="RQB4" s="406"/>
      <c r="RQC4" s="406"/>
      <c r="RQD4" s="406"/>
      <c r="RQE4" s="406"/>
      <c r="RQF4" s="406"/>
      <c r="RQG4" s="406"/>
      <c r="RQH4" s="406"/>
      <c r="RQI4" s="406"/>
      <c r="RQJ4" s="406"/>
      <c r="RQK4" s="406"/>
      <c r="RQL4" s="406"/>
      <c r="RQM4" s="406"/>
      <c r="RQN4" s="406"/>
      <c r="RQO4" s="406"/>
      <c r="RQP4" s="406"/>
      <c r="RQQ4" s="406"/>
      <c r="RQR4" s="406"/>
      <c r="RQS4" s="406"/>
      <c r="RQT4" s="406"/>
      <c r="RQU4" s="406"/>
      <c r="RQV4" s="406"/>
      <c r="RQW4" s="406"/>
      <c r="RQX4" s="406"/>
      <c r="RQY4" s="406"/>
      <c r="RQZ4" s="406"/>
      <c r="RRA4" s="406"/>
      <c r="RRB4" s="406"/>
      <c r="RRC4" s="406"/>
      <c r="RRD4" s="406"/>
      <c r="RRE4" s="406"/>
      <c r="RRF4" s="406"/>
      <c r="RRG4" s="406"/>
      <c r="RRH4" s="406"/>
      <c r="RRI4" s="406"/>
      <c r="RRJ4" s="406"/>
      <c r="RRK4" s="406"/>
      <c r="RRL4" s="406"/>
      <c r="RRM4" s="406"/>
      <c r="RRN4" s="406"/>
      <c r="RRO4" s="406"/>
      <c r="RRP4" s="406"/>
      <c r="RRQ4" s="406"/>
      <c r="RRR4" s="406"/>
      <c r="RRS4" s="406"/>
      <c r="RRT4" s="406"/>
      <c r="RRU4" s="406"/>
      <c r="RRV4" s="406"/>
      <c r="RRW4" s="406"/>
      <c r="RRX4" s="406"/>
      <c r="RRY4" s="406"/>
      <c r="RRZ4" s="406"/>
      <c r="RSA4" s="406"/>
      <c r="RSB4" s="406"/>
      <c r="RSC4" s="406"/>
      <c r="RSD4" s="406"/>
      <c r="RSE4" s="406"/>
      <c r="RSF4" s="406"/>
      <c r="RSG4" s="406"/>
      <c r="RSH4" s="406"/>
      <c r="RSI4" s="406"/>
      <c r="RSJ4" s="406"/>
      <c r="RSK4" s="406"/>
      <c r="RSL4" s="406"/>
      <c r="RSM4" s="406"/>
      <c r="RSN4" s="406"/>
      <c r="RSO4" s="406"/>
      <c r="RSP4" s="406"/>
      <c r="RSQ4" s="406"/>
      <c r="RSR4" s="406"/>
      <c r="RSS4" s="406"/>
      <c r="RST4" s="406"/>
      <c r="RSU4" s="406"/>
      <c r="RSV4" s="406"/>
      <c r="RSW4" s="406"/>
      <c r="RSX4" s="406"/>
      <c r="RSY4" s="406"/>
      <c r="RSZ4" s="406"/>
      <c r="RTA4" s="406"/>
      <c r="RTB4" s="406"/>
      <c r="RTC4" s="406"/>
      <c r="RTD4" s="406"/>
      <c r="RTE4" s="406"/>
      <c r="RTF4" s="406"/>
      <c r="RTG4" s="406"/>
      <c r="RTH4" s="406"/>
      <c r="RTI4" s="406"/>
      <c r="RTJ4" s="406"/>
      <c r="RTK4" s="406"/>
      <c r="RTL4" s="406"/>
      <c r="RTM4" s="406"/>
      <c r="RTN4" s="406"/>
      <c r="RTO4" s="406"/>
      <c r="RTP4" s="406"/>
      <c r="RTQ4" s="406"/>
      <c r="RTR4" s="406"/>
      <c r="RTS4" s="406"/>
      <c r="RTT4" s="406"/>
      <c r="RTU4" s="406"/>
      <c r="RTV4" s="406"/>
      <c r="RTW4" s="406"/>
      <c r="RTX4" s="406"/>
      <c r="RTY4" s="406"/>
      <c r="RTZ4" s="406"/>
      <c r="RUA4" s="406"/>
      <c r="RUB4" s="406"/>
      <c r="RUC4" s="406"/>
      <c r="RUD4" s="406"/>
      <c r="RUE4" s="406"/>
      <c r="RUF4" s="406"/>
      <c r="RUG4" s="406"/>
      <c r="RUH4" s="406"/>
      <c r="RUI4" s="406"/>
      <c r="RUJ4" s="406"/>
      <c r="RUK4" s="406"/>
      <c r="RUL4" s="406"/>
      <c r="RUM4" s="406"/>
      <c r="RUN4" s="406"/>
      <c r="RUO4" s="406"/>
      <c r="RUP4" s="406"/>
      <c r="RUQ4" s="406"/>
      <c r="RUR4" s="406"/>
      <c r="RUS4" s="406"/>
      <c r="RUT4" s="406"/>
      <c r="RUU4" s="406"/>
      <c r="RUV4" s="406"/>
      <c r="RUW4" s="406"/>
      <c r="RUX4" s="406"/>
      <c r="RUY4" s="406"/>
      <c r="RUZ4" s="406"/>
      <c r="RVA4" s="406"/>
      <c r="RVB4" s="406"/>
      <c r="RVC4" s="406"/>
      <c r="RVD4" s="406"/>
      <c r="RVE4" s="406"/>
      <c r="RVF4" s="406"/>
      <c r="RVG4" s="406"/>
      <c r="RVH4" s="406"/>
      <c r="RVI4" s="406"/>
      <c r="RVJ4" s="406"/>
      <c r="RVK4" s="406"/>
      <c r="RVL4" s="406"/>
      <c r="RVM4" s="406"/>
      <c r="RVN4" s="406"/>
      <c r="RVO4" s="406"/>
      <c r="RVP4" s="406"/>
      <c r="RVQ4" s="406"/>
      <c r="RVR4" s="406"/>
      <c r="RVS4" s="406"/>
      <c r="RVT4" s="406"/>
      <c r="RVU4" s="406"/>
      <c r="RVV4" s="406"/>
      <c r="RVW4" s="406"/>
      <c r="RVX4" s="406"/>
      <c r="RVY4" s="406"/>
      <c r="RVZ4" s="406"/>
      <c r="RWA4" s="406"/>
      <c r="RWB4" s="406"/>
      <c r="RWC4" s="406"/>
      <c r="RWD4" s="406"/>
      <c r="RWE4" s="406"/>
      <c r="RWF4" s="406"/>
      <c r="RWG4" s="406"/>
      <c r="RWH4" s="406"/>
      <c r="RWI4" s="406"/>
      <c r="RWJ4" s="406"/>
      <c r="RWK4" s="406"/>
      <c r="RWL4" s="406"/>
      <c r="RWM4" s="406"/>
      <c r="RWN4" s="406"/>
      <c r="RWO4" s="406"/>
      <c r="RWP4" s="406"/>
      <c r="RWQ4" s="406"/>
      <c r="RWR4" s="406"/>
      <c r="RWS4" s="406"/>
      <c r="RWT4" s="406"/>
      <c r="RWU4" s="406"/>
      <c r="RWV4" s="406"/>
      <c r="RWW4" s="406"/>
      <c r="RWX4" s="406"/>
      <c r="RWY4" s="406"/>
      <c r="RWZ4" s="406"/>
      <c r="RXA4" s="406"/>
      <c r="RXB4" s="406"/>
      <c r="RXC4" s="406"/>
      <c r="RXD4" s="406"/>
      <c r="RXE4" s="406"/>
      <c r="RXF4" s="406"/>
      <c r="RXG4" s="406"/>
      <c r="RXH4" s="406"/>
      <c r="RXI4" s="406"/>
      <c r="RXJ4" s="406"/>
      <c r="RXK4" s="406"/>
      <c r="RXL4" s="406"/>
      <c r="RXM4" s="406"/>
      <c r="RXN4" s="406"/>
      <c r="RXO4" s="406"/>
      <c r="RXP4" s="406"/>
      <c r="RXQ4" s="406"/>
      <c r="RXR4" s="406"/>
      <c r="RXS4" s="406"/>
      <c r="RXT4" s="406"/>
      <c r="RXU4" s="406"/>
      <c r="RXV4" s="406"/>
      <c r="RXW4" s="406"/>
      <c r="RXX4" s="406"/>
      <c r="RXY4" s="406"/>
      <c r="RXZ4" s="406"/>
      <c r="RYA4" s="406"/>
      <c r="RYB4" s="406"/>
      <c r="RYC4" s="406"/>
      <c r="RYD4" s="406"/>
      <c r="RYE4" s="406"/>
      <c r="RYF4" s="406"/>
      <c r="RYG4" s="406"/>
      <c r="RYH4" s="406"/>
      <c r="RYI4" s="406"/>
      <c r="RYJ4" s="406"/>
      <c r="RYK4" s="406"/>
      <c r="RYL4" s="406"/>
      <c r="RYM4" s="406"/>
      <c r="RYN4" s="406"/>
      <c r="RYO4" s="406"/>
      <c r="RYP4" s="406"/>
      <c r="RYQ4" s="406"/>
      <c r="RYR4" s="406"/>
      <c r="RYS4" s="406"/>
      <c r="RYT4" s="406"/>
      <c r="RYU4" s="406"/>
      <c r="RYV4" s="406"/>
      <c r="RYW4" s="406"/>
      <c r="RYX4" s="406"/>
      <c r="RYY4" s="406"/>
      <c r="RYZ4" s="406"/>
      <c r="RZA4" s="406"/>
      <c r="RZB4" s="406"/>
      <c r="RZC4" s="406"/>
      <c r="RZD4" s="406"/>
      <c r="RZE4" s="406"/>
      <c r="RZF4" s="406"/>
      <c r="RZG4" s="406"/>
      <c r="RZH4" s="406"/>
      <c r="RZI4" s="406"/>
      <c r="RZJ4" s="406"/>
      <c r="RZK4" s="406"/>
      <c r="RZL4" s="406"/>
      <c r="RZM4" s="406"/>
      <c r="RZN4" s="406"/>
      <c r="RZO4" s="406"/>
      <c r="RZP4" s="406"/>
      <c r="RZQ4" s="406"/>
      <c r="RZR4" s="406"/>
      <c r="RZS4" s="406"/>
      <c r="RZT4" s="406"/>
      <c r="RZU4" s="406"/>
      <c r="RZV4" s="406"/>
      <c r="RZW4" s="406"/>
      <c r="RZX4" s="406"/>
      <c r="RZY4" s="406"/>
      <c r="RZZ4" s="406"/>
      <c r="SAA4" s="406"/>
      <c r="SAB4" s="406"/>
      <c r="SAC4" s="406"/>
      <c r="SAD4" s="406"/>
      <c r="SAE4" s="406"/>
      <c r="SAF4" s="406"/>
      <c r="SAG4" s="406"/>
      <c r="SAH4" s="406"/>
      <c r="SAI4" s="406"/>
      <c r="SAJ4" s="406"/>
      <c r="SAK4" s="406"/>
      <c r="SAL4" s="406"/>
      <c r="SAM4" s="406"/>
      <c r="SAN4" s="406"/>
      <c r="SAO4" s="406"/>
      <c r="SAP4" s="406"/>
      <c r="SAQ4" s="406"/>
      <c r="SAR4" s="406"/>
      <c r="SAS4" s="406"/>
      <c r="SAT4" s="406"/>
      <c r="SAU4" s="406"/>
      <c r="SAV4" s="406"/>
      <c r="SAW4" s="406"/>
      <c r="SAX4" s="406"/>
      <c r="SAY4" s="406"/>
      <c r="SAZ4" s="406"/>
      <c r="SBA4" s="406"/>
      <c r="SBB4" s="406"/>
      <c r="SBC4" s="406"/>
      <c r="SBD4" s="406"/>
      <c r="SBE4" s="406"/>
      <c r="SBF4" s="406"/>
      <c r="SBG4" s="406"/>
      <c r="SBH4" s="406"/>
      <c r="SBI4" s="406"/>
      <c r="SBJ4" s="406"/>
      <c r="SBK4" s="406"/>
      <c r="SBL4" s="406"/>
      <c r="SBM4" s="406"/>
      <c r="SBN4" s="406"/>
      <c r="SBO4" s="406"/>
      <c r="SBP4" s="406"/>
      <c r="SBQ4" s="406"/>
      <c r="SBR4" s="406"/>
      <c r="SBS4" s="406"/>
      <c r="SBT4" s="406"/>
      <c r="SBU4" s="406"/>
      <c r="SBV4" s="406"/>
      <c r="SBW4" s="406"/>
      <c r="SBX4" s="406"/>
      <c r="SBY4" s="406"/>
      <c r="SBZ4" s="406"/>
      <c r="SCA4" s="406"/>
      <c r="SCB4" s="406"/>
      <c r="SCC4" s="406"/>
      <c r="SCD4" s="406"/>
      <c r="SCE4" s="406"/>
      <c r="SCF4" s="406"/>
      <c r="SCG4" s="406"/>
      <c r="SCH4" s="406"/>
      <c r="SCI4" s="406"/>
      <c r="SCJ4" s="406"/>
      <c r="SCK4" s="406"/>
      <c r="SCL4" s="406"/>
      <c r="SCM4" s="406"/>
      <c r="SCN4" s="406"/>
      <c r="SCO4" s="406"/>
      <c r="SCP4" s="406"/>
      <c r="SCQ4" s="406"/>
      <c r="SCR4" s="406"/>
      <c r="SCS4" s="406"/>
      <c r="SCT4" s="406"/>
      <c r="SCU4" s="406"/>
      <c r="SCV4" s="406"/>
      <c r="SCW4" s="406"/>
      <c r="SCX4" s="406"/>
      <c r="SCY4" s="406"/>
      <c r="SCZ4" s="406"/>
      <c r="SDA4" s="406"/>
      <c r="SDB4" s="406"/>
      <c r="SDC4" s="406"/>
      <c r="SDD4" s="406"/>
      <c r="SDE4" s="406"/>
      <c r="SDF4" s="406"/>
      <c r="SDG4" s="406"/>
      <c r="SDH4" s="406"/>
      <c r="SDI4" s="406"/>
      <c r="SDJ4" s="406"/>
      <c r="SDK4" s="406"/>
      <c r="SDL4" s="406"/>
      <c r="SDM4" s="406"/>
      <c r="SDN4" s="406"/>
      <c r="SDO4" s="406"/>
      <c r="SDP4" s="406"/>
      <c r="SDQ4" s="406"/>
      <c r="SDR4" s="406"/>
      <c r="SDS4" s="406"/>
      <c r="SDT4" s="406"/>
      <c r="SDU4" s="406"/>
      <c r="SDV4" s="406"/>
      <c r="SDW4" s="406"/>
      <c r="SDX4" s="406"/>
      <c r="SDY4" s="406"/>
      <c r="SDZ4" s="406"/>
      <c r="SEA4" s="406"/>
      <c r="SEB4" s="406"/>
      <c r="SEC4" s="406"/>
      <c r="SED4" s="406"/>
      <c r="SEE4" s="406"/>
      <c r="SEF4" s="406"/>
      <c r="SEG4" s="406"/>
      <c r="SEH4" s="406"/>
      <c r="SEI4" s="406"/>
      <c r="SEJ4" s="406"/>
      <c r="SEK4" s="406"/>
      <c r="SEL4" s="406"/>
      <c r="SEM4" s="406"/>
      <c r="SEN4" s="406"/>
      <c r="SEO4" s="406"/>
      <c r="SEP4" s="406"/>
      <c r="SEQ4" s="406"/>
      <c r="SER4" s="406"/>
      <c r="SES4" s="406"/>
      <c r="SET4" s="406"/>
      <c r="SEU4" s="406"/>
      <c r="SEV4" s="406"/>
      <c r="SEW4" s="406"/>
      <c r="SEX4" s="406"/>
      <c r="SEY4" s="406"/>
      <c r="SEZ4" s="406"/>
      <c r="SFA4" s="406"/>
      <c r="SFB4" s="406"/>
      <c r="SFC4" s="406"/>
      <c r="SFD4" s="406"/>
      <c r="SFE4" s="406"/>
      <c r="SFF4" s="406"/>
      <c r="SFG4" s="406"/>
      <c r="SFH4" s="406"/>
      <c r="SFI4" s="406"/>
      <c r="SFJ4" s="406"/>
      <c r="SFK4" s="406"/>
      <c r="SFL4" s="406"/>
      <c r="SFM4" s="406"/>
      <c r="SFN4" s="406"/>
      <c r="SFO4" s="406"/>
      <c r="SFP4" s="406"/>
      <c r="SFQ4" s="406"/>
      <c r="SFR4" s="406"/>
      <c r="SFS4" s="406"/>
      <c r="SFT4" s="406"/>
      <c r="SFU4" s="406"/>
      <c r="SFV4" s="406"/>
      <c r="SFW4" s="406"/>
      <c r="SFX4" s="406"/>
      <c r="SFY4" s="406"/>
      <c r="SFZ4" s="406"/>
      <c r="SGA4" s="406"/>
      <c r="SGB4" s="406"/>
      <c r="SGC4" s="406"/>
      <c r="SGD4" s="406"/>
      <c r="SGE4" s="406"/>
      <c r="SGF4" s="406"/>
      <c r="SGG4" s="406"/>
      <c r="SGH4" s="406"/>
      <c r="SGI4" s="406"/>
      <c r="SGJ4" s="406"/>
      <c r="SGK4" s="406"/>
      <c r="SGL4" s="406"/>
      <c r="SGM4" s="406"/>
      <c r="SGN4" s="406"/>
      <c r="SGO4" s="406"/>
      <c r="SGP4" s="406"/>
      <c r="SGQ4" s="406"/>
      <c r="SGR4" s="406"/>
      <c r="SGS4" s="406"/>
      <c r="SGT4" s="406"/>
      <c r="SGU4" s="406"/>
      <c r="SGV4" s="406"/>
      <c r="SGW4" s="406"/>
      <c r="SGX4" s="406"/>
      <c r="SGY4" s="406"/>
      <c r="SGZ4" s="406"/>
      <c r="SHA4" s="406"/>
      <c r="SHB4" s="406"/>
      <c r="SHC4" s="406"/>
      <c r="SHD4" s="406"/>
      <c r="SHE4" s="406"/>
      <c r="SHF4" s="406"/>
      <c r="SHG4" s="406"/>
      <c r="SHH4" s="406"/>
      <c r="SHI4" s="406"/>
      <c r="SHJ4" s="406"/>
      <c r="SHK4" s="406"/>
      <c r="SHL4" s="406"/>
      <c r="SHM4" s="406"/>
      <c r="SHN4" s="406"/>
      <c r="SHO4" s="406"/>
      <c r="SHP4" s="406"/>
      <c r="SHQ4" s="406"/>
      <c r="SHR4" s="406"/>
      <c r="SHS4" s="406"/>
      <c r="SHT4" s="406"/>
      <c r="SHU4" s="406"/>
      <c r="SHV4" s="406"/>
      <c r="SHW4" s="406"/>
      <c r="SHX4" s="406"/>
      <c r="SHY4" s="406"/>
      <c r="SHZ4" s="406"/>
      <c r="SIA4" s="406"/>
      <c r="SIB4" s="406"/>
      <c r="SIC4" s="406"/>
      <c r="SID4" s="406"/>
      <c r="SIE4" s="406"/>
      <c r="SIF4" s="406"/>
      <c r="SIG4" s="406"/>
      <c r="SIH4" s="406"/>
      <c r="SII4" s="406"/>
      <c r="SIJ4" s="406"/>
      <c r="SIK4" s="406"/>
      <c r="SIL4" s="406"/>
      <c r="SIM4" s="406"/>
      <c r="SIN4" s="406"/>
      <c r="SIO4" s="406"/>
      <c r="SIP4" s="406"/>
      <c r="SIQ4" s="406"/>
      <c r="SIR4" s="406"/>
      <c r="SIS4" s="406"/>
      <c r="SIT4" s="406"/>
      <c r="SIU4" s="406"/>
      <c r="SIV4" s="406"/>
      <c r="SIW4" s="406"/>
      <c r="SIX4" s="406"/>
      <c r="SIY4" s="406"/>
      <c r="SIZ4" s="406"/>
      <c r="SJA4" s="406"/>
      <c r="SJB4" s="406"/>
      <c r="SJC4" s="406"/>
      <c r="SJD4" s="406"/>
      <c r="SJE4" s="406"/>
      <c r="SJF4" s="406"/>
      <c r="SJG4" s="406"/>
      <c r="SJH4" s="406"/>
      <c r="SJI4" s="406"/>
      <c r="SJJ4" s="406"/>
      <c r="SJK4" s="406"/>
      <c r="SJL4" s="406"/>
      <c r="SJM4" s="406"/>
      <c r="SJN4" s="406"/>
      <c r="SJO4" s="406"/>
      <c r="SJP4" s="406"/>
      <c r="SJQ4" s="406"/>
      <c r="SJR4" s="406"/>
      <c r="SJS4" s="406"/>
      <c r="SJT4" s="406"/>
      <c r="SJU4" s="406"/>
      <c r="SJV4" s="406"/>
      <c r="SJW4" s="406"/>
      <c r="SJX4" s="406"/>
      <c r="SJY4" s="406"/>
      <c r="SJZ4" s="406"/>
      <c r="SKA4" s="406"/>
      <c r="SKB4" s="406"/>
      <c r="SKC4" s="406"/>
      <c r="SKD4" s="406"/>
      <c r="SKE4" s="406"/>
      <c r="SKF4" s="406"/>
      <c r="SKG4" s="406"/>
      <c r="SKH4" s="406"/>
      <c r="SKI4" s="406"/>
      <c r="SKJ4" s="406"/>
      <c r="SKK4" s="406"/>
      <c r="SKL4" s="406"/>
      <c r="SKM4" s="406"/>
      <c r="SKN4" s="406"/>
      <c r="SKO4" s="406"/>
      <c r="SKP4" s="406"/>
      <c r="SKQ4" s="406"/>
      <c r="SKR4" s="406"/>
      <c r="SKS4" s="406"/>
      <c r="SKT4" s="406"/>
      <c r="SKU4" s="406"/>
      <c r="SKV4" s="406"/>
      <c r="SKW4" s="406"/>
      <c r="SKX4" s="406"/>
      <c r="SKY4" s="406"/>
      <c r="SKZ4" s="406"/>
      <c r="SLA4" s="406"/>
      <c r="SLB4" s="406"/>
      <c r="SLC4" s="406"/>
      <c r="SLD4" s="406"/>
      <c r="SLE4" s="406"/>
      <c r="SLF4" s="406"/>
      <c r="SLG4" s="406"/>
      <c r="SLH4" s="406"/>
      <c r="SLI4" s="406"/>
      <c r="SLJ4" s="406"/>
      <c r="SLK4" s="406"/>
      <c r="SLL4" s="406"/>
      <c r="SLM4" s="406"/>
      <c r="SLN4" s="406"/>
      <c r="SLO4" s="406"/>
      <c r="SLP4" s="406"/>
      <c r="SLQ4" s="406"/>
      <c r="SLR4" s="406"/>
      <c r="SLS4" s="406"/>
      <c r="SLT4" s="406"/>
      <c r="SLU4" s="406"/>
      <c r="SLV4" s="406"/>
      <c r="SLW4" s="406"/>
      <c r="SLX4" s="406"/>
      <c r="SLY4" s="406"/>
      <c r="SLZ4" s="406"/>
      <c r="SMA4" s="406"/>
      <c r="SMB4" s="406"/>
      <c r="SMC4" s="406"/>
      <c r="SMD4" s="406"/>
      <c r="SME4" s="406"/>
      <c r="SMF4" s="406"/>
      <c r="SMG4" s="406"/>
      <c r="SMH4" s="406"/>
      <c r="SMI4" s="406"/>
      <c r="SMJ4" s="406"/>
      <c r="SMK4" s="406"/>
      <c r="SML4" s="406"/>
      <c r="SMM4" s="406"/>
      <c r="SMN4" s="406"/>
      <c r="SMO4" s="406"/>
      <c r="SMP4" s="406"/>
      <c r="SMQ4" s="406"/>
      <c r="SMR4" s="406"/>
      <c r="SMS4" s="406"/>
      <c r="SMT4" s="406"/>
      <c r="SMU4" s="406"/>
      <c r="SMV4" s="406"/>
      <c r="SMW4" s="406"/>
      <c r="SMX4" s="406"/>
      <c r="SMY4" s="406"/>
      <c r="SMZ4" s="406"/>
      <c r="SNA4" s="406"/>
      <c r="SNB4" s="406"/>
      <c r="SNC4" s="406"/>
      <c r="SND4" s="406"/>
      <c r="SNE4" s="406"/>
      <c r="SNF4" s="406"/>
      <c r="SNG4" s="406"/>
      <c r="SNH4" s="406"/>
      <c r="SNI4" s="406"/>
      <c r="SNJ4" s="406"/>
      <c r="SNK4" s="406"/>
      <c r="SNL4" s="406"/>
      <c r="SNM4" s="406"/>
      <c r="SNN4" s="406"/>
      <c r="SNO4" s="406"/>
      <c r="SNP4" s="406"/>
      <c r="SNQ4" s="406"/>
      <c r="SNR4" s="406"/>
      <c r="SNS4" s="406"/>
      <c r="SNT4" s="406"/>
      <c r="SNU4" s="406"/>
      <c r="SNV4" s="406"/>
      <c r="SNW4" s="406"/>
      <c r="SNX4" s="406"/>
      <c r="SNY4" s="406"/>
      <c r="SNZ4" s="406"/>
      <c r="SOA4" s="406"/>
      <c r="SOB4" s="406"/>
      <c r="SOC4" s="406"/>
      <c r="SOD4" s="406"/>
      <c r="SOE4" s="406"/>
      <c r="SOF4" s="406"/>
      <c r="SOG4" s="406"/>
      <c r="SOH4" s="406"/>
      <c r="SOI4" s="406"/>
      <c r="SOJ4" s="406"/>
      <c r="SOK4" s="406"/>
      <c r="SOL4" s="406"/>
      <c r="SOM4" s="406"/>
      <c r="SON4" s="406"/>
      <c r="SOO4" s="406"/>
      <c r="SOP4" s="406"/>
      <c r="SOQ4" s="406"/>
      <c r="SOR4" s="406"/>
      <c r="SOS4" s="406"/>
      <c r="SOT4" s="406"/>
      <c r="SOU4" s="406"/>
      <c r="SOV4" s="406"/>
      <c r="SOW4" s="406"/>
      <c r="SOX4" s="406"/>
      <c r="SOY4" s="406"/>
      <c r="SOZ4" s="406"/>
      <c r="SPA4" s="406"/>
      <c r="SPB4" s="406"/>
      <c r="SPC4" s="406"/>
      <c r="SPD4" s="406"/>
      <c r="SPE4" s="406"/>
      <c r="SPF4" s="406"/>
      <c r="SPG4" s="406"/>
      <c r="SPH4" s="406"/>
      <c r="SPI4" s="406"/>
      <c r="SPJ4" s="406"/>
      <c r="SPK4" s="406"/>
      <c r="SPL4" s="406"/>
      <c r="SPM4" s="406"/>
      <c r="SPN4" s="406"/>
      <c r="SPO4" s="406"/>
      <c r="SPP4" s="406"/>
      <c r="SPQ4" s="406"/>
      <c r="SPR4" s="406"/>
      <c r="SPS4" s="406"/>
      <c r="SPT4" s="406"/>
      <c r="SPU4" s="406"/>
      <c r="SPV4" s="406"/>
      <c r="SPW4" s="406"/>
      <c r="SPX4" s="406"/>
      <c r="SPY4" s="406"/>
      <c r="SPZ4" s="406"/>
      <c r="SQA4" s="406"/>
      <c r="SQB4" s="406"/>
      <c r="SQC4" s="406"/>
      <c r="SQD4" s="406"/>
      <c r="SQE4" s="406"/>
      <c r="SQF4" s="406"/>
      <c r="SQG4" s="406"/>
      <c r="SQH4" s="406"/>
      <c r="SQI4" s="406"/>
      <c r="SQJ4" s="406"/>
      <c r="SQK4" s="406"/>
      <c r="SQL4" s="406"/>
      <c r="SQM4" s="406"/>
      <c r="SQN4" s="406"/>
      <c r="SQO4" s="406"/>
      <c r="SQP4" s="406"/>
      <c r="SQQ4" s="406"/>
      <c r="SQR4" s="406"/>
      <c r="SQS4" s="406"/>
      <c r="SQT4" s="406"/>
      <c r="SQU4" s="406"/>
      <c r="SQV4" s="406"/>
      <c r="SQW4" s="406"/>
      <c r="SQX4" s="406"/>
      <c r="SQY4" s="406"/>
      <c r="SQZ4" s="406"/>
      <c r="SRA4" s="406"/>
      <c r="SRB4" s="406"/>
      <c r="SRC4" s="406"/>
      <c r="SRD4" s="406"/>
      <c r="SRE4" s="406"/>
      <c r="SRF4" s="406"/>
      <c r="SRG4" s="406"/>
      <c r="SRH4" s="406"/>
      <c r="SRI4" s="406"/>
      <c r="SRJ4" s="406"/>
      <c r="SRK4" s="406"/>
      <c r="SRL4" s="406"/>
      <c r="SRM4" s="406"/>
      <c r="SRN4" s="406"/>
      <c r="SRO4" s="406"/>
      <c r="SRP4" s="406"/>
      <c r="SRQ4" s="406"/>
      <c r="SRR4" s="406"/>
      <c r="SRS4" s="406"/>
      <c r="SRT4" s="406"/>
      <c r="SRU4" s="406"/>
      <c r="SRV4" s="406"/>
      <c r="SRW4" s="406"/>
      <c r="SRX4" s="406"/>
      <c r="SRY4" s="406"/>
      <c r="SRZ4" s="406"/>
      <c r="SSA4" s="406"/>
      <c r="SSB4" s="406"/>
      <c r="SSC4" s="406"/>
      <c r="SSD4" s="406"/>
      <c r="SSE4" s="406"/>
      <c r="SSF4" s="406"/>
      <c r="SSG4" s="406"/>
      <c r="SSH4" s="406"/>
      <c r="SSI4" s="406"/>
      <c r="SSJ4" s="406"/>
      <c r="SSK4" s="406"/>
      <c r="SSL4" s="406"/>
      <c r="SSM4" s="406"/>
      <c r="SSN4" s="406"/>
      <c r="SSO4" s="406"/>
      <c r="SSP4" s="406"/>
      <c r="SSQ4" s="406"/>
      <c r="SSR4" s="406"/>
      <c r="SSS4" s="406"/>
      <c r="SST4" s="406"/>
      <c r="SSU4" s="406"/>
      <c r="SSV4" s="406"/>
      <c r="SSW4" s="406"/>
      <c r="SSX4" s="406"/>
      <c r="SSY4" s="406"/>
      <c r="SSZ4" s="406"/>
      <c r="STA4" s="406"/>
      <c r="STB4" s="406"/>
      <c r="STC4" s="406"/>
      <c r="STD4" s="406"/>
      <c r="STE4" s="406"/>
      <c r="STF4" s="406"/>
      <c r="STG4" s="406"/>
      <c r="STH4" s="406"/>
      <c r="STI4" s="406"/>
      <c r="STJ4" s="406"/>
      <c r="STK4" s="406"/>
      <c r="STL4" s="406"/>
      <c r="STM4" s="406"/>
      <c r="STN4" s="406"/>
      <c r="STO4" s="406"/>
      <c r="STP4" s="406"/>
      <c r="STQ4" s="406"/>
      <c r="STR4" s="406"/>
      <c r="STS4" s="406"/>
      <c r="STT4" s="406"/>
      <c r="STU4" s="406"/>
      <c r="STV4" s="406"/>
      <c r="STW4" s="406"/>
      <c r="STX4" s="406"/>
      <c r="STY4" s="406"/>
      <c r="STZ4" s="406"/>
      <c r="SUA4" s="406"/>
      <c r="SUB4" s="406"/>
      <c r="SUC4" s="406"/>
      <c r="SUD4" s="406"/>
      <c r="SUE4" s="406"/>
      <c r="SUF4" s="406"/>
      <c r="SUG4" s="406"/>
      <c r="SUH4" s="406"/>
      <c r="SUI4" s="406"/>
      <c r="SUJ4" s="406"/>
      <c r="SUK4" s="406"/>
      <c r="SUL4" s="406"/>
      <c r="SUM4" s="406"/>
      <c r="SUN4" s="406"/>
      <c r="SUO4" s="406"/>
      <c r="SUP4" s="406"/>
      <c r="SUQ4" s="406"/>
      <c r="SUR4" s="406"/>
      <c r="SUS4" s="406"/>
      <c r="SUT4" s="406"/>
      <c r="SUU4" s="406"/>
      <c r="SUV4" s="406"/>
      <c r="SUW4" s="406"/>
      <c r="SUX4" s="406"/>
      <c r="SUY4" s="406"/>
      <c r="SUZ4" s="406"/>
      <c r="SVA4" s="406"/>
      <c r="SVB4" s="406"/>
      <c r="SVC4" s="406"/>
      <c r="SVD4" s="406"/>
      <c r="SVE4" s="406"/>
      <c r="SVF4" s="406"/>
      <c r="SVG4" s="406"/>
      <c r="SVH4" s="406"/>
      <c r="SVI4" s="406"/>
      <c r="SVJ4" s="406"/>
      <c r="SVK4" s="406"/>
      <c r="SVL4" s="406"/>
      <c r="SVM4" s="406"/>
      <c r="SVN4" s="406"/>
      <c r="SVO4" s="406"/>
      <c r="SVP4" s="406"/>
      <c r="SVQ4" s="406"/>
      <c r="SVR4" s="406"/>
      <c r="SVS4" s="406"/>
      <c r="SVT4" s="406"/>
      <c r="SVU4" s="406"/>
      <c r="SVV4" s="406"/>
      <c r="SVW4" s="406"/>
      <c r="SVX4" s="406"/>
      <c r="SVY4" s="406"/>
      <c r="SVZ4" s="406"/>
      <c r="SWA4" s="406"/>
      <c r="SWB4" s="406"/>
      <c r="SWC4" s="406"/>
      <c r="SWD4" s="406"/>
      <c r="SWE4" s="406"/>
      <c r="SWF4" s="406"/>
      <c r="SWG4" s="406"/>
      <c r="SWH4" s="406"/>
      <c r="SWI4" s="406"/>
      <c r="SWJ4" s="406"/>
      <c r="SWK4" s="406"/>
      <c r="SWL4" s="406"/>
      <c r="SWM4" s="406"/>
      <c r="SWN4" s="406"/>
      <c r="SWO4" s="406"/>
      <c r="SWP4" s="406"/>
      <c r="SWQ4" s="406"/>
      <c r="SWR4" s="406"/>
      <c r="SWS4" s="406"/>
      <c r="SWT4" s="406"/>
      <c r="SWU4" s="406"/>
      <c r="SWV4" s="406"/>
      <c r="SWW4" s="406"/>
      <c r="SWX4" s="406"/>
      <c r="SWY4" s="406"/>
      <c r="SWZ4" s="406"/>
      <c r="SXA4" s="406"/>
      <c r="SXB4" s="406"/>
      <c r="SXC4" s="406"/>
      <c r="SXD4" s="406"/>
      <c r="SXE4" s="406"/>
      <c r="SXF4" s="406"/>
      <c r="SXG4" s="406"/>
      <c r="SXH4" s="406"/>
      <c r="SXI4" s="406"/>
      <c r="SXJ4" s="406"/>
      <c r="SXK4" s="406"/>
      <c r="SXL4" s="406"/>
      <c r="SXM4" s="406"/>
      <c r="SXN4" s="406"/>
      <c r="SXO4" s="406"/>
      <c r="SXP4" s="406"/>
      <c r="SXQ4" s="406"/>
      <c r="SXR4" s="406"/>
      <c r="SXS4" s="406"/>
      <c r="SXT4" s="406"/>
      <c r="SXU4" s="406"/>
      <c r="SXV4" s="406"/>
      <c r="SXW4" s="406"/>
      <c r="SXX4" s="406"/>
      <c r="SXY4" s="406"/>
      <c r="SXZ4" s="406"/>
      <c r="SYA4" s="406"/>
      <c r="SYB4" s="406"/>
      <c r="SYC4" s="406"/>
      <c r="SYD4" s="406"/>
      <c r="SYE4" s="406"/>
      <c r="SYF4" s="406"/>
      <c r="SYG4" s="406"/>
      <c r="SYH4" s="406"/>
      <c r="SYI4" s="406"/>
      <c r="SYJ4" s="406"/>
      <c r="SYK4" s="406"/>
      <c r="SYL4" s="406"/>
      <c r="SYM4" s="406"/>
      <c r="SYN4" s="406"/>
      <c r="SYO4" s="406"/>
      <c r="SYP4" s="406"/>
      <c r="SYQ4" s="406"/>
      <c r="SYR4" s="406"/>
      <c r="SYS4" s="406"/>
      <c r="SYT4" s="406"/>
      <c r="SYU4" s="406"/>
      <c r="SYV4" s="406"/>
      <c r="SYW4" s="406"/>
      <c r="SYX4" s="406"/>
      <c r="SYY4" s="406"/>
      <c r="SYZ4" s="406"/>
      <c r="SZA4" s="406"/>
      <c r="SZB4" s="406"/>
      <c r="SZC4" s="406"/>
      <c r="SZD4" s="406"/>
      <c r="SZE4" s="406"/>
      <c r="SZF4" s="406"/>
      <c r="SZG4" s="406"/>
      <c r="SZH4" s="406"/>
      <c r="SZI4" s="406"/>
      <c r="SZJ4" s="406"/>
      <c r="SZK4" s="406"/>
      <c r="SZL4" s="406"/>
      <c r="SZM4" s="406"/>
      <c r="SZN4" s="406"/>
      <c r="SZO4" s="406"/>
      <c r="SZP4" s="406"/>
      <c r="SZQ4" s="406"/>
      <c r="SZR4" s="406"/>
      <c r="SZS4" s="406"/>
      <c r="SZT4" s="406"/>
      <c r="SZU4" s="406"/>
      <c r="SZV4" s="406"/>
      <c r="SZW4" s="406"/>
      <c r="SZX4" s="406"/>
      <c r="SZY4" s="406"/>
      <c r="SZZ4" s="406"/>
      <c r="TAA4" s="406"/>
      <c r="TAB4" s="406"/>
      <c r="TAC4" s="406"/>
      <c r="TAD4" s="406"/>
      <c r="TAE4" s="406"/>
      <c r="TAF4" s="406"/>
      <c r="TAG4" s="406"/>
      <c r="TAH4" s="406"/>
      <c r="TAI4" s="406"/>
      <c r="TAJ4" s="406"/>
      <c r="TAK4" s="406"/>
      <c r="TAL4" s="406"/>
      <c r="TAM4" s="406"/>
      <c r="TAN4" s="406"/>
      <c r="TAO4" s="406"/>
      <c r="TAP4" s="406"/>
      <c r="TAQ4" s="406"/>
      <c r="TAR4" s="406"/>
      <c r="TAS4" s="406"/>
      <c r="TAT4" s="406"/>
      <c r="TAU4" s="406"/>
      <c r="TAV4" s="406"/>
      <c r="TAW4" s="406"/>
      <c r="TAX4" s="406"/>
      <c r="TAY4" s="406"/>
      <c r="TAZ4" s="406"/>
      <c r="TBA4" s="406"/>
      <c r="TBB4" s="406"/>
      <c r="TBC4" s="406"/>
      <c r="TBD4" s="406"/>
      <c r="TBE4" s="406"/>
      <c r="TBF4" s="406"/>
      <c r="TBG4" s="406"/>
      <c r="TBH4" s="406"/>
      <c r="TBI4" s="406"/>
      <c r="TBJ4" s="406"/>
      <c r="TBK4" s="406"/>
      <c r="TBL4" s="406"/>
      <c r="TBM4" s="406"/>
      <c r="TBN4" s="406"/>
      <c r="TBO4" s="406"/>
      <c r="TBP4" s="406"/>
      <c r="TBQ4" s="406"/>
      <c r="TBR4" s="406"/>
      <c r="TBS4" s="406"/>
      <c r="TBT4" s="406"/>
      <c r="TBU4" s="406"/>
      <c r="TBV4" s="406"/>
      <c r="TBW4" s="406"/>
      <c r="TBX4" s="406"/>
      <c r="TBY4" s="406"/>
      <c r="TBZ4" s="406"/>
      <c r="TCA4" s="406"/>
      <c r="TCB4" s="406"/>
      <c r="TCC4" s="406"/>
      <c r="TCD4" s="406"/>
      <c r="TCE4" s="406"/>
      <c r="TCF4" s="406"/>
      <c r="TCG4" s="406"/>
      <c r="TCH4" s="406"/>
      <c r="TCI4" s="406"/>
      <c r="TCJ4" s="406"/>
      <c r="TCK4" s="406"/>
      <c r="TCL4" s="406"/>
      <c r="TCM4" s="406"/>
      <c r="TCN4" s="406"/>
      <c r="TCO4" s="406"/>
      <c r="TCP4" s="406"/>
      <c r="TCQ4" s="406"/>
      <c r="TCR4" s="406"/>
      <c r="TCS4" s="406"/>
      <c r="TCT4" s="406"/>
      <c r="TCU4" s="406"/>
      <c r="TCV4" s="406"/>
      <c r="TCW4" s="406"/>
      <c r="TCX4" s="406"/>
      <c r="TCY4" s="406"/>
      <c r="TCZ4" s="406"/>
      <c r="TDA4" s="406"/>
      <c r="TDB4" s="406"/>
      <c r="TDC4" s="406"/>
      <c r="TDD4" s="406"/>
      <c r="TDE4" s="406"/>
      <c r="TDF4" s="406"/>
      <c r="TDG4" s="406"/>
      <c r="TDH4" s="406"/>
      <c r="TDI4" s="406"/>
      <c r="TDJ4" s="406"/>
      <c r="TDK4" s="406"/>
      <c r="TDL4" s="406"/>
      <c r="TDM4" s="406"/>
      <c r="TDN4" s="406"/>
      <c r="TDO4" s="406"/>
      <c r="TDP4" s="406"/>
      <c r="TDQ4" s="406"/>
      <c r="TDR4" s="406"/>
      <c r="TDS4" s="406"/>
      <c r="TDT4" s="406"/>
      <c r="TDU4" s="406"/>
      <c r="TDV4" s="406"/>
      <c r="TDW4" s="406"/>
      <c r="TDX4" s="406"/>
      <c r="TDY4" s="406"/>
      <c r="TDZ4" s="406"/>
      <c r="TEA4" s="406"/>
      <c r="TEB4" s="406"/>
      <c r="TEC4" s="406"/>
      <c r="TED4" s="406"/>
      <c r="TEE4" s="406"/>
      <c r="TEF4" s="406"/>
      <c r="TEG4" s="406"/>
      <c r="TEH4" s="406"/>
      <c r="TEI4" s="406"/>
      <c r="TEJ4" s="406"/>
      <c r="TEK4" s="406"/>
      <c r="TEL4" s="406"/>
      <c r="TEM4" s="406"/>
      <c r="TEN4" s="406"/>
      <c r="TEO4" s="406"/>
      <c r="TEP4" s="406"/>
      <c r="TEQ4" s="406"/>
      <c r="TER4" s="406"/>
      <c r="TES4" s="406"/>
      <c r="TET4" s="406"/>
      <c r="TEU4" s="406"/>
      <c r="TEV4" s="406"/>
      <c r="TEW4" s="406"/>
      <c r="TEX4" s="406"/>
      <c r="TEY4" s="406"/>
      <c r="TEZ4" s="406"/>
      <c r="TFA4" s="406"/>
      <c r="TFB4" s="406"/>
      <c r="TFC4" s="406"/>
      <c r="TFD4" s="406"/>
      <c r="TFE4" s="406"/>
      <c r="TFF4" s="406"/>
      <c r="TFG4" s="406"/>
      <c r="TFH4" s="406"/>
      <c r="TFI4" s="406"/>
      <c r="TFJ4" s="406"/>
      <c r="TFK4" s="406"/>
      <c r="TFL4" s="406"/>
      <c r="TFM4" s="406"/>
      <c r="TFN4" s="406"/>
      <c r="TFO4" s="406"/>
      <c r="TFP4" s="406"/>
      <c r="TFQ4" s="406"/>
      <c r="TFR4" s="406"/>
      <c r="TFS4" s="406"/>
      <c r="TFT4" s="406"/>
      <c r="TFU4" s="406"/>
      <c r="TFV4" s="406"/>
      <c r="TFW4" s="406"/>
      <c r="TFX4" s="406"/>
      <c r="TFY4" s="406"/>
      <c r="TFZ4" s="406"/>
      <c r="TGA4" s="406"/>
      <c r="TGB4" s="406"/>
      <c r="TGC4" s="406"/>
      <c r="TGD4" s="406"/>
      <c r="TGE4" s="406"/>
      <c r="TGF4" s="406"/>
      <c r="TGG4" s="406"/>
      <c r="TGH4" s="406"/>
      <c r="TGI4" s="406"/>
      <c r="TGJ4" s="406"/>
      <c r="TGK4" s="406"/>
      <c r="TGL4" s="406"/>
      <c r="TGM4" s="406"/>
      <c r="TGN4" s="406"/>
      <c r="TGO4" s="406"/>
      <c r="TGP4" s="406"/>
      <c r="TGQ4" s="406"/>
      <c r="TGR4" s="406"/>
      <c r="TGS4" s="406"/>
      <c r="TGT4" s="406"/>
      <c r="TGU4" s="406"/>
      <c r="TGV4" s="406"/>
      <c r="TGW4" s="406"/>
      <c r="TGX4" s="406"/>
      <c r="TGY4" s="406"/>
      <c r="TGZ4" s="406"/>
      <c r="THA4" s="406"/>
      <c r="THB4" s="406"/>
      <c r="THC4" s="406"/>
      <c r="THD4" s="406"/>
      <c r="THE4" s="406"/>
      <c r="THF4" s="406"/>
      <c r="THG4" s="406"/>
      <c r="THH4" s="406"/>
      <c r="THI4" s="406"/>
      <c r="THJ4" s="406"/>
      <c r="THK4" s="406"/>
      <c r="THL4" s="406"/>
      <c r="THM4" s="406"/>
      <c r="THN4" s="406"/>
      <c r="THO4" s="406"/>
      <c r="THP4" s="406"/>
      <c r="THQ4" s="406"/>
      <c r="THR4" s="406"/>
      <c r="THS4" s="406"/>
      <c r="THT4" s="406"/>
      <c r="THU4" s="406"/>
      <c r="THV4" s="406"/>
      <c r="THW4" s="406"/>
      <c r="THX4" s="406"/>
      <c r="THY4" s="406"/>
      <c r="THZ4" s="406"/>
      <c r="TIA4" s="406"/>
      <c r="TIB4" s="406"/>
      <c r="TIC4" s="406"/>
      <c r="TID4" s="406"/>
      <c r="TIE4" s="406"/>
      <c r="TIF4" s="406"/>
      <c r="TIG4" s="406"/>
      <c r="TIH4" s="406"/>
      <c r="TII4" s="406"/>
      <c r="TIJ4" s="406"/>
      <c r="TIK4" s="406"/>
      <c r="TIL4" s="406"/>
      <c r="TIM4" s="406"/>
      <c r="TIN4" s="406"/>
      <c r="TIO4" s="406"/>
      <c r="TIP4" s="406"/>
      <c r="TIQ4" s="406"/>
      <c r="TIR4" s="406"/>
      <c r="TIS4" s="406"/>
      <c r="TIT4" s="406"/>
      <c r="TIU4" s="406"/>
      <c r="TIV4" s="406"/>
      <c r="TIW4" s="406"/>
      <c r="TIX4" s="406"/>
      <c r="TIY4" s="406"/>
      <c r="TIZ4" s="406"/>
      <c r="TJA4" s="406"/>
      <c r="TJB4" s="406"/>
      <c r="TJC4" s="406"/>
      <c r="TJD4" s="406"/>
      <c r="TJE4" s="406"/>
      <c r="TJF4" s="406"/>
      <c r="TJG4" s="406"/>
      <c r="TJH4" s="406"/>
      <c r="TJI4" s="406"/>
      <c r="TJJ4" s="406"/>
      <c r="TJK4" s="406"/>
      <c r="TJL4" s="406"/>
      <c r="TJM4" s="406"/>
      <c r="TJN4" s="406"/>
      <c r="TJO4" s="406"/>
      <c r="TJP4" s="406"/>
      <c r="TJQ4" s="406"/>
      <c r="TJR4" s="406"/>
      <c r="TJS4" s="406"/>
      <c r="TJT4" s="406"/>
      <c r="TJU4" s="406"/>
      <c r="TJV4" s="406"/>
      <c r="TJW4" s="406"/>
      <c r="TJX4" s="406"/>
      <c r="TJY4" s="406"/>
      <c r="TJZ4" s="406"/>
      <c r="TKA4" s="406"/>
      <c r="TKB4" s="406"/>
      <c r="TKC4" s="406"/>
      <c r="TKD4" s="406"/>
      <c r="TKE4" s="406"/>
      <c r="TKF4" s="406"/>
      <c r="TKG4" s="406"/>
      <c r="TKH4" s="406"/>
      <c r="TKI4" s="406"/>
      <c r="TKJ4" s="406"/>
      <c r="TKK4" s="406"/>
      <c r="TKL4" s="406"/>
      <c r="TKM4" s="406"/>
      <c r="TKN4" s="406"/>
      <c r="TKO4" s="406"/>
      <c r="TKP4" s="406"/>
      <c r="TKQ4" s="406"/>
      <c r="TKR4" s="406"/>
      <c r="TKS4" s="406"/>
      <c r="TKT4" s="406"/>
      <c r="TKU4" s="406"/>
      <c r="TKV4" s="406"/>
      <c r="TKW4" s="406"/>
      <c r="TKX4" s="406"/>
      <c r="TKY4" s="406"/>
      <c r="TKZ4" s="406"/>
      <c r="TLA4" s="406"/>
      <c r="TLB4" s="406"/>
      <c r="TLC4" s="406"/>
      <c r="TLD4" s="406"/>
      <c r="TLE4" s="406"/>
      <c r="TLF4" s="406"/>
      <c r="TLG4" s="406"/>
      <c r="TLH4" s="406"/>
      <c r="TLI4" s="406"/>
      <c r="TLJ4" s="406"/>
      <c r="TLK4" s="406"/>
      <c r="TLL4" s="406"/>
      <c r="TLM4" s="406"/>
      <c r="TLN4" s="406"/>
      <c r="TLO4" s="406"/>
      <c r="TLP4" s="406"/>
      <c r="TLQ4" s="406"/>
      <c r="TLR4" s="406"/>
      <c r="TLS4" s="406"/>
      <c r="TLT4" s="406"/>
      <c r="TLU4" s="406"/>
      <c r="TLV4" s="406"/>
      <c r="TLW4" s="406"/>
      <c r="TLX4" s="406"/>
      <c r="TLY4" s="406"/>
      <c r="TLZ4" s="406"/>
      <c r="TMA4" s="406"/>
      <c r="TMB4" s="406"/>
      <c r="TMC4" s="406"/>
      <c r="TMD4" s="406"/>
      <c r="TME4" s="406"/>
      <c r="TMF4" s="406"/>
      <c r="TMG4" s="406"/>
      <c r="TMH4" s="406"/>
      <c r="TMI4" s="406"/>
      <c r="TMJ4" s="406"/>
      <c r="TMK4" s="406"/>
      <c r="TML4" s="406"/>
      <c r="TMM4" s="406"/>
      <c r="TMN4" s="406"/>
      <c r="TMO4" s="406"/>
      <c r="TMP4" s="406"/>
      <c r="TMQ4" s="406"/>
      <c r="TMR4" s="406"/>
      <c r="TMS4" s="406"/>
      <c r="TMT4" s="406"/>
      <c r="TMU4" s="406"/>
      <c r="TMV4" s="406"/>
      <c r="TMW4" s="406"/>
      <c r="TMX4" s="406"/>
      <c r="TMY4" s="406"/>
      <c r="TMZ4" s="406"/>
      <c r="TNA4" s="406"/>
      <c r="TNB4" s="406"/>
      <c r="TNC4" s="406"/>
      <c r="TND4" s="406"/>
      <c r="TNE4" s="406"/>
      <c r="TNF4" s="406"/>
      <c r="TNG4" s="406"/>
      <c r="TNH4" s="406"/>
      <c r="TNI4" s="406"/>
      <c r="TNJ4" s="406"/>
      <c r="TNK4" s="406"/>
      <c r="TNL4" s="406"/>
      <c r="TNM4" s="406"/>
      <c r="TNN4" s="406"/>
      <c r="TNO4" s="406"/>
      <c r="TNP4" s="406"/>
      <c r="TNQ4" s="406"/>
      <c r="TNR4" s="406"/>
      <c r="TNS4" s="406"/>
      <c r="TNT4" s="406"/>
      <c r="TNU4" s="406"/>
      <c r="TNV4" s="406"/>
      <c r="TNW4" s="406"/>
      <c r="TNX4" s="406"/>
      <c r="TNY4" s="406"/>
      <c r="TNZ4" s="406"/>
      <c r="TOA4" s="406"/>
      <c r="TOB4" s="406"/>
      <c r="TOC4" s="406"/>
      <c r="TOD4" s="406"/>
      <c r="TOE4" s="406"/>
      <c r="TOF4" s="406"/>
      <c r="TOG4" s="406"/>
      <c r="TOH4" s="406"/>
      <c r="TOI4" s="406"/>
      <c r="TOJ4" s="406"/>
      <c r="TOK4" s="406"/>
      <c r="TOL4" s="406"/>
      <c r="TOM4" s="406"/>
      <c r="TON4" s="406"/>
      <c r="TOO4" s="406"/>
      <c r="TOP4" s="406"/>
      <c r="TOQ4" s="406"/>
      <c r="TOR4" s="406"/>
      <c r="TOS4" s="406"/>
      <c r="TOT4" s="406"/>
      <c r="TOU4" s="406"/>
      <c r="TOV4" s="406"/>
      <c r="TOW4" s="406"/>
      <c r="TOX4" s="406"/>
      <c r="TOY4" s="406"/>
      <c r="TOZ4" s="406"/>
      <c r="TPA4" s="406"/>
      <c r="TPB4" s="406"/>
      <c r="TPC4" s="406"/>
      <c r="TPD4" s="406"/>
      <c r="TPE4" s="406"/>
      <c r="TPF4" s="406"/>
      <c r="TPG4" s="406"/>
      <c r="TPH4" s="406"/>
      <c r="TPI4" s="406"/>
      <c r="TPJ4" s="406"/>
      <c r="TPK4" s="406"/>
      <c r="TPL4" s="406"/>
      <c r="TPM4" s="406"/>
      <c r="TPN4" s="406"/>
      <c r="TPO4" s="406"/>
      <c r="TPP4" s="406"/>
      <c r="TPQ4" s="406"/>
      <c r="TPR4" s="406"/>
      <c r="TPS4" s="406"/>
      <c r="TPT4" s="406"/>
      <c r="TPU4" s="406"/>
      <c r="TPV4" s="406"/>
      <c r="TPW4" s="406"/>
      <c r="TPX4" s="406"/>
      <c r="TPY4" s="406"/>
      <c r="TPZ4" s="406"/>
      <c r="TQA4" s="406"/>
      <c r="TQB4" s="406"/>
      <c r="TQC4" s="406"/>
      <c r="TQD4" s="406"/>
      <c r="TQE4" s="406"/>
      <c r="TQF4" s="406"/>
      <c r="TQG4" s="406"/>
      <c r="TQH4" s="406"/>
      <c r="TQI4" s="406"/>
      <c r="TQJ4" s="406"/>
      <c r="TQK4" s="406"/>
      <c r="TQL4" s="406"/>
      <c r="TQM4" s="406"/>
      <c r="TQN4" s="406"/>
      <c r="TQO4" s="406"/>
      <c r="TQP4" s="406"/>
      <c r="TQQ4" s="406"/>
      <c r="TQR4" s="406"/>
      <c r="TQS4" s="406"/>
      <c r="TQT4" s="406"/>
      <c r="TQU4" s="406"/>
      <c r="TQV4" s="406"/>
      <c r="TQW4" s="406"/>
      <c r="TQX4" s="406"/>
      <c r="TQY4" s="406"/>
      <c r="TQZ4" s="406"/>
      <c r="TRA4" s="406"/>
      <c r="TRB4" s="406"/>
      <c r="TRC4" s="406"/>
      <c r="TRD4" s="406"/>
      <c r="TRE4" s="406"/>
      <c r="TRF4" s="406"/>
      <c r="TRG4" s="406"/>
      <c r="TRH4" s="406"/>
      <c r="TRI4" s="406"/>
      <c r="TRJ4" s="406"/>
      <c r="TRK4" s="406"/>
      <c r="TRL4" s="406"/>
      <c r="TRM4" s="406"/>
      <c r="TRN4" s="406"/>
      <c r="TRO4" s="406"/>
      <c r="TRP4" s="406"/>
      <c r="TRQ4" s="406"/>
      <c r="TRR4" s="406"/>
      <c r="TRS4" s="406"/>
      <c r="TRT4" s="406"/>
      <c r="TRU4" s="406"/>
      <c r="TRV4" s="406"/>
      <c r="TRW4" s="406"/>
      <c r="TRX4" s="406"/>
      <c r="TRY4" s="406"/>
      <c r="TRZ4" s="406"/>
      <c r="TSA4" s="406"/>
      <c r="TSB4" s="406"/>
      <c r="TSC4" s="406"/>
      <c r="TSD4" s="406"/>
      <c r="TSE4" s="406"/>
      <c r="TSF4" s="406"/>
      <c r="TSG4" s="406"/>
      <c r="TSH4" s="406"/>
      <c r="TSI4" s="406"/>
      <c r="TSJ4" s="406"/>
      <c r="TSK4" s="406"/>
      <c r="TSL4" s="406"/>
      <c r="TSM4" s="406"/>
      <c r="TSN4" s="406"/>
      <c r="TSO4" s="406"/>
      <c r="TSP4" s="406"/>
      <c r="TSQ4" s="406"/>
      <c r="TSR4" s="406"/>
      <c r="TSS4" s="406"/>
      <c r="TST4" s="406"/>
      <c r="TSU4" s="406"/>
      <c r="TSV4" s="406"/>
      <c r="TSW4" s="406"/>
      <c r="TSX4" s="406"/>
      <c r="TSY4" s="406"/>
      <c r="TSZ4" s="406"/>
      <c r="TTA4" s="406"/>
      <c r="TTB4" s="406"/>
      <c r="TTC4" s="406"/>
      <c r="TTD4" s="406"/>
      <c r="TTE4" s="406"/>
      <c r="TTF4" s="406"/>
      <c r="TTG4" s="406"/>
      <c r="TTH4" s="406"/>
      <c r="TTI4" s="406"/>
      <c r="TTJ4" s="406"/>
      <c r="TTK4" s="406"/>
      <c r="TTL4" s="406"/>
      <c r="TTM4" s="406"/>
      <c r="TTN4" s="406"/>
      <c r="TTO4" s="406"/>
      <c r="TTP4" s="406"/>
      <c r="TTQ4" s="406"/>
      <c r="TTR4" s="406"/>
      <c r="TTS4" s="406"/>
      <c r="TTT4" s="406"/>
      <c r="TTU4" s="406"/>
      <c r="TTV4" s="406"/>
      <c r="TTW4" s="406"/>
      <c r="TTX4" s="406"/>
      <c r="TTY4" s="406"/>
      <c r="TTZ4" s="406"/>
      <c r="TUA4" s="406"/>
      <c r="TUB4" s="406"/>
      <c r="TUC4" s="406"/>
      <c r="TUD4" s="406"/>
      <c r="TUE4" s="406"/>
      <c r="TUF4" s="406"/>
      <c r="TUG4" s="406"/>
      <c r="TUH4" s="406"/>
      <c r="TUI4" s="406"/>
      <c r="TUJ4" s="406"/>
      <c r="TUK4" s="406"/>
      <c r="TUL4" s="406"/>
      <c r="TUM4" s="406"/>
      <c r="TUN4" s="406"/>
      <c r="TUO4" s="406"/>
      <c r="TUP4" s="406"/>
      <c r="TUQ4" s="406"/>
      <c r="TUR4" s="406"/>
      <c r="TUS4" s="406"/>
      <c r="TUT4" s="406"/>
      <c r="TUU4" s="406"/>
      <c r="TUV4" s="406"/>
      <c r="TUW4" s="406"/>
      <c r="TUX4" s="406"/>
      <c r="TUY4" s="406"/>
      <c r="TUZ4" s="406"/>
      <c r="TVA4" s="406"/>
      <c r="TVB4" s="406"/>
      <c r="TVC4" s="406"/>
      <c r="TVD4" s="406"/>
      <c r="TVE4" s="406"/>
      <c r="TVF4" s="406"/>
      <c r="TVG4" s="406"/>
      <c r="TVH4" s="406"/>
      <c r="TVI4" s="406"/>
      <c r="TVJ4" s="406"/>
      <c r="TVK4" s="406"/>
      <c r="TVL4" s="406"/>
      <c r="TVM4" s="406"/>
      <c r="TVN4" s="406"/>
      <c r="TVO4" s="406"/>
      <c r="TVP4" s="406"/>
      <c r="TVQ4" s="406"/>
      <c r="TVR4" s="406"/>
      <c r="TVS4" s="406"/>
      <c r="TVT4" s="406"/>
      <c r="TVU4" s="406"/>
      <c r="TVV4" s="406"/>
      <c r="TVW4" s="406"/>
      <c r="TVX4" s="406"/>
      <c r="TVY4" s="406"/>
      <c r="TVZ4" s="406"/>
      <c r="TWA4" s="406"/>
      <c r="TWB4" s="406"/>
      <c r="TWC4" s="406"/>
      <c r="TWD4" s="406"/>
      <c r="TWE4" s="406"/>
      <c r="TWF4" s="406"/>
      <c r="TWG4" s="406"/>
      <c r="TWH4" s="406"/>
      <c r="TWI4" s="406"/>
      <c r="TWJ4" s="406"/>
      <c r="TWK4" s="406"/>
      <c r="TWL4" s="406"/>
      <c r="TWM4" s="406"/>
      <c r="TWN4" s="406"/>
      <c r="TWO4" s="406"/>
      <c r="TWP4" s="406"/>
      <c r="TWQ4" s="406"/>
      <c r="TWR4" s="406"/>
      <c r="TWS4" s="406"/>
      <c r="TWT4" s="406"/>
      <c r="TWU4" s="406"/>
      <c r="TWV4" s="406"/>
      <c r="TWW4" s="406"/>
      <c r="TWX4" s="406"/>
      <c r="TWY4" s="406"/>
      <c r="TWZ4" s="406"/>
      <c r="TXA4" s="406"/>
      <c r="TXB4" s="406"/>
      <c r="TXC4" s="406"/>
      <c r="TXD4" s="406"/>
      <c r="TXE4" s="406"/>
      <c r="TXF4" s="406"/>
      <c r="TXG4" s="406"/>
      <c r="TXH4" s="406"/>
      <c r="TXI4" s="406"/>
      <c r="TXJ4" s="406"/>
      <c r="TXK4" s="406"/>
      <c r="TXL4" s="406"/>
      <c r="TXM4" s="406"/>
      <c r="TXN4" s="406"/>
      <c r="TXO4" s="406"/>
      <c r="TXP4" s="406"/>
      <c r="TXQ4" s="406"/>
      <c r="TXR4" s="406"/>
      <c r="TXS4" s="406"/>
      <c r="TXT4" s="406"/>
      <c r="TXU4" s="406"/>
      <c r="TXV4" s="406"/>
      <c r="TXW4" s="406"/>
      <c r="TXX4" s="406"/>
      <c r="TXY4" s="406"/>
      <c r="TXZ4" s="406"/>
      <c r="TYA4" s="406"/>
      <c r="TYB4" s="406"/>
      <c r="TYC4" s="406"/>
      <c r="TYD4" s="406"/>
      <c r="TYE4" s="406"/>
      <c r="TYF4" s="406"/>
      <c r="TYG4" s="406"/>
      <c r="TYH4" s="406"/>
      <c r="TYI4" s="406"/>
      <c r="TYJ4" s="406"/>
      <c r="TYK4" s="406"/>
      <c r="TYL4" s="406"/>
      <c r="TYM4" s="406"/>
      <c r="TYN4" s="406"/>
      <c r="TYO4" s="406"/>
      <c r="TYP4" s="406"/>
      <c r="TYQ4" s="406"/>
      <c r="TYR4" s="406"/>
      <c r="TYS4" s="406"/>
      <c r="TYT4" s="406"/>
      <c r="TYU4" s="406"/>
      <c r="TYV4" s="406"/>
      <c r="TYW4" s="406"/>
      <c r="TYX4" s="406"/>
      <c r="TYY4" s="406"/>
      <c r="TYZ4" s="406"/>
      <c r="TZA4" s="406"/>
      <c r="TZB4" s="406"/>
      <c r="TZC4" s="406"/>
      <c r="TZD4" s="406"/>
      <c r="TZE4" s="406"/>
      <c r="TZF4" s="406"/>
      <c r="TZG4" s="406"/>
      <c r="TZH4" s="406"/>
      <c r="TZI4" s="406"/>
      <c r="TZJ4" s="406"/>
      <c r="TZK4" s="406"/>
      <c r="TZL4" s="406"/>
      <c r="TZM4" s="406"/>
      <c r="TZN4" s="406"/>
      <c r="TZO4" s="406"/>
      <c r="TZP4" s="406"/>
      <c r="TZQ4" s="406"/>
      <c r="TZR4" s="406"/>
      <c r="TZS4" s="406"/>
      <c r="TZT4" s="406"/>
      <c r="TZU4" s="406"/>
      <c r="TZV4" s="406"/>
      <c r="TZW4" s="406"/>
      <c r="TZX4" s="406"/>
      <c r="TZY4" s="406"/>
      <c r="TZZ4" s="406"/>
      <c r="UAA4" s="406"/>
      <c r="UAB4" s="406"/>
      <c r="UAC4" s="406"/>
      <c r="UAD4" s="406"/>
      <c r="UAE4" s="406"/>
      <c r="UAF4" s="406"/>
      <c r="UAG4" s="406"/>
      <c r="UAH4" s="406"/>
      <c r="UAI4" s="406"/>
      <c r="UAJ4" s="406"/>
      <c r="UAK4" s="406"/>
      <c r="UAL4" s="406"/>
      <c r="UAM4" s="406"/>
      <c r="UAN4" s="406"/>
      <c r="UAO4" s="406"/>
      <c r="UAP4" s="406"/>
      <c r="UAQ4" s="406"/>
      <c r="UAR4" s="406"/>
      <c r="UAS4" s="406"/>
      <c r="UAT4" s="406"/>
      <c r="UAU4" s="406"/>
      <c r="UAV4" s="406"/>
      <c r="UAW4" s="406"/>
      <c r="UAX4" s="406"/>
      <c r="UAY4" s="406"/>
      <c r="UAZ4" s="406"/>
      <c r="UBA4" s="406"/>
      <c r="UBB4" s="406"/>
      <c r="UBC4" s="406"/>
      <c r="UBD4" s="406"/>
      <c r="UBE4" s="406"/>
      <c r="UBF4" s="406"/>
      <c r="UBG4" s="406"/>
      <c r="UBH4" s="406"/>
      <c r="UBI4" s="406"/>
      <c r="UBJ4" s="406"/>
      <c r="UBK4" s="406"/>
      <c r="UBL4" s="406"/>
      <c r="UBM4" s="406"/>
      <c r="UBN4" s="406"/>
      <c r="UBO4" s="406"/>
      <c r="UBP4" s="406"/>
      <c r="UBQ4" s="406"/>
      <c r="UBR4" s="406"/>
      <c r="UBS4" s="406"/>
      <c r="UBT4" s="406"/>
      <c r="UBU4" s="406"/>
      <c r="UBV4" s="406"/>
      <c r="UBW4" s="406"/>
      <c r="UBX4" s="406"/>
      <c r="UBY4" s="406"/>
      <c r="UBZ4" s="406"/>
      <c r="UCA4" s="406"/>
      <c r="UCB4" s="406"/>
      <c r="UCC4" s="406"/>
      <c r="UCD4" s="406"/>
      <c r="UCE4" s="406"/>
      <c r="UCF4" s="406"/>
      <c r="UCG4" s="406"/>
      <c r="UCH4" s="406"/>
      <c r="UCI4" s="406"/>
      <c r="UCJ4" s="406"/>
      <c r="UCK4" s="406"/>
      <c r="UCL4" s="406"/>
      <c r="UCM4" s="406"/>
      <c r="UCN4" s="406"/>
      <c r="UCO4" s="406"/>
      <c r="UCP4" s="406"/>
      <c r="UCQ4" s="406"/>
      <c r="UCR4" s="406"/>
      <c r="UCS4" s="406"/>
      <c r="UCT4" s="406"/>
      <c r="UCU4" s="406"/>
      <c r="UCV4" s="406"/>
      <c r="UCW4" s="406"/>
      <c r="UCX4" s="406"/>
      <c r="UCY4" s="406"/>
      <c r="UCZ4" s="406"/>
      <c r="UDA4" s="406"/>
      <c r="UDB4" s="406"/>
      <c r="UDC4" s="406"/>
      <c r="UDD4" s="406"/>
      <c r="UDE4" s="406"/>
      <c r="UDF4" s="406"/>
      <c r="UDG4" s="406"/>
      <c r="UDH4" s="406"/>
      <c r="UDI4" s="406"/>
      <c r="UDJ4" s="406"/>
      <c r="UDK4" s="406"/>
      <c r="UDL4" s="406"/>
      <c r="UDM4" s="406"/>
      <c r="UDN4" s="406"/>
      <c r="UDO4" s="406"/>
      <c r="UDP4" s="406"/>
      <c r="UDQ4" s="406"/>
      <c r="UDR4" s="406"/>
      <c r="UDS4" s="406"/>
      <c r="UDT4" s="406"/>
      <c r="UDU4" s="406"/>
      <c r="UDV4" s="406"/>
      <c r="UDW4" s="406"/>
      <c r="UDX4" s="406"/>
      <c r="UDY4" s="406"/>
      <c r="UDZ4" s="406"/>
      <c r="UEA4" s="406"/>
      <c r="UEB4" s="406"/>
      <c r="UEC4" s="406"/>
      <c r="UED4" s="406"/>
      <c r="UEE4" s="406"/>
      <c r="UEF4" s="406"/>
      <c r="UEG4" s="406"/>
      <c r="UEH4" s="406"/>
      <c r="UEI4" s="406"/>
      <c r="UEJ4" s="406"/>
      <c r="UEK4" s="406"/>
      <c r="UEL4" s="406"/>
      <c r="UEM4" s="406"/>
      <c r="UEN4" s="406"/>
      <c r="UEO4" s="406"/>
      <c r="UEP4" s="406"/>
      <c r="UEQ4" s="406"/>
      <c r="UER4" s="406"/>
      <c r="UES4" s="406"/>
      <c r="UET4" s="406"/>
      <c r="UEU4" s="406"/>
      <c r="UEV4" s="406"/>
      <c r="UEW4" s="406"/>
      <c r="UEX4" s="406"/>
      <c r="UEY4" s="406"/>
      <c r="UEZ4" s="406"/>
      <c r="UFA4" s="406"/>
      <c r="UFB4" s="406"/>
      <c r="UFC4" s="406"/>
      <c r="UFD4" s="406"/>
      <c r="UFE4" s="406"/>
      <c r="UFF4" s="406"/>
      <c r="UFG4" s="406"/>
      <c r="UFH4" s="406"/>
      <c r="UFI4" s="406"/>
      <c r="UFJ4" s="406"/>
      <c r="UFK4" s="406"/>
      <c r="UFL4" s="406"/>
      <c r="UFM4" s="406"/>
      <c r="UFN4" s="406"/>
      <c r="UFO4" s="406"/>
      <c r="UFP4" s="406"/>
      <c r="UFQ4" s="406"/>
      <c r="UFR4" s="406"/>
      <c r="UFS4" s="406"/>
      <c r="UFT4" s="406"/>
      <c r="UFU4" s="406"/>
      <c r="UFV4" s="406"/>
      <c r="UFW4" s="406"/>
      <c r="UFX4" s="406"/>
      <c r="UFY4" s="406"/>
      <c r="UFZ4" s="406"/>
      <c r="UGA4" s="406"/>
      <c r="UGB4" s="406"/>
      <c r="UGC4" s="406"/>
      <c r="UGD4" s="406"/>
      <c r="UGE4" s="406"/>
      <c r="UGF4" s="406"/>
      <c r="UGG4" s="406"/>
      <c r="UGH4" s="406"/>
      <c r="UGI4" s="406"/>
      <c r="UGJ4" s="406"/>
      <c r="UGK4" s="406"/>
      <c r="UGL4" s="406"/>
      <c r="UGM4" s="406"/>
      <c r="UGN4" s="406"/>
      <c r="UGO4" s="406"/>
      <c r="UGP4" s="406"/>
      <c r="UGQ4" s="406"/>
      <c r="UGR4" s="406"/>
      <c r="UGS4" s="406"/>
      <c r="UGT4" s="406"/>
      <c r="UGU4" s="406"/>
      <c r="UGV4" s="406"/>
      <c r="UGW4" s="406"/>
      <c r="UGX4" s="406"/>
      <c r="UGY4" s="406"/>
      <c r="UGZ4" s="406"/>
      <c r="UHA4" s="406"/>
      <c r="UHB4" s="406"/>
      <c r="UHC4" s="406"/>
      <c r="UHD4" s="406"/>
      <c r="UHE4" s="406"/>
      <c r="UHF4" s="406"/>
      <c r="UHG4" s="406"/>
      <c r="UHH4" s="406"/>
      <c r="UHI4" s="406"/>
      <c r="UHJ4" s="406"/>
      <c r="UHK4" s="406"/>
      <c r="UHL4" s="406"/>
      <c r="UHM4" s="406"/>
      <c r="UHN4" s="406"/>
      <c r="UHO4" s="406"/>
      <c r="UHP4" s="406"/>
      <c r="UHQ4" s="406"/>
      <c r="UHR4" s="406"/>
      <c r="UHS4" s="406"/>
      <c r="UHT4" s="406"/>
      <c r="UHU4" s="406"/>
      <c r="UHV4" s="406"/>
      <c r="UHW4" s="406"/>
      <c r="UHX4" s="406"/>
      <c r="UHY4" s="406"/>
      <c r="UHZ4" s="406"/>
      <c r="UIA4" s="406"/>
      <c r="UIB4" s="406"/>
      <c r="UIC4" s="406"/>
      <c r="UID4" s="406"/>
      <c r="UIE4" s="406"/>
      <c r="UIF4" s="406"/>
      <c r="UIG4" s="406"/>
      <c r="UIH4" s="406"/>
      <c r="UII4" s="406"/>
      <c r="UIJ4" s="406"/>
      <c r="UIK4" s="406"/>
      <c r="UIL4" s="406"/>
      <c r="UIM4" s="406"/>
      <c r="UIN4" s="406"/>
      <c r="UIO4" s="406"/>
      <c r="UIP4" s="406"/>
      <c r="UIQ4" s="406"/>
      <c r="UIR4" s="406"/>
      <c r="UIS4" s="406"/>
      <c r="UIT4" s="406"/>
      <c r="UIU4" s="406"/>
      <c r="UIV4" s="406"/>
      <c r="UIW4" s="406"/>
      <c r="UIX4" s="406"/>
      <c r="UIY4" s="406"/>
      <c r="UIZ4" s="406"/>
      <c r="UJA4" s="406"/>
      <c r="UJB4" s="406"/>
      <c r="UJC4" s="406"/>
      <c r="UJD4" s="406"/>
      <c r="UJE4" s="406"/>
      <c r="UJF4" s="406"/>
      <c r="UJG4" s="406"/>
      <c r="UJH4" s="406"/>
      <c r="UJI4" s="406"/>
      <c r="UJJ4" s="406"/>
      <c r="UJK4" s="406"/>
      <c r="UJL4" s="406"/>
      <c r="UJM4" s="406"/>
      <c r="UJN4" s="406"/>
      <c r="UJO4" s="406"/>
      <c r="UJP4" s="406"/>
      <c r="UJQ4" s="406"/>
      <c r="UJR4" s="406"/>
      <c r="UJS4" s="406"/>
      <c r="UJT4" s="406"/>
      <c r="UJU4" s="406"/>
      <c r="UJV4" s="406"/>
      <c r="UJW4" s="406"/>
      <c r="UJX4" s="406"/>
      <c r="UJY4" s="406"/>
      <c r="UJZ4" s="406"/>
      <c r="UKA4" s="406"/>
      <c r="UKB4" s="406"/>
      <c r="UKC4" s="406"/>
      <c r="UKD4" s="406"/>
      <c r="UKE4" s="406"/>
      <c r="UKF4" s="406"/>
      <c r="UKG4" s="406"/>
      <c r="UKH4" s="406"/>
      <c r="UKI4" s="406"/>
      <c r="UKJ4" s="406"/>
      <c r="UKK4" s="406"/>
      <c r="UKL4" s="406"/>
      <c r="UKM4" s="406"/>
      <c r="UKN4" s="406"/>
      <c r="UKO4" s="406"/>
      <c r="UKP4" s="406"/>
      <c r="UKQ4" s="406"/>
      <c r="UKR4" s="406"/>
      <c r="UKS4" s="406"/>
      <c r="UKT4" s="406"/>
      <c r="UKU4" s="406"/>
      <c r="UKV4" s="406"/>
      <c r="UKW4" s="406"/>
      <c r="UKX4" s="406"/>
      <c r="UKY4" s="406"/>
      <c r="UKZ4" s="406"/>
      <c r="ULA4" s="406"/>
      <c r="ULB4" s="406"/>
      <c r="ULC4" s="406"/>
      <c r="ULD4" s="406"/>
      <c r="ULE4" s="406"/>
      <c r="ULF4" s="406"/>
      <c r="ULG4" s="406"/>
      <c r="ULH4" s="406"/>
      <c r="ULI4" s="406"/>
      <c r="ULJ4" s="406"/>
      <c r="ULK4" s="406"/>
      <c r="ULL4" s="406"/>
      <c r="ULM4" s="406"/>
      <c r="ULN4" s="406"/>
      <c r="ULO4" s="406"/>
      <c r="ULP4" s="406"/>
      <c r="ULQ4" s="406"/>
      <c r="ULR4" s="406"/>
      <c r="ULS4" s="406"/>
      <c r="ULT4" s="406"/>
      <c r="ULU4" s="406"/>
      <c r="ULV4" s="406"/>
      <c r="ULW4" s="406"/>
      <c r="ULX4" s="406"/>
      <c r="ULY4" s="406"/>
      <c r="ULZ4" s="406"/>
      <c r="UMA4" s="406"/>
      <c r="UMB4" s="406"/>
      <c r="UMC4" s="406"/>
      <c r="UMD4" s="406"/>
      <c r="UME4" s="406"/>
      <c r="UMF4" s="406"/>
      <c r="UMG4" s="406"/>
      <c r="UMH4" s="406"/>
      <c r="UMI4" s="406"/>
      <c r="UMJ4" s="406"/>
      <c r="UMK4" s="406"/>
      <c r="UML4" s="406"/>
      <c r="UMM4" s="406"/>
      <c r="UMN4" s="406"/>
      <c r="UMO4" s="406"/>
      <c r="UMP4" s="406"/>
      <c r="UMQ4" s="406"/>
      <c r="UMR4" s="406"/>
      <c r="UMS4" s="406"/>
      <c r="UMT4" s="406"/>
      <c r="UMU4" s="406"/>
      <c r="UMV4" s="406"/>
      <c r="UMW4" s="406"/>
      <c r="UMX4" s="406"/>
      <c r="UMY4" s="406"/>
      <c r="UMZ4" s="406"/>
      <c r="UNA4" s="406"/>
      <c r="UNB4" s="406"/>
      <c r="UNC4" s="406"/>
      <c r="UND4" s="406"/>
      <c r="UNE4" s="406"/>
      <c r="UNF4" s="406"/>
      <c r="UNG4" s="406"/>
      <c r="UNH4" s="406"/>
      <c r="UNI4" s="406"/>
      <c r="UNJ4" s="406"/>
      <c r="UNK4" s="406"/>
      <c r="UNL4" s="406"/>
      <c r="UNM4" s="406"/>
      <c r="UNN4" s="406"/>
      <c r="UNO4" s="406"/>
      <c r="UNP4" s="406"/>
      <c r="UNQ4" s="406"/>
      <c r="UNR4" s="406"/>
      <c r="UNS4" s="406"/>
      <c r="UNT4" s="406"/>
      <c r="UNU4" s="406"/>
      <c r="UNV4" s="406"/>
      <c r="UNW4" s="406"/>
      <c r="UNX4" s="406"/>
      <c r="UNY4" s="406"/>
      <c r="UNZ4" s="406"/>
      <c r="UOA4" s="406"/>
      <c r="UOB4" s="406"/>
      <c r="UOC4" s="406"/>
      <c r="UOD4" s="406"/>
      <c r="UOE4" s="406"/>
      <c r="UOF4" s="406"/>
      <c r="UOG4" s="406"/>
      <c r="UOH4" s="406"/>
      <c r="UOI4" s="406"/>
      <c r="UOJ4" s="406"/>
      <c r="UOK4" s="406"/>
      <c r="UOL4" s="406"/>
      <c r="UOM4" s="406"/>
      <c r="UON4" s="406"/>
      <c r="UOO4" s="406"/>
      <c r="UOP4" s="406"/>
      <c r="UOQ4" s="406"/>
      <c r="UOR4" s="406"/>
      <c r="UOS4" s="406"/>
      <c r="UOT4" s="406"/>
      <c r="UOU4" s="406"/>
      <c r="UOV4" s="406"/>
      <c r="UOW4" s="406"/>
      <c r="UOX4" s="406"/>
      <c r="UOY4" s="406"/>
      <c r="UOZ4" s="406"/>
      <c r="UPA4" s="406"/>
      <c r="UPB4" s="406"/>
      <c r="UPC4" s="406"/>
      <c r="UPD4" s="406"/>
      <c r="UPE4" s="406"/>
      <c r="UPF4" s="406"/>
      <c r="UPG4" s="406"/>
      <c r="UPH4" s="406"/>
      <c r="UPI4" s="406"/>
      <c r="UPJ4" s="406"/>
      <c r="UPK4" s="406"/>
      <c r="UPL4" s="406"/>
      <c r="UPM4" s="406"/>
      <c r="UPN4" s="406"/>
      <c r="UPO4" s="406"/>
      <c r="UPP4" s="406"/>
      <c r="UPQ4" s="406"/>
      <c r="UPR4" s="406"/>
      <c r="UPS4" s="406"/>
      <c r="UPT4" s="406"/>
      <c r="UPU4" s="406"/>
      <c r="UPV4" s="406"/>
      <c r="UPW4" s="406"/>
      <c r="UPX4" s="406"/>
      <c r="UPY4" s="406"/>
      <c r="UPZ4" s="406"/>
      <c r="UQA4" s="406"/>
      <c r="UQB4" s="406"/>
      <c r="UQC4" s="406"/>
      <c r="UQD4" s="406"/>
      <c r="UQE4" s="406"/>
      <c r="UQF4" s="406"/>
      <c r="UQG4" s="406"/>
      <c r="UQH4" s="406"/>
      <c r="UQI4" s="406"/>
      <c r="UQJ4" s="406"/>
      <c r="UQK4" s="406"/>
      <c r="UQL4" s="406"/>
      <c r="UQM4" s="406"/>
      <c r="UQN4" s="406"/>
      <c r="UQO4" s="406"/>
      <c r="UQP4" s="406"/>
      <c r="UQQ4" s="406"/>
      <c r="UQR4" s="406"/>
      <c r="UQS4" s="406"/>
      <c r="UQT4" s="406"/>
      <c r="UQU4" s="406"/>
      <c r="UQV4" s="406"/>
      <c r="UQW4" s="406"/>
      <c r="UQX4" s="406"/>
      <c r="UQY4" s="406"/>
      <c r="UQZ4" s="406"/>
      <c r="URA4" s="406"/>
      <c r="URB4" s="406"/>
      <c r="URC4" s="406"/>
      <c r="URD4" s="406"/>
      <c r="URE4" s="406"/>
      <c r="URF4" s="406"/>
      <c r="URG4" s="406"/>
      <c r="URH4" s="406"/>
      <c r="URI4" s="406"/>
      <c r="URJ4" s="406"/>
      <c r="URK4" s="406"/>
      <c r="URL4" s="406"/>
      <c r="URM4" s="406"/>
      <c r="URN4" s="406"/>
      <c r="URO4" s="406"/>
      <c r="URP4" s="406"/>
      <c r="URQ4" s="406"/>
      <c r="URR4" s="406"/>
      <c r="URS4" s="406"/>
      <c r="URT4" s="406"/>
      <c r="URU4" s="406"/>
      <c r="URV4" s="406"/>
      <c r="URW4" s="406"/>
      <c r="URX4" s="406"/>
      <c r="URY4" s="406"/>
      <c r="URZ4" s="406"/>
      <c r="USA4" s="406"/>
      <c r="USB4" s="406"/>
      <c r="USC4" s="406"/>
      <c r="USD4" s="406"/>
      <c r="USE4" s="406"/>
      <c r="USF4" s="406"/>
      <c r="USG4" s="406"/>
      <c r="USH4" s="406"/>
      <c r="USI4" s="406"/>
      <c r="USJ4" s="406"/>
      <c r="USK4" s="406"/>
      <c r="USL4" s="406"/>
      <c r="USM4" s="406"/>
      <c r="USN4" s="406"/>
      <c r="USO4" s="406"/>
      <c r="USP4" s="406"/>
      <c r="USQ4" s="406"/>
      <c r="USR4" s="406"/>
      <c r="USS4" s="406"/>
      <c r="UST4" s="406"/>
      <c r="USU4" s="406"/>
      <c r="USV4" s="406"/>
      <c r="USW4" s="406"/>
      <c r="USX4" s="406"/>
      <c r="USY4" s="406"/>
      <c r="USZ4" s="406"/>
      <c r="UTA4" s="406"/>
      <c r="UTB4" s="406"/>
      <c r="UTC4" s="406"/>
      <c r="UTD4" s="406"/>
      <c r="UTE4" s="406"/>
      <c r="UTF4" s="406"/>
      <c r="UTG4" s="406"/>
      <c r="UTH4" s="406"/>
      <c r="UTI4" s="406"/>
      <c r="UTJ4" s="406"/>
      <c r="UTK4" s="406"/>
      <c r="UTL4" s="406"/>
      <c r="UTM4" s="406"/>
      <c r="UTN4" s="406"/>
      <c r="UTO4" s="406"/>
      <c r="UTP4" s="406"/>
      <c r="UTQ4" s="406"/>
      <c r="UTR4" s="406"/>
      <c r="UTS4" s="406"/>
      <c r="UTT4" s="406"/>
      <c r="UTU4" s="406"/>
      <c r="UTV4" s="406"/>
      <c r="UTW4" s="406"/>
      <c r="UTX4" s="406"/>
      <c r="UTY4" s="406"/>
      <c r="UTZ4" s="406"/>
      <c r="UUA4" s="406"/>
      <c r="UUB4" s="406"/>
      <c r="UUC4" s="406"/>
      <c r="UUD4" s="406"/>
      <c r="UUE4" s="406"/>
      <c r="UUF4" s="406"/>
      <c r="UUG4" s="406"/>
      <c r="UUH4" s="406"/>
      <c r="UUI4" s="406"/>
      <c r="UUJ4" s="406"/>
      <c r="UUK4" s="406"/>
      <c r="UUL4" s="406"/>
      <c r="UUM4" s="406"/>
      <c r="UUN4" s="406"/>
      <c r="UUO4" s="406"/>
      <c r="UUP4" s="406"/>
      <c r="UUQ4" s="406"/>
      <c r="UUR4" s="406"/>
      <c r="UUS4" s="406"/>
      <c r="UUT4" s="406"/>
      <c r="UUU4" s="406"/>
      <c r="UUV4" s="406"/>
      <c r="UUW4" s="406"/>
      <c r="UUX4" s="406"/>
      <c r="UUY4" s="406"/>
      <c r="UUZ4" s="406"/>
      <c r="UVA4" s="406"/>
      <c r="UVB4" s="406"/>
      <c r="UVC4" s="406"/>
      <c r="UVD4" s="406"/>
      <c r="UVE4" s="406"/>
      <c r="UVF4" s="406"/>
      <c r="UVG4" s="406"/>
      <c r="UVH4" s="406"/>
      <c r="UVI4" s="406"/>
      <c r="UVJ4" s="406"/>
      <c r="UVK4" s="406"/>
      <c r="UVL4" s="406"/>
      <c r="UVM4" s="406"/>
      <c r="UVN4" s="406"/>
      <c r="UVO4" s="406"/>
      <c r="UVP4" s="406"/>
      <c r="UVQ4" s="406"/>
      <c r="UVR4" s="406"/>
      <c r="UVS4" s="406"/>
      <c r="UVT4" s="406"/>
      <c r="UVU4" s="406"/>
      <c r="UVV4" s="406"/>
      <c r="UVW4" s="406"/>
      <c r="UVX4" s="406"/>
      <c r="UVY4" s="406"/>
      <c r="UVZ4" s="406"/>
      <c r="UWA4" s="406"/>
      <c r="UWB4" s="406"/>
      <c r="UWC4" s="406"/>
      <c r="UWD4" s="406"/>
      <c r="UWE4" s="406"/>
      <c r="UWF4" s="406"/>
      <c r="UWG4" s="406"/>
      <c r="UWH4" s="406"/>
      <c r="UWI4" s="406"/>
      <c r="UWJ4" s="406"/>
      <c r="UWK4" s="406"/>
      <c r="UWL4" s="406"/>
      <c r="UWM4" s="406"/>
      <c r="UWN4" s="406"/>
      <c r="UWO4" s="406"/>
      <c r="UWP4" s="406"/>
      <c r="UWQ4" s="406"/>
      <c r="UWR4" s="406"/>
      <c r="UWS4" s="406"/>
      <c r="UWT4" s="406"/>
      <c r="UWU4" s="406"/>
      <c r="UWV4" s="406"/>
      <c r="UWW4" s="406"/>
      <c r="UWX4" s="406"/>
      <c r="UWY4" s="406"/>
      <c r="UWZ4" s="406"/>
      <c r="UXA4" s="406"/>
      <c r="UXB4" s="406"/>
      <c r="UXC4" s="406"/>
      <c r="UXD4" s="406"/>
      <c r="UXE4" s="406"/>
      <c r="UXF4" s="406"/>
      <c r="UXG4" s="406"/>
      <c r="UXH4" s="406"/>
      <c r="UXI4" s="406"/>
      <c r="UXJ4" s="406"/>
      <c r="UXK4" s="406"/>
      <c r="UXL4" s="406"/>
      <c r="UXM4" s="406"/>
      <c r="UXN4" s="406"/>
      <c r="UXO4" s="406"/>
      <c r="UXP4" s="406"/>
      <c r="UXQ4" s="406"/>
      <c r="UXR4" s="406"/>
      <c r="UXS4" s="406"/>
      <c r="UXT4" s="406"/>
      <c r="UXU4" s="406"/>
      <c r="UXV4" s="406"/>
      <c r="UXW4" s="406"/>
      <c r="UXX4" s="406"/>
      <c r="UXY4" s="406"/>
      <c r="UXZ4" s="406"/>
      <c r="UYA4" s="406"/>
      <c r="UYB4" s="406"/>
      <c r="UYC4" s="406"/>
      <c r="UYD4" s="406"/>
      <c r="UYE4" s="406"/>
      <c r="UYF4" s="406"/>
      <c r="UYG4" s="406"/>
      <c r="UYH4" s="406"/>
      <c r="UYI4" s="406"/>
      <c r="UYJ4" s="406"/>
      <c r="UYK4" s="406"/>
      <c r="UYL4" s="406"/>
      <c r="UYM4" s="406"/>
      <c r="UYN4" s="406"/>
      <c r="UYO4" s="406"/>
      <c r="UYP4" s="406"/>
      <c r="UYQ4" s="406"/>
      <c r="UYR4" s="406"/>
      <c r="UYS4" s="406"/>
      <c r="UYT4" s="406"/>
      <c r="UYU4" s="406"/>
      <c r="UYV4" s="406"/>
      <c r="UYW4" s="406"/>
      <c r="UYX4" s="406"/>
      <c r="UYY4" s="406"/>
      <c r="UYZ4" s="406"/>
      <c r="UZA4" s="406"/>
      <c r="UZB4" s="406"/>
      <c r="UZC4" s="406"/>
      <c r="UZD4" s="406"/>
      <c r="UZE4" s="406"/>
      <c r="UZF4" s="406"/>
      <c r="UZG4" s="406"/>
      <c r="UZH4" s="406"/>
      <c r="UZI4" s="406"/>
      <c r="UZJ4" s="406"/>
      <c r="UZK4" s="406"/>
      <c r="UZL4" s="406"/>
      <c r="UZM4" s="406"/>
      <c r="UZN4" s="406"/>
      <c r="UZO4" s="406"/>
      <c r="UZP4" s="406"/>
      <c r="UZQ4" s="406"/>
      <c r="UZR4" s="406"/>
      <c r="UZS4" s="406"/>
      <c r="UZT4" s="406"/>
      <c r="UZU4" s="406"/>
      <c r="UZV4" s="406"/>
      <c r="UZW4" s="406"/>
      <c r="UZX4" s="406"/>
      <c r="UZY4" s="406"/>
      <c r="UZZ4" s="406"/>
      <c r="VAA4" s="406"/>
      <c r="VAB4" s="406"/>
      <c r="VAC4" s="406"/>
      <c r="VAD4" s="406"/>
      <c r="VAE4" s="406"/>
      <c r="VAF4" s="406"/>
      <c r="VAG4" s="406"/>
      <c r="VAH4" s="406"/>
      <c r="VAI4" s="406"/>
      <c r="VAJ4" s="406"/>
      <c r="VAK4" s="406"/>
      <c r="VAL4" s="406"/>
      <c r="VAM4" s="406"/>
      <c r="VAN4" s="406"/>
      <c r="VAO4" s="406"/>
      <c r="VAP4" s="406"/>
      <c r="VAQ4" s="406"/>
      <c r="VAR4" s="406"/>
      <c r="VAS4" s="406"/>
      <c r="VAT4" s="406"/>
      <c r="VAU4" s="406"/>
      <c r="VAV4" s="406"/>
      <c r="VAW4" s="406"/>
      <c r="VAX4" s="406"/>
      <c r="VAY4" s="406"/>
      <c r="VAZ4" s="406"/>
      <c r="VBA4" s="406"/>
      <c r="VBB4" s="406"/>
      <c r="VBC4" s="406"/>
      <c r="VBD4" s="406"/>
      <c r="VBE4" s="406"/>
      <c r="VBF4" s="406"/>
      <c r="VBG4" s="406"/>
      <c r="VBH4" s="406"/>
      <c r="VBI4" s="406"/>
      <c r="VBJ4" s="406"/>
      <c r="VBK4" s="406"/>
      <c r="VBL4" s="406"/>
      <c r="VBM4" s="406"/>
      <c r="VBN4" s="406"/>
      <c r="VBO4" s="406"/>
      <c r="VBP4" s="406"/>
      <c r="VBQ4" s="406"/>
      <c r="VBR4" s="406"/>
      <c r="VBS4" s="406"/>
      <c r="VBT4" s="406"/>
      <c r="VBU4" s="406"/>
      <c r="VBV4" s="406"/>
      <c r="VBW4" s="406"/>
      <c r="VBX4" s="406"/>
      <c r="VBY4" s="406"/>
      <c r="VBZ4" s="406"/>
      <c r="VCA4" s="406"/>
      <c r="VCB4" s="406"/>
      <c r="VCC4" s="406"/>
      <c r="VCD4" s="406"/>
      <c r="VCE4" s="406"/>
      <c r="VCF4" s="406"/>
      <c r="VCG4" s="406"/>
      <c r="VCH4" s="406"/>
      <c r="VCI4" s="406"/>
      <c r="VCJ4" s="406"/>
      <c r="VCK4" s="406"/>
      <c r="VCL4" s="406"/>
      <c r="VCM4" s="406"/>
      <c r="VCN4" s="406"/>
      <c r="VCO4" s="406"/>
      <c r="VCP4" s="406"/>
      <c r="VCQ4" s="406"/>
      <c r="VCR4" s="406"/>
      <c r="VCS4" s="406"/>
      <c r="VCT4" s="406"/>
      <c r="VCU4" s="406"/>
      <c r="VCV4" s="406"/>
      <c r="VCW4" s="406"/>
      <c r="VCX4" s="406"/>
      <c r="VCY4" s="406"/>
      <c r="VCZ4" s="406"/>
      <c r="VDA4" s="406"/>
      <c r="VDB4" s="406"/>
      <c r="VDC4" s="406"/>
      <c r="VDD4" s="406"/>
      <c r="VDE4" s="406"/>
      <c r="VDF4" s="406"/>
      <c r="VDG4" s="406"/>
      <c r="VDH4" s="406"/>
      <c r="VDI4" s="406"/>
      <c r="VDJ4" s="406"/>
      <c r="VDK4" s="406"/>
      <c r="VDL4" s="406"/>
      <c r="VDM4" s="406"/>
      <c r="VDN4" s="406"/>
      <c r="VDO4" s="406"/>
      <c r="VDP4" s="406"/>
      <c r="VDQ4" s="406"/>
      <c r="VDR4" s="406"/>
      <c r="VDS4" s="406"/>
      <c r="VDT4" s="406"/>
      <c r="VDU4" s="406"/>
      <c r="VDV4" s="406"/>
      <c r="VDW4" s="406"/>
      <c r="VDX4" s="406"/>
      <c r="VDY4" s="406"/>
      <c r="VDZ4" s="406"/>
      <c r="VEA4" s="406"/>
      <c r="VEB4" s="406"/>
      <c r="VEC4" s="406"/>
      <c r="VED4" s="406"/>
      <c r="VEE4" s="406"/>
      <c r="VEF4" s="406"/>
      <c r="VEG4" s="406"/>
      <c r="VEH4" s="406"/>
      <c r="VEI4" s="406"/>
      <c r="VEJ4" s="406"/>
      <c r="VEK4" s="406"/>
      <c r="VEL4" s="406"/>
      <c r="VEM4" s="406"/>
      <c r="VEN4" s="406"/>
      <c r="VEO4" s="406"/>
      <c r="VEP4" s="406"/>
      <c r="VEQ4" s="406"/>
      <c r="VER4" s="406"/>
      <c r="VES4" s="406"/>
      <c r="VET4" s="406"/>
      <c r="VEU4" s="406"/>
      <c r="VEV4" s="406"/>
      <c r="VEW4" s="406"/>
      <c r="VEX4" s="406"/>
      <c r="VEY4" s="406"/>
      <c r="VEZ4" s="406"/>
      <c r="VFA4" s="406"/>
      <c r="VFB4" s="406"/>
      <c r="VFC4" s="406"/>
      <c r="VFD4" s="406"/>
      <c r="VFE4" s="406"/>
      <c r="VFF4" s="406"/>
      <c r="VFG4" s="406"/>
      <c r="VFH4" s="406"/>
      <c r="VFI4" s="406"/>
      <c r="VFJ4" s="406"/>
      <c r="VFK4" s="406"/>
      <c r="VFL4" s="406"/>
      <c r="VFM4" s="406"/>
      <c r="VFN4" s="406"/>
      <c r="VFO4" s="406"/>
      <c r="VFP4" s="406"/>
      <c r="VFQ4" s="406"/>
      <c r="VFR4" s="406"/>
      <c r="VFS4" s="406"/>
      <c r="VFT4" s="406"/>
      <c r="VFU4" s="406"/>
      <c r="VFV4" s="406"/>
      <c r="VFW4" s="406"/>
      <c r="VFX4" s="406"/>
      <c r="VFY4" s="406"/>
      <c r="VFZ4" s="406"/>
      <c r="VGA4" s="406"/>
      <c r="VGB4" s="406"/>
      <c r="VGC4" s="406"/>
      <c r="VGD4" s="406"/>
      <c r="VGE4" s="406"/>
      <c r="VGF4" s="406"/>
      <c r="VGG4" s="406"/>
      <c r="VGH4" s="406"/>
      <c r="VGI4" s="406"/>
      <c r="VGJ4" s="406"/>
      <c r="VGK4" s="406"/>
      <c r="VGL4" s="406"/>
      <c r="VGM4" s="406"/>
      <c r="VGN4" s="406"/>
      <c r="VGO4" s="406"/>
      <c r="VGP4" s="406"/>
      <c r="VGQ4" s="406"/>
      <c r="VGR4" s="406"/>
      <c r="VGS4" s="406"/>
      <c r="VGT4" s="406"/>
      <c r="VGU4" s="406"/>
      <c r="VGV4" s="406"/>
      <c r="VGW4" s="406"/>
      <c r="VGX4" s="406"/>
      <c r="VGY4" s="406"/>
      <c r="VGZ4" s="406"/>
      <c r="VHA4" s="406"/>
      <c r="VHB4" s="406"/>
      <c r="VHC4" s="406"/>
      <c r="VHD4" s="406"/>
      <c r="VHE4" s="406"/>
      <c r="VHF4" s="406"/>
      <c r="VHG4" s="406"/>
      <c r="VHH4" s="406"/>
      <c r="VHI4" s="406"/>
      <c r="VHJ4" s="406"/>
      <c r="VHK4" s="406"/>
      <c r="VHL4" s="406"/>
      <c r="VHM4" s="406"/>
      <c r="VHN4" s="406"/>
      <c r="VHO4" s="406"/>
      <c r="VHP4" s="406"/>
      <c r="VHQ4" s="406"/>
      <c r="VHR4" s="406"/>
      <c r="VHS4" s="406"/>
      <c r="VHT4" s="406"/>
      <c r="VHU4" s="406"/>
      <c r="VHV4" s="406"/>
      <c r="VHW4" s="406"/>
      <c r="VHX4" s="406"/>
      <c r="VHY4" s="406"/>
      <c r="VHZ4" s="406"/>
      <c r="VIA4" s="406"/>
      <c r="VIB4" s="406"/>
      <c r="VIC4" s="406"/>
      <c r="VID4" s="406"/>
      <c r="VIE4" s="406"/>
      <c r="VIF4" s="406"/>
      <c r="VIG4" s="406"/>
      <c r="VIH4" s="406"/>
      <c r="VII4" s="406"/>
      <c r="VIJ4" s="406"/>
      <c r="VIK4" s="406"/>
      <c r="VIL4" s="406"/>
      <c r="VIM4" s="406"/>
      <c r="VIN4" s="406"/>
      <c r="VIO4" s="406"/>
      <c r="VIP4" s="406"/>
      <c r="VIQ4" s="406"/>
      <c r="VIR4" s="406"/>
      <c r="VIS4" s="406"/>
      <c r="VIT4" s="406"/>
      <c r="VIU4" s="406"/>
      <c r="VIV4" s="406"/>
      <c r="VIW4" s="406"/>
      <c r="VIX4" s="406"/>
      <c r="VIY4" s="406"/>
      <c r="VIZ4" s="406"/>
      <c r="VJA4" s="406"/>
      <c r="VJB4" s="406"/>
      <c r="VJC4" s="406"/>
      <c r="VJD4" s="406"/>
      <c r="VJE4" s="406"/>
      <c r="VJF4" s="406"/>
      <c r="VJG4" s="406"/>
      <c r="VJH4" s="406"/>
      <c r="VJI4" s="406"/>
      <c r="VJJ4" s="406"/>
      <c r="VJK4" s="406"/>
      <c r="VJL4" s="406"/>
      <c r="VJM4" s="406"/>
      <c r="VJN4" s="406"/>
      <c r="VJO4" s="406"/>
      <c r="VJP4" s="406"/>
      <c r="VJQ4" s="406"/>
      <c r="VJR4" s="406"/>
      <c r="VJS4" s="406"/>
      <c r="VJT4" s="406"/>
      <c r="VJU4" s="406"/>
      <c r="VJV4" s="406"/>
      <c r="VJW4" s="406"/>
      <c r="VJX4" s="406"/>
      <c r="VJY4" s="406"/>
      <c r="VJZ4" s="406"/>
      <c r="VKA4" s="406"/>
      <c r="VKB4" s="406"/>
      <c r="VKC4" s="406"/>
      <c r="VKD4" s="406"/>
      <c r="VKE4" s="406"/>
      <c r="VKF4" s="406"/>
      <c r="VKG4" s="406"/>
      <c r="VKH4" s="406"/>
      <c r="VKI4" s="406"/>
      <c r="VKJ4" s="406"/>
      <c r="VKK4" s="406"/>
      <c r="VKL4" s="406"/>
      <c r="VKM4" s="406"/>
      <c r="VKN4" s="406"/>
      <c r="VKO4" s="406"/>
      <c r="VKP4" s="406"/>
      <c r="VKQ4" s="406"/>
      <c r="VKR4" s="406"/>
      <c r="VKS4" s="406"/>
      <c r="VKT4" s="406"/>
      <c r="VKU4" s="406"/>
      <c r="VKV4" s="406"/>
      <c r="VKW4" s="406"/>
      <c r="VKX4" s="406"/>
      <c r="VKY4" s="406"/>
      <c r="VKZ4" s="406"/>
      <c r="VLA4" s="406"/>
      <c r="VLB4" s="406"/>
      <c r="VLC4" s="406"/>
      <c r="VLD4" s="406"/>
      <c r="VLE4" s="406"/>
      <c r="VLF4" s="406"/>
      <c r="VLG4" s="406"/>
      <c r="VLH4" s="406"/>
      <c r="VLI4" s="406"/>
      <c r="VLJ4" s="406"/>
      <c r="VLK4" s="406"/>
      <c r="VLL4" s="406"/>
      <c r="VLM4" s="406"/>
      <c r="VLN4" s="406"/>
      <c r="VLO4" s="406"/>
      <c r="VLP4" s="406"/>
      <c r="VLQ4" s="406"/>
      <c r="VLR4" s="406"/>
      <c r="VLS4" s="406"/>
      <c r="VLT4" s="406"/>
      <c r="VLU4" s="406"/>
      <c r="VLV4" s="406"/>
      <c r="VLW4" s="406"/>
      <c r="VLX4" s="406"/>
      <c r="VLY4" s="406"/>
      <c r="VLZ4" s="406"/>
      <c r="VMA4" s="406"/>
      <c r="VMB4" s="406"/>
      <c r="VMC4" s="406"/>
      <c r="VMD4" s="406"/>
      <c r="VME4" s="406"/>
      <c r="VMF4" s="406"/>
      <c r="VMG4" s="406"/>
      <c r="VMH4" s="406"/>
      <c r="VMI4" s="406"/>
      <c r="VMJ4" s="406"/>
      <c r="VMK4" s="406"/>
      <c r="VML4" s="406"/>
      <c r="VMM4" s="406"/>
      <c r="VMN4" s="406"/>
      <c r="VMO4" s="406"/>
      <c r="VMP4" s="406"/>
      <c r="VMQ4" s="406"/>
      <c r="VMR4" s="406"/>
      <c r="VMS4" s="406"/>
      <c r="VMT4" s="406"/>
      <c r="VMU4" s="406"/>
      <c r="VMV4" s="406"/>
      <c r="VMW4" s="406"/>
      <c r="VMX4" s="406"/>
      <c r="VMY4" s="406"/>
      <c r="VMZ4" s="406"/>
      <c r="VNA4" s="406"/>
      <c r="VNB4" s="406"/>
      <c r="VNC4" s="406"/>
      <c r="VND4" s="406"/>
      <c r="VNE4" s="406"/>
      <c r="VNF4" s="406"/>
      <c r="VNG4" s="406"/>
      <c r="VNH4" s="406"/>
      <c r="VNI4" s="406"/>
      <c r="VNJ4" s="406"/>
      <c r="VNK4" s="406"/>
      <c r="VNL4" s="406"/>
      <c r="VNM4" s="406"/>
      <c r="VNN4" s="406"/>
      <c r="VNO4" s="406"/>
      <c r="VNP4" s="406"/>
      <c r="VNQ4" s="406"/>
      <c r="VNR4" s="406"/>
      <c r="VNS4" s="406"/>
      <c r="VNT4" s="406"/>
      <c r="VNU4" s="406"/>
      <c r="VNV4" s="406"/>
      <c r="VNW4" s="406"/>
      <c r="VNX4" s="406"/>
      <c r="VNY4" s="406"/>
      <c r="VNZ4" s="406"/>
      <c r="VOA4" s="406"/>
      <c r="VOB4" s="406"/>
      <c r="VOC4" s="406"/>
      <c r="VOD4" s="406"/>
      <c r="VOE4" s="406"/>
      <c r="VOF4" s="406"/>
      <c r="VOG4" s="406"/>
      <c r="VOH4" s="406"/>
      <c r="VOI4" s="406"/>
      <c r="VOJ4" s="406"/>
      <c r="VOK4" s="406"/>
      <c r="VOL4" s="406"/>
      <c r="VOM4" s="406"/>
      <c r="VON4" s="406"/>
      <c r="VOO4" s="406"/>
      <c r="VOP4" s="406"/>
      <c r="VOQ4" s="406"/>
      <c r="VOR4" s="406"/>
      <c r="VOS4" s="406"/>
      <c r="VOT4" s="406"/>
      <c r="VOU4" s="406"/>
      <c r="VOV4" s="406"/>
      <c r="VOW4" s="406"/>
      <c r="VOX4" s="406"/>
      <c r="VOY4" s="406"/>
      <c r="VOZ4" s="406"/>
      <c r="VPA4" s="406"/>
      <c r="VPB4" s="406"/>
      <c r="VPC4" s="406"/>
      <c r="VPD4" s="406"/>
      <c r="VPE4" s="406"/>
      <c r="VPF4" s="406"/>
      <c r="VPG4" s="406"/>
      <c r="VPH4" s="406"/>
      <c r="VPI4" s="406"/>
      <c r="VPJ4" s="406"/>
      <c r="VPK4" s="406"/>
      <c r="VPL4" s="406"/>
      <c r="VPM4" s="406"/>
      <c r="VPN4" s="406"/>
      <c r="VPO4" s="406"/>
      <c r="VPP4" s="406"/>
      <c r="VPQ4" s="406"/>
      <c r="VPR4" s="406"/>
      <c r="VPS4" s="406"/>
      <c r="VPT4" s="406"/>
      <c r="VPU4" s="406"/>
      <c r="VPV4" s="406"/>
      <c r="VPW4" s="406"/>
      <c r="VPX4" s="406"/>
      <c r="VPY4" s="406"/>
      <c r="VPZ4" s="406"/>
      <c r="VQA4" s="406"/>
      <c r="VQB4" s="406"/>
      <c r="VQC4" s="406"/>
      <c r="VQD4" s="406"/>
      <c r="VQE4" s="406"/>
      <c r="VQF4" s="406"/>
      <c r="VQG4" s="406"/>
      <c r="VQH4" s="406"/>
      <c r="VQI4" s="406"/>
      <c r="VQJ4" s="406"/>
      <c r="VQK4" s="406"/>
      <c r="VQL4" s="406"/>
      <c r="VQM4" s="406"/>
      <c r="VQN4" s="406"/>
      <c r="VQO4" s="406"/>
      <c r="VQP4" s="406"/>
      <c r="VQQ4" s="406"/>
      <c r="VQR4" s="406"/>
      <c r="VQS4" s="406"/>
      <c r="VQT4" s="406"/>
      <c r="VQU4" s="406"/>
      <c r="VQV4" s="406"/>
      <c r="VQW4" s="406"/>
      <c r="VQX4" s="406"/>
      <c r="VQY4" s="406"/>
      <c r="VQZ4" s="406"/>
      <c r="VRA4" s="406"/>
      <c r="VRB4" s="406"/>
      <c r="VRC4" s="406"/>
      <c r="VRD4" s="406"/>
      <c r="VRE4" s="406"/>
      <c r="VRF4" s="406"/>
      <c r="VRG4" s="406"/>
      <c r="VRH4" s="406"/>
      <c r="VRI4" s="406"/>
      <c r="VRJ4" s="406"/>
      <c r="VRK4" s="406"/>
      <c r="VRL4" s="406"/>
      <c r="VRM4" s="406"/>
      <c r="VRN4" s="406"/>
      <c r="VRO4" s="406"/>
      <c r="VRP4" s="406"/>
      <c r="VRQ4" s="406"/>
      <c r="VRR4" s="406"/>
      <c r="VRS4" s="406"/>
      <c r="VRT4" s="406"/>
      <c r="VRU4" s="406"/>
      <c r="VRV4" s="406"/>
      <c r="VRW4" s="406"/>
      <c r="VRX4" s="406"/>
      <c r="VRY4" s="406"/>
      <c r="VRZ4" s="406"/>
      <c r="VSA4" s="406"/>
      <c r="VSB4" s="406"/>
      <c r="VSC4" s="406"/>
      <c r="VSD4" s="406"/>
      <c r="VSE4" s="406"/>
      <c r="VSF4" s="406"/>
      <c r="VSG4" s="406"/>
      <c r="VSH4" s="406"/>
      <c r="VSI4" s="406"/>
      <c r="VSJ4" s="406"/>
      <c r="VSK4" s="406"/>
      <c r="VSL4" s="406"/>
      <c r="VSM4" s="406"/>
      <c r="VSN4" s="406"/>
      <c r="VSO4" s="406"/>
      <c r="VSP4" s="406"/>
      <c r="VSQ4" s="406"/>
      <c r="VSR4" s="406"/>
      <c r="VSS4" s="406"/>
      <c r="VST4" s="406"/>
      <c r="VSU4" s="406"/>
      <c r="VSV4" s="406"/>
      <c r="VSW4" s="406"/>
      <c r="VSX4" s="406"/>
      <c r="VSY4" s="406"/>
      <c r="VSZ4" s="406"/>
      <c r="VTA4" s="406"/>
      <c r="VTB4" s="406"/>
      <c r="VTC4" s="406"/>
      <c r="VTD4" s="406"/>
      <c r="VTE4" s="406"/>
      <c r="VTF4" s="406"/>
      <c r="VTG4" s="406"/>
      <c r="VTH4" s="406"/>
      <c r="VTI4" s="406"/>
      <c r="VTJ4" s="406"/>
      <c r="VTK4" s="406"/>
      <c r="VTL4" s="406"/>
      <c r="VTM4" s="406"/>
      <c r="VTN4" s="406"/>
      <c r="VTO4" s="406"/>
      <c r="VTP4" s="406"/>
      <c r="VTQ4" s="406"/>
      <c r="VTR4" s="406"/>
      <c r="VTS4" s="406"/>
      <c r="VTT4" s="406"/>
      <c r="VTU4" s="406"/>
      <c r="VTV4" s="406"/>
      <c r="VTW4" s="406"/>
      <c r="VTX4" s="406"/>
      <c r="VTY4" s="406"/>
      <c r="VTZ4" s="406"/>
      <c r="VUA4" s="406"/>
      <c r="VUB4" s="406"/>
      <c r="VUC4" s="406"/>
      <c r="VUD4" s="406"/>
      <c r="VUE4" s="406"/>
      <c r="VUF4" s="406"/>
      <c r="VUG4" s="406"/>
      <c r="VUH4" s="406"/>
      <c r="VUI4" s="406"/>
      <c r="VUJ4" s="406"/>
      <c r="VUK4" s="406"/>
      <c r="VUL4" s="406"/>
      <c r="VUM4" s="406"/>
      <c r="VUN4" s="406"/>
      <c r="VUO4" s="406"/>
      <c r="VUP4" s="406"/>
      <c r="VUQ4" s="406"/>
      <c r="VUR4" s="406"/>
      <c r="VUS4" s="406"/>
      <c r="VUT4" s="406"/>
      <c r="VUU4" s="406"/>
      <c r="VUV4" s="406"/>
      <c r="VUW4" s="406"/>
      <c r="VUX4" s="406"/>
      <c r="VUY4" s="406"/>
      <c r="VUZ4" s="406"/>
      <c r="VVA4" s="406"/>
      <c r="VVB4" s="406"/>
      <c r="VVC4" s="406"/>
      <c r="VVD4" s="406"/>
      <c r="VVE4" s="406"/>
      <c r="VVF4" s="406"/>
      <c r="VVG4" s="406"/>
      <c r="VVH4" s="406"/>
      <c r="VVI4" s="406"/>
      <c r="VVJ4" s="406"/>
      <c r="VVK4" s="406"/>
      <c r="VVL4" s="406"/>
      <c r="VVM4" s="406"/>
      <c r="VVN4" s="406"/>
      <c r="VVO4" s="406"/>
      <c r="VVP4" s="406"/>
      <c r="VVQ4" s="406"/>
      <c r="VVR4" s="406"/>
      <c r="VVS4" s="406"/>
      <c r="VVT4" s="406"/>
      <c r="VVU4" s="406"/>
      <c r="VVV4" s="406"/>
      <c r="VVW4" s="406"/>
      <c r="VVX4" s="406"/>
      <c r="VVY4" s="406"/>
      <c r="VVZ4" s="406"/>
      <c r="VWA4" s="406"/>
      <c r="VWB4" s="406"/>
      <c r="VWC4" s="406"/>
      <c r="VWD4" s="406"/>
      <c r="VWE4" s="406"/>
      <c r="VWF4" s="406"/>
      <c r="VWG4" s="406"/>
      <c r="VWH4" s="406"/>
      <c r="VWI4" s="406"/>
      <c r="VWJ4" s="406"/>
      <c r="VWK4" s="406"/>
      <c r="VWL4" s="406"/>
      <c r="VWM4" s="406"/>
      <c r="VWN4" s="406"/>
      <c r="VWO4" s="406"/>
      <c r="VWP4" s="406"/>
      <c r="VWQ4" s="406"/>
      <c r="VWR4" s="406"/>
      <c r="VWS4" s="406"/>
      <c r="VWT4" s="406"/>
      <c r="VWU4" s="406"/>
      <c r="VWV4" s="406"/>
      <c r="VWW4" s="406"/>
      <c r="VWX4" s="406"/>
      <c r="VWY4" s="406"/>
      <c r="VWZ4" s="406"/>
      <c r="VXA4" s="406"/>
      <c r="VXB4" s="406"/>
      <c r="VXC4" s="406"/>
      <c r="VXD4" s="406"/>
      <c r="VXE4" s="406"/>
      <c r="VXF4" s="406"/>
      <c r="VXG4" s="406"/>
      <c r="VXH4" s="406"/>
      <c r="VXI4" s="406"/>
      <c r="VXJ4" s="406"/>
      <c r="VXK4" s="406"/>
      <c r="VXL4" s="406"/>
      <c r="VXM4" s="406"/>
      <c r="VXN4" s="406"/>
      <c r="VXO4" s="406"/>
      <c r="VXP4" s="406"/>
      <c r="VXQ4" s="406"/>
      <c r="VXR4" s="406"/>
      <c r="VXS4" s="406"/>
      <c r="VXT4" s="406"/>
      <c r="VXU4" s="406"/>
      <c r="VXV4" s="406"/>
      <c r="VXW4" s="406"/>
      <c r="VXX4" s="406"/>
      <c r="VXY4" s="406"/>
      <c r="VXZ4" s="406"/>
      <c r="VYA4" s="406"/>
      <c r="VYB4" s="406"/>
      <c r="VYC4" s="406"/>
      <c r="VYD4" s="406"/>
      <c r="VYE4" s="406"/>
      <c r="VYF4" s="406"/>
      <c r="VYG4" s="406"/>
      <c r="VYH4" s="406"/>
      <c r="VYI4" s="406"/>
      <c r="VYJ4" s="406"/>
      <c r="VYK4" s="406"/>
      <c r="VYL4" s="406"/>
      <c r="VYM4" s="406"/>
      <c r="VYN4" s="406"/>
      <c r="VYO4" s="406"/>
      <c r="VYP4" s="406"/>
      <c r="VYQ4" s="406"/>
      <c r="VYR4" s="406"/>
      <c r="VYS4" s="406"/>
      <c r="VYT4" s="406"/>
      <c r="VYU4" s="406"/>
      <c r="VYV4" s="406"/>
      <c r="VYW4" s="406"/>
      <c r="VYX4" s="406"/>
      <c r="VYY4" s="406"/>
      <c r="VYZ4" s="406"/>
      <c r="VZA4" s="406"/>
      <c r="VZB4" s="406"/>
      <c r="VZC4" s="406"/>
      <c r="VZD4" s="406"/>
      <c r="VZE4" s="406"/>
      <c r="VZF4" s="406"/>
      <c r="VZG4" s="406"/>
      <c r="VZH4" s="406"/>
      <c r="VZI4" s="406"/>
      <c r="VZJ4" s="406"/>
      <c r="VZK4" s="406"/>
      <c r="VZL4" s="406"/>
      <c r="VZM4" s="406"/>
      <c r="VZN4" s="406"/>
      <c r="VZO4" s="406"/>
      <c r="VZP4" s="406"/>
      <c r="VZQ4" s="406"/>
      <c r="VZR4" s="406"/>
      <c r="VZS4" s="406"/>
      <c r="VZT4" s="406"/>
      <c r="VZU4" s="406"/>
      <c r="VZV4" s="406"/>
      <c r="VZW4" s="406"/>
      <c r="VZX4" s="406"/>
      <c r="VZY4" s="406"/>
      <c r="VZZ4" s="406"/>
      <c r="WAA4" s="406"/>
      <c r="WAB4" s="406"/>
      <c r="WAC4" s="406"/>
      <c r="WAD4" s="406"/>
      <c r="WAE4" s="406"/>
      <c r="WAF4" s="406"/>
      <c r="WAG4" s="406"/>
      <c r="WAH4" s="406"/>
      <c r="WAI4" s="406"/>
      <c r="WAJ4" s="406"/>
      <c r="WAK4" s="406"/>
      <c r="WAL4" s="406"/>
      <c r="WAM4" s="406"/>
      <c r="WAN4" s="406"/>
      <c r="WAO4" s="406"/>
      <c r="WAP4" s="406"/>
      <c r="WAQ4" s="406"/>
      <c r="WAR4" s="406"/>
      <c r="WAS4" s="406"/>
      <c r="WAT4" s="406"/>
      <c r="WAU4" s="406"/>
      <c r="WAV4" s="406"/>
      <c r="WAW4" s="406"/>
      <c r="WAX4" s="406"/>
      <c r="WAY4" s="406"/>
      <c r="WAZ4" s="406"/>
      <c r="WBA4" s="406"/>
      <c r="WBB4" s="406"/>
      <c r="WBC4" s="406"/>
      <c r="WBD4" s="406"/>
      <c r="WBE4" s="406"/>
      <c r="WBF4" s="406"/>
      <c r="WBG4" s="406"/>
      <c r="WBH4" s="406"/>
      <c r="WBI4" s="406"/>
      <c r="WBJ4" s="406"/>
      <c r="WBK4" s="406"/>
      <c r="WBL4" s="406"/>
      <c r="WBM4" s="406"/>
      <c r="WBN4" s="406"/>
      <c r="WBO4" s="406"/>
      <c r="WBP4" s="406"/>
      <c r="WBQ4" s="406"/>
      <c r="WBR4" s="406"/>
      <c r="WBS4" s="406"/>
      <c r="WBT4" s="406"/>
      <c r="WBU4" s="406"/>
      <c r="WBV4" s="406"/>
      <c r="WBW4" s="406"/>
      <c r="WBX4" s="406"/>
      <c r="WBY4" s="406"/>
      <c r="WBZ4" s="406"/>
      <c r="WCA4" s="406"/>
      <c r="WCB4" s="406"/>
      <c r="WCC4" s="406"/>
      <c r="WCD4" s="406"/>
      <c r="WCE4" s="406"/>
      <c r="WCF4" s="406"/>
      <c r="WCG4" s="406"/>
      <c r="WCH4" s="406"/>
      <c r="WCI4" s="406"/>
      <c r="WCJ4" s="406"/>
      <c r="WCK4" s="406"/>
      <c r="WCL4" s="406"/>
      <c r="WCM4" s="406"/>
      <c r="WCN4" s="406"/>
      <c r="WCO4" s="406"/>
      <c r="WCP4" s="406"/>
      <c r="WCQ4" s="406"/>
      <c r="WCR4" s="406"/>
      <c r="WCS4" s="406"/>
      <c r="WCT4" s="406"/>
      <c r="WCU4" s="406"/>
      <c r="WCV4" s="406"/>
      <c r="WCW4" s="406"/>
      <c r="WCX4" s="406"/>
      <c r="WCY4" s="406"/>
      <c r="WCZ4" s="406"/>
      <c r="WDA4" s="406"/>
      <c r="WDB4" s="406"/>
      <c r="WDC4" s="406"/>
      <c r="WDD4" s="406"/>
      <c r="WDE4" s="406"/>
      <c r="WDF4" s="406"/>
      <c r="WDG4" s="406"/>
      <c r="WDH4" s="406"/>
      <c r="WDI4" s="406"/>
      <c r="WDJ4" s="406"/>
      <c r="WDK4" s="406"/>
      <c r="WDL4" s="406"/>
      <c r="WDM4" s="406"/>
      <c r="WDN4" s="406"/>
      <c r="WDO4" s="406"/>
      <c r="WDP4" s="406"/>
      <c r="WDQ4" s="406"/>
      <c r="WDR4" s="406"/>
      <c r="WDS4" s="406"/>
      <c r="WDT4" s="406"/>
      <c r="WDU4" s="406"/>
      <c r="WDV4" s="406"/>
      <c r="WDW4" s="406"/>
      <c r="WDX4" s="406"/>
      <c r="WDY4" s="406"/>
      <c r="WDZ4" s="406"/>
      <c r="WEA4" s="406"/>
      <c r="WEB4" s="406"/>
      <c r="WEC4" s="406"/>
      <c r="WED4" s="406"/>
      <c r="WEE4" s="406"/>
      <c r="WEF4" s="406"/>
      <c r="WEG4" s="406"/>
      <c r="WEH4" s="406"/>
      <c r="WEI4" s="406"/>
      <c r="WEJ4" s="406"/>
      <c r="WEK4" s="406"/>
      <c r="WEL4" s="406"/>
      <c r="WEM4" s="406"/>
      <c r="WEN4" s="406"/>
      <c r="WEO4" s="406"/>
      <c r="WEP4" s="406"/>
      <c r="WEQ4" s="406"/>
      <c r="WER4" s="406"/>
      <c r="WES4" s="406"/>
      <c r="WET4" s="406"/>
      <c r="WEU4" s="406"/>
      <c r="WEV4" s="406"/>
      <c r="WEW4" s="406"/>
      <c r="WEX4" s="406"/>
      <c r="WEY4" s="406"/>
      <c r="WEZ4" s="406"/>
      <c r="WFA4" s="406"/>
      <c r="WFB4" s="406"/>
      <c r="WFC4" s="406"/>
      <c r="WFD4" s="406"/>
      <c r="WFE4" s="406"/>
      <c r="WFF4" s="406"/>
      <c r="WFG4" s="406"/>
      <c r="WFH4" s="406"/>
      <c r="WFI4" s="406"/>
      <c r="WFJ4" s="406"/>
      <c r="WFK4" s="406"/>
      <c r="WFL4" s="406"/>
      <c r="WFM4" s="406"/>
      <c r="WFN4" s="406"/>
      <c r="WFO4" s="406"/>
      <c r="WFP4" s="406"/>
      <c r="WFQ4" s="406"/>
      <c r="WFR4" s="406"/>
      <c r="WFS4" s="406"/>
      <c r="WFT4" s="406"/>
      <c r="WFU4" s="406"/>
      <c r="WFV4" s="406"/>
      <c r="WFW4" s="406"/>
      <c r="WFX4" s="406"/>
      <c r="WFY4" s="406"/>
      <c r="WFZ4" s="406"/>
      <c r="WGA4" s="406"/>
      <c r="WGB4" s="406"/>
      <c r="WGC4" s="406"/>
      <c r="WGD4" s="406"/>
      <c r="WGE4" s="406"/>
      <c r="WGF4" s="406"/>
      <c r="WGG4" s="406"/>
      <c r="WGH4" s="406"/>
      <c r="WGI4" s="406"/>
      <c r="WGJ4" s="406"/>
      <c r="WGK4" s="406"/>
      <c r="WGL4" s="406"/>
      <c r="WGM4" s="406"/>
      <c r="WGN4" s="406"/>
      <c r="WGO4" s="406"/>
      <c r="WGP4" s="406"/>
      <c r="WGQ4" s="406"/>
      <c r="WGR4" s="406"/>
      <c r="WGS4" s="406"/>
      <c r="WGT4" s="406"/>
      <c r="WGU4" s="406"/>
      <c r="WGV4" s="406"/>
      <c r="WGW4" s="406"/>
      <c r="WGX4" s="406"/>
      <c r="WGY4" s="406"/>
      <c r="WGZ4" s="406"/>
      <c r="WHA4" s="406"/>
      <c r="WHB4" s="406"/>
      <c r="WHC4" s="406"/>
      <c r="WHD4" s="406"/>
      <c r="WHE4" s="406"/>
      <c r="WHF4" s="406"/>
      <c r="WHG4" s="406"/>
      <c r="WHH4" s="406"/>
      <c r="WHI4" s="406"/>
      <c r="WHJ4" s="406"/>
      <c r="WHK4" s="406"/>
      <c r="WHL4" s="406"/>
      <c r="WHM4" s="406"/>
      <c r="WHN4" s="406"/>
      <c r="WHO4" s="406"/>
      <c r="WHP4" s="406"/>
      <c r="WHQ4" s="406"/>
      <c r="WHR4" s="406"/>
      <c r="WHS4" s="406"/>
      <c r="WHT4" s="406"/>
      <c r="WHU4" s="406"/>
      <c r="WHV4" s="406"/>
      <c r="WHW4" s="406"/>
      <c r="WHX4" s="406"/>
      <c r="WHY4" s="406"/>
      <c r="WHZ4" s="406"/>
      <c r="WIA4" s="406"/>
      <c r="WIB4" s="406"/>
      <c r="WIC4" s="406"/>
      <c r="WID4" s="406"/>
      <c r="WIE4" s="406"/>
      <c r="WIF4" s="406"/>
      <c r="WIG4" s="406"/>
      <c r="WIH4" s="406"/>
      <c r="WII4" s="406"/>
      <c r="WIJ4" s="406"/>
      <c r="WIK4" s="406"/>
      <c r="WIL4" s="406"/>
      <c r="WIM4" s="406"/>
      <c r="WIN4" s="406"/>
      <c r="WIO4" s="406"/>
      <c r="WIP4" s="406"/>
      <c r="WIQ4" s="406"/>
      <c r="WIR4" s="406"/>
      <c r="WIS4" s="406"/>
      <c r="WIT4" s="406"/>
      <c r="WIU4" s="406"/>
      <c r="WIV4" s="406"/>
      <c r="WIW4" s="406"/>
      <c r="WIX4" s="406"/>
      <c r="WIY4" s="406"/>
      <c r="WIZ4" s="406"/>
      <c r="WJA4" s="406"/>
      <c r="WJB4" s="406"/>
      <c r="WJC4" s="406"/>
      <c r="WJD4" s="406"/>
      <c r="WJE4" s="406"/>
      <c r="WJF4" s="406"/>
      <c r="WJG4" s="406"/>
      <c r="WJH4" s="406"/>
      <c r="WJI4" s="406"/>
      <c r="WJJ4" s="406"/>
      <c r="WJK4" s="406"/>
      <c r="WJL4" s="406"/>
      <c r="WJM4" s="406"/>
      <c r="WJN4" s="406"/>
      <c r="WJO4" s="406"/>
      <c r="WJP4" s="406"/>
      <c r="WJQ4" s="406"/>
      <c r="WJR4" s="406"/>
      <c r="WJS4" s="406"/>
      <c r="WJT4" s="406"/>
      <c r="WJU4" s="406"/>
      <c r="WJV4" s="406"/>
      <c r="WJW4" s="406"/>
      <c r="WJX4" s="406"/>
      <c r="WJY4" s="406"/>
      <c r="WJZ4" s="406"/>
      <c r="WKA4" s="406"/>
      <c r="WKB4" s="406"/>
      <c r="WKC4" s="406"/>
      <c r="WKD4" s="406"/>
      <c r="WKE4" s="406"/>
      <c r="WKF4" s="406"/>
      <c r="WKG4" s="406"/>
      <c r="WKH4" s="406"/>
      <c r="WKI4" s="406"/>
      <c r="WKJ4" s="406"/>
      <c r="WKK4" s="406"/>
      <c r="WKL4" s="406"/>
      <c r="WKM4" s="406"/>
      <c r="WKN4" s="406"/>
      <c r="WKO4" s="406"/>
      <c r="WKP4" s="406"/>
      <c r="WKQ4" s="406"/>
      <c r="WKR4" s="406"/>
      <c r="WKS4" s="406"/>
      <c r="WKT4" s="406"/>
      <c r="WKU4" s="406"/>
      <c r="WKV4" s="406"/>
      <c r="WKW4" s="406"/>
      <c r="WKX4" s="406"/>
      <c r="WKY4" s="406"/>
      <c r="WKZ4" s="406"/>
      <c r="WLA4" s="406"/>
      <c r="WLB4" s="406"/>
      <c r="WLC4" s="406"/>
      <c r="WLD4" s="406"/>
      <c r="WLE4" s="406"/>
      <c r="WLF4" s="406"/>
      <c r="WLG4" s="406"/>
      <c r="WLH4" s="406"/>
      <c r="WLI4" s="406"/>
      <c r="WLJ4" s="406"/>
      <c r="WLK4" s="406"/>
      <c r="WLL4" s="406"/>
      <c r="WLM4" s="406"/>
      <c r="WLN4" s="406"/>
      <c r="WLO4" s="406"/>
      <c r="WLP4" s="406"/>
      <c r="WLQ4" s="406"/>
      <c r="WLR4" s="406"/>
      <c r="WLS4" s="406"/>
      <c r="WLT4" s="406"/>
      <c r="WLU4" s="406"/>
      <c r="WLV4" s="406"/>
      <c r="WLW4" s="406"/>
      <c r="WLX4" s="406"/>
      <c r="WLY4" s="406"/>
      <c r="WLZ4" s="406"/>
      <c r="WMA4" s="406"/>
      <c r="WMB4" s="406"/>
      <c r="WMC4" s="406"/>
      <c r="WMD4" s="406"/>
      <c r="WME4" s="406"/>
      <c r="WMF4" s="406"/>
      <c r="WMG4" s="406"/>
      <c r="WMH4" s="406"/>
      <c r="WMI4" s="406"/>
      <c r="WMJ4" s="406"/>
      <c r="WMK4" s="406"/>
      <c r="WML4" s="406"/>
      <c r="WMM4" s="406"/>
      <c r="WMN4" s="406"/>
      <c r="WMO4" s="406"/>
      <c r="WMP4" s="406"/>
      <c r="WMQ4" s="406"/>
      <c r="WMR4" s="406"/>
      <c r="WMS4" s="406"/>
      <c r="WMT4" s="406"/>
      <c r="WMU4" s="406"/>
      <c r="WMV4" s="406"/>
      <c r="WMW4" s="406"/>
      <c r="WMX4" s="406"/>
      <c r="WMY4" s="406"/>
      <c r="WMZ4" s="406"/>
      <c r="WNA4" s="406"/>
      <c r="WNB4" s="406"/>
      <c r="WNC4" s="406"/>
      <c r="WND4" s="406"/>
      <c r="WNE4" s="406"/>
      <c r="WNF4" s="406"/>
      <c r="WNG4" s="406"/>
      <c r="WNH4" s="406"/>
      <c r="WNI4" s="406"/>
      <c r="WNJ4" s="406"/>
      <c r="WNK4" s="406"/>
      <c r="WNL4" s="406"/>
      <c r="WNM4" s="406"/>
      <c r="WNN4" s="406"/>
      <c r="WNO4" s="406"/>
      <c r="WNP4" s="406"/>
      <c r="WNQ4" s="406"/>
      <c r="WNR4" s="406"/>
      <c r="WNS4" s="406"/>
      <c r="WNT4" s="406"/>
      <c r="WNU4" s="406"/>
      <c r="WNV4" s="406"/>
      <c r="WNW4" s="406"/>
      <c r="WNX4" s="406"/>
      <c r="WNY4" s="406"/>
      <c r="WNZ4" s="406"/>
      <c r="WOA4" s="406"/>
      <c r="WOB4" s="406"/>
      <c r="WOC4" s="406"/>
      <c r="WOD4" s="406"/>
      <c r="WOE4" s="406"/>
      <c r="WOF4" s="406"/>
      <c r="WOG4" s="406"/>
      <c r="WOH4" s="406"/>
      <c r="WOI4" s="406"/>
      <c r="WOJ4" s="406"/>
      <c r="WOK4" s="406"/>
      <c r="WOL4" s="406"/>
      <c r="WOM4" s="406"/>
      <c r="WON4" s="406"/>
      <c r="WOO4" s="406"/>
      <c r="WOP4" s="406"/>
      <c r="WOQ4" s="406"/>
      <c r="WOR4" s="406"/>
      <c r="WOS4" s="406"/>
      <c r="WOT4" s="406"/>
      <c r="WOU4" s="406"/>
      <c r="WOV4" s="406"/>
      <c r="WOW4" s="406"/>
      <c r="WOX4" s="406"/>
      <c r="WOY4" s="406"/>
      <c r="WOZ4" s="406"/>
      <c r="WPA4" s="406"/>
      <c r="WPB4" s="406"/>
      <c r="WPC4" s="406"/>
      <c r="WPD4" s="406"/>
      <c r="WPE4" s="406"/>
      <c r="WPF4" s="406"/>
      <c r="WPG4" s="406"/>
      <c r="WPH4" s="406"/>
      <c r="WPI4" s="406"/>
      <c r="WPJ4" s="406"/>
      <c r="WPK4" s="406"/>
      <c r="WPL4" s="406"/>
      <c r="WPM4" s="406"/>
      <c r="WPN4" s="406"/>
      <c r="WPO4" s="406"/>
      <c r="WPP4" s="406"/>
      <c r="WPQ4" s="406"/>
      <c r="WPR4" s="406"/>
      <c r="WPS4" s="406"/>
      <c r="WPT4" s="406"/>
      <c r="WPU4" s="406"/>
      <c r="WPV4" s="406"/>
      <c r="WPW4" s="406"/>
      <c r="WPX4" s="406"/>
      <c r="WPY4" s="406"/>
      <c r="WPZ4" s="406"/>
      <c r="WQA4" s="406"/>
      <c r="WQB4" s="406"/>
      <c r="WQC4" s="406"/>
      <c r="WQD4" s="406"/>
      <c r="WQE4" s="406"/>
      <c r="WQF4" s="406"/>
      <c r="WQG4" s="406"/>
      <c r="WQH4" s="406"/>
      <c r="WQI4" s="406"/>
      <c r="WQJ4" s="406"/>
      <c r="WQK4" s="406"/>
      <c r="WQL4" s="406"/>
      <c r="WQM4" s="406"/>
      <c r="WQN4" s="406"/>
      <c r="WQO4" s="406"/>
      <c r="WQP4" s="406"/>
      <c r="WQQ4" s="406"/>
      <c r="WQR4" s="406"/>
      <c r="WQS4" s="406"/>
      <c r="WQT4" s="406"/>
      <c r="WQU4" s="406"/>
      <c r="WQV4" s="406"/>
      <c r="WQW4" s="406"/>
      <c r="WQX4" s="406"/>
      <c r="WQY4" s="406"/>
      <c r="WQZ4" s="406"/>
      <c r="WRA4" s="406"/>
      <c r="WRB4" s="406"/>
      <c r="WRC4" s="406"/>
      <c r="WRD4" s="406"/>
      <c r="WRE4" s="406"/>
      <c r="WRF4" s="406"/>
      <c r="WRG4" s="406"/>
      <c r="WRH4" s="406"/>
      <c r="WRI4" s="406"/>
      <c r="WRJ4" s="406"/>
      <c r="WRK4" s="406"/>
      <c r="WRL4" s="406"/>
      <c r="WRM4" s="406"/>
      <c r="WRN4" s="406"/>
      <c r="WRO4" s="406"/>
      <c r="WRP4" s="406"/>
      <c r="WRQ4" s="406"/>
      <c r="WRR4" s="406"/>
      <c r="WRS4" s="406"/>
      <c r="WRT4" s="406"/>
      <c r="WRU4" s="406"/>
      <c r="WRV4" s="406"/>
      <c r="WRW4" s="406"/>
      <c r="WRX4" s="406"/>
      <c r="WRY4" s="406"/>
      <c r="WRZ4" s="406"/>
      <c r="WSA4" s="406"/>
      <c r="WSB4" s="406"/>
      <c r="WSC4" s="406"/>
      <c r="WSD4" s="406"/>
      <c r="WSE4" s="406"/>
      <c r="WSF4" s="406"/>
      <c r="WSG4" s="406"/>
      <c r="WSH4" s="406"/>
      <c r="WSI4" s="406"/>
      <c r="WSJ4" s="406"/>
      <c r="WSK4" s="406"/>
      <c r="WSL4" s="406"/>
      <c r="WSM4" s="406"/>
      <c r="WSN4" s="406"/>
      <c r="WSO4" s="406"/>
      <c r="WSP4" s="406"/>
      <c r="WSQ4" s="406"/>
      <c r="WSR4" s="406"/>
      <c r="WSS4" s="406"/>
      <c r="WST4" s="406"/>
      <c r="WSU4" s="406"/>
      <c r="WSV4" s="406"/>
      <c r="WSW4" s="406"/>
      <c r="WSX4" s="406"/>
      <c r="WSY4" s="406"/>
      <c r="WSZ4" s="406"/>
      <c r="WTA4" s="406"/>
      <c r="WTB4" s="406"/>
      <c r="WTC4" s="406"/>
      <c r="WTD4" s="406"/>
      <c r="WTE4" s="406"/>
      <c r="WTF4" s="406"/>
      <c r="WTG4" s="406"/>
      <c r="WTH4" s="406"/>
      <c r="WTI4" s="406"/>
      <c r="WTJ4" s="406"/>
      <c r="WTK4" s="406"/>
      <c r="WTL4" s="406"/>
      <c r="WTM4" s="406"/>
      <c r="WTN4" s="406"/>
      <c r="WTO4" s="406"/>
      <c r="WTP4" s="406"/>
      <c r="WTQ4" s="406"/>
      <c r="WTR4" s="406"/>
      <c r="WTS4" s="406"/>
      <c r="WTT4" s="406"/>
      <c r="WTU4" s="406"/>
      <c r="WTV4" s="406"/>
      <c r="WTW4" s="406"/>
      <c r="WTX4" s="406"/>
      <c r="WTY4" s="406"/>
      <c r="WTZ4" s="406"/>
      <c r="WUA4" s="406"/>
      <c r="WUB4" s="406"/>
      <c r="WUC4" s="406"/>
      <c r="WUD4" s="406"/>
      <c r="WUE4" s="406"/>
      <c r="WUF4" s="406"/>
      <c r="WUG4" s="406"/>
      <c r="WUH4" s="406"/>
      <c r="WUI4" s="406"/>
      <c r="WUJ4" s="406"/>
      <c r="WUK4" s="406"/>
      <c r="WUL4" s="406"/>
      <c r="WUM4" s="406"/>
      <c r="WUN4" s="406"/>
      <c r="WUO4" s="406"/>
      <c r="WUP4" s="406"/>
      <c r="WUQ4" s="406"/>
      <c r="WUR4" s="406"/>
      <c r="WUS4" s="406"/>
      <c r="WUT4" s="406"/>
      <c r="WUU4" s="406"/>
      <c r="WUV4" s="406"/>
      <c r="WUW4" s="406"/>
      <c r="WUX4" s="406"/>
      <c r="WUY4" s="406"/>
      <c r="WUZ4" s="406"/>
      <c r="WVA4" s="406"/>
      <c r="WVB4" s="406"/>
      <c r="WVC4" s="406"/>
      <c r="WVD4" s="406"/>
      <c r="WVE4" s="406"/>
      <c r="WVF4" s="406"/>
      <c r="WVG4" s="406"/>
      <c r="WVH4" s="406"/>
      <c r="WVI4" s="406"/>
      <c r="WVJ4" s="406"/>
      <c r="WVK4" s="406"/>
      <c r="WVL4" s="406"/>
      <c r="WVM4" s="406"/>
      <c r="WVN4" s="406"/>
      <c r="WVO4" s="406"/>
      <c r="WVP4" s="406"/>
      <c r="WVQ4" s="406"/>
      <c r="WVR4" s="406"/>
      <c r="WVS4" s="406"/>
      <c r="WVT4" s="406"/>
      <c r="WVU4" s="406"/>
      <c r="WVV4" s="406"/>
      <c r="WVW4" s="406"/>
      <c r="WVX4" s="406"/>
      <c r="WVY4" s="406"/>
      <c r="WVZ4" s="406"/>
      <c r="WWA4" s="406"/>
      <c r="WWB4" s="406"/>
      <c r="WWC4" s="406"/>
      <c r="WWD4" s="406"/>
      <c r="WWE4" s="406"/>
      <c r="WWF4" s="406"/>
      <c r="WWG4" s="406"/>
      <c r="WWH4" s="406"/>
      <c r="WWI4" s="406"/>
      <c r="WWJ4" s="406"/>
      <c r="WWK4" s="406"/>
      <c r="WWL4" s="406"/>
      <c r="WWM4" s="406"/>
      <c r="WWN4" s="406"/>
      <c r="WWO4" s="406"/>
      <c r="WWP4" s="406"/>
      <c r="WWQ4" s="406"/>
      <c r="WWR4" s="406"/>
      <c r="WWS4" s="406"/>
      <c r="WWT4" s="406"/>
      <c r="WWU4" s="406"/>
      <c r="WWV4" s="406"/>
      <c r="WWW4" s="406"/>
      <c r="WWX4" s="406"/>
      <c r="WWY4" s="406"/>
      <c r="WWZ4" s="406"/>
      <c r="WXA4" s="406"/>
      <c r="WXB4" s="406"/>
      <c r="WXC4" s="406"/>
      <c r="WXD4" s="406"/>
      <c r="WXE4" s="406"/>
      <c r="WXF4" s="406"/>
      <c r="WXG4" s="406"/>
      <c r="WXH4" s="406"/>
      <c r="WXI4" s="406"/>
      <c r="WXJ4" s="406"/>
      <c r="WXK4" s="406"/>
      <c r="WXL4" s="406"/>
      <c r="WXM4" s="406"/>
      <c r="WXN4" s="406"/>
      <c r="WXO4" s="406"/>
      <c r="WXP4" s="406"/>
      <c r="WXQ4" s="406"/>
      <c r="WXR4" s="406"/>
      <c r="WXS4" s="406"/>
      <c r="WXT4" s="406"/>
      <c r="WXU4" s="406"/>
      <c r="WXV4" s="406"/>
      <c r="WXW4" s="406"/>
      <c r="WXX4" s="406"/>
      <c r="WXY4" s="406"/>
      <c r="WXZ4" s="406"/>
      <c r="WYA4" s="406"/>
      <c r="WYB4" s="406"/>
      <c r="WYC4" s="406"/>
      <c r="WYD4" s="406"/>
      <c r="WYE4" s="406"/>
      <c r="WYF4" s="406"/>
      <c r="WYG4" s="406"/>
      <c r="WYH4" s="406"/>
      <c r="WYI4" s="406"/>
      <c r="WYJ4" s="406"/>
      <c r="WYK4" s="406"/>
      <c r="WYL4" s="406"/>
      <c r="WYM4" s="406"/>
      <c r="WYN4" s="406"/>
      <c r="WYO4" s="406"/>
      <c r="WYP4" s="406"/>
      <c r="WYQ4" s="406"/>
      <c r="WYR4" s="406"/>
      <c r="WYS4" s="406"/>
      <c r="WYT4" s="406"/>
      <c r="WYU4" s="406"/>
      <c r="WYV4" s="406"/>
      <c r="WYW4" s="406"/>
      <c r="WYX4" s="406"/>
      <c r="WYY4" s="406"/>
      <c r="WYZ4" s="406"/>
      <c r="WZA4" s="406"/>
      <c r="WZB4" s="406"/>
      <c r="WZC4" s="406"/>
      <c r="WZD4" s="406"/>
      <c r="WZE4" s="406"/>
      <c r="WZF4" s="406"/>
      <c r="WZG4" s="406"/>
      <c r="WZH4" s="406"/>
      <c r="WZI4" s="406"/>
      <c r="WZJ4" s="406"/>
      <c r="WZK4" s="406"/>
      <c r="WZL4" s="406"/>
      <c r="WZM4" s="406"/>
      <c r="WZN4" s="406"/>
      <c r="WZO4" s="406"/>
      <c r="WZP4" s="406"/>
      <c r="WZQ4" s="406"/>
      <c r="WZR4" s="406"/>
      <c r="WZS4" s="406"/>
      <c r="WZT4" s="406"/>
      <c r="WZU4" s="406"/>
      <c r="WZV4" s="406"/>
      <c r="WZW4" s="406"/>
      <c r="WZX4" s="406"/>
      <c r="WZY4" s="406"/>
      <c r="WZZ4" s="406"/>
      <c r="XAA4" s="406"/>
      <c r="XAB4" s="406"/>
      <c r="XAC4" s="406"/>
      <c r="XAD4" s="406"/>
      <c r="XAE4" s="406"/>
      <c r="XAF4" s="406"/>
      <c r="XAG4" s="406"/>
      <c r="XAH4" s="406"/>
      <c r="XAI4" s="406"/>
      <c r="XAJ4" s="406"/>
      <c r="XAK4" s="406"/>
      <c r="XAL4" s="406"/>
      <c r="XAM4" s="406"/>
      <c r="XAN4" s="406"/>
      <c r="XAO4" s="406"/>
      <c r="XAP4" s="406"/>
      <c r="XAQ4" s="406"/>
      <c r="XAR4" s="406"/>
      <c r="XAS4" s="406"/>
      <c r="XAT4" s="406"/>
      <c r="XAU4" s="406"/>
      <c r="XAV4" s="406"/>
      <c r="XAW4" s="406"/>
      <c r="XAX4" s="406"/>
      <c r="XAY4" s="406"/>
      <c r="XAZ4" s="406"/>
      <c r="XBA4" s="406"/>
      <c r="XBB4" s="406"/>
      <c r="XBC4" s="406"/>
      <c r="XBD4" s="406"/>
      <c r="XBE4" s="406"/>
      <c r="XBF4" s="406"/>
      <c r="XBG4" s="406"/>
      <c r="XBH4" s="406"/>
      <c r="XBI4" s="406"/>
      <c r="XBJ4" s="406"/>
      <c r="XBK4" s="406"/>
      <c r="XBL4" s="406"/>
      <c r="XBM4" s="406"/>
      <c r="XBN4" s="406"/>
      <c r="XBO4" s="406"/>
      <c r="XBP4" s="406"/>
      <c r="XBQ4" s="406"/>
      <c r="XBR4" s="406"/>
      <c r="XBS4" s="406"/>
      <c r="XBT4" s="406"/>
      <c r="XBU4" s="406"/>
      <c r="XBV4" s="406"/>
      <c r="XBW4" s="406"/>
      <c r="XBX4" s="406"/>
      <c r="XBY4" s="406"/>
      <c r="XBZ4" s="406"/>
      <c r="XCA4" s="406"/>
      <c r="XCB4" s="406"/>
      <c r="XCC4" s="406"/>
      <c r="XCD4" s="406"/>
      <c r="XCE4" s="406"/>
      <c r="XCF4" s="406"/>
      <c r="XCG4" s="406"/>
      <c r="XCH4" s="406"/>
      <c r="XCI4" s="406"/>
      <c r="XCJ4" s="406"/>
      <c r="XCK4" s="406"/>
      <c r="XCL4" s="406"/>
      <c r="XCM4" s="406"/>
      <c r="XCN4" s="406"/>
      <c r="XCO4" s="406"/>
      <c r="XCP4" s="406"/>
      <c r="XCQ4" s="406"/>
      <c r="XCR4" s="406"/>
      <c r="XCS4" s="406"/>
      <c r="XCT4" s="406"/>
      <c r="XCU4" s="406"/>
      <c r="XCV4" s="406"/>
      <c r="XCW4" s="406"/>
      <c r="XCX4" s="406"/>
      <c r="XCY4" s="406"/>
      <c r="XCZ4" s="406"/>
      <c r="XDA4" s="406"/>
      <c r="XDB4" s="406"/>
      <c r="XDC4" s="406"/>
      <c r="XDD4" s="406"/>
      <c r="XDE4" s="406"/>
      <c r="XDF4" s="406"/>
      <c r="XDG4" s="406"/>
      <c r="XDH4" s="406"/>
      <c r="XDI4" s="406"/>
      <c r="XDJ4" s="406"/>
      <c r="XDK4" s="406"/>
      <c r="XDL4" s="406"/>
      <c r="XDM4" s="406"/>
      <c r="XDN4" s="406"/>
      <c r="XDO4" s="406"/>
      <c r="XDP4" s="406"/>
      <c r="XDQ4" s="406"/>
      <c r="XDR4" s="406"/>
      <c r="XDS4" s="406"/>
      <c r="XDT4" s="406"/>
      <c r="XDU4" s="406"/>
      <c r="XDV4" s="406"/>
      <c r="XDW4" s="406"/>
      <c r="XDX4" s="406"/>
      <c r="XDY4" s="406"/>
      <c r="XDZ4" s="406"/>
      <c r="XEA4" s="406"/>
      <c r="XEB4" s="406"/>
      <c r="XEC4" s="406"/>
      <c r="XED4" s="406"/>
      <c r="XEE4" s="406"/>
      <c r="XEF4" s="406"/>
      <c r="XEG4" s="406"/>
      <c r="XEH4" s="406"/>
      <c r="XEI4" s="406"/>
      <c r="XEJ4" s="406"/>
      <c r="XEK4" s="406"/>
      <c r="XEL4" s="406"/>
      <c r="XEM4" s="406"/>
      <c r="XEN4" s="406"/>
      <c r="XEO4" s="406"/>
      <c r="XEP4" s="406"/>
      <c r="XEQ4" s="406"/>
      <c r="XER4" s="406"/>
      <c r="XES4" s="406"/>
      <c r="XET4" s="406"/>
      <c r="XEU4" s="406"/>
      <c r="XEV4" s="406"/>
      <c r="XEW4" s="406"/>
      <c r="XEX4" s="406"/>
      <c r="XEY4" s="406"/>
      <c r="XEZ4" s="406"/>
      <c r="XFA4" s="406"/>
      <c r="XFB4" s="406"/>
      <c r="XFC4" s="406"/>
    </row>
    <row r="6" spans="1:16383" s="426" customFormat="1" ht="24" customHeight="1">
      <c r="A6" s="1369" t="s">
        <v>1304</v>
      </c>
      <c r="B6" s="1369"/>
      <c r="C6" s="1369" t="s">
        <v>1305</v>
      </c>
      <c r="D6" s="1369"/>
      <c r="E6" s="1369"/>
      <c r="F6" s="1369" t="s">
        <v>1306</v>
      </c>
      <c r="G6" s="1369"/>
      <c r="H6" s="1369"/>
      <c r="I6" s="1369" t="s">
        <v>376</v>
      </c>
    </row>
    <row r="7" spans="1:16383" ht="24" customHeight="1">
      <c r="A7" s="427" t="s">
        <v>1307</v>
      </c>
      <c r="B7" s="427" t="s">
        <v>1308</v>
      </c>
      <c r="C7" s="427" t="s">
        <v>1309</v>
      </c>
      <c r="D7" s="428" t="s">
        <v>1310</v>
      </c>
      <c r="E7" s="428" t="s">
        <v>1311</v>
      </c>
      <c r="F7" s="428" t="s">
        <v>1312</v>
      </c>
      <c r="G7" s="428" t="s">
        <v>1313</v>
      </c>
      <c r="H7" s="428" t="s">
        <v>1314</v>
      </c>
      <c r="I7" s="1370"/>
    </row>
    <row r="8" spans="1:16383">
      <c r="A8" s="712"/>
      <c r="B8" s="713"/>
      <c r="C8" s="712"/>
      <c r="D8" s="1076"/>
      <c r="E8" s="429"/>
      <c r="F8" s="430"/>
      <c r="G8" s="430"/>
      <c r="H8" s="1077"/>
      <c r="I8" s="881"/>
    </row>
    <row r="9" spans="1:16383">
      <c r="A9" s="712"/>
      <c r="B9" s="713"/>
      <c r="C9" s="712"/>
      <c r="D9" s="429"/>
      <c r="E9" s="429"/>
      <c r="F9" s="430"/>
      <c r="G9" s="430"/>
      <c r="H9" s="1077"/>
      <c r="I9" s="881"/>
    </row>
    <row r="10" spans="1:16383">
      <c r="A10" s="712"/>
      <c r="B10" s="713"/>
      <c r="C10" s="712"/>
      <c r="D10" s="429"/>
      <c r="E10" s="429"/>
      <c r="F10" s="430"/>
      <c r="G10" s="1077"/>
      <c r="H10" s="1077"/>
      <c r="I10" s="881"/>
    </row>
    <row r="11" spans="1:16383">
      <c r="A11" s="712"/>
      <c r="B11" s="713"/>
      <c r="C11" s="712"/>
      <c r="D11" s="429"/>
      <c r="E11" s="429"/>
      <c r="F11" s="430"/>
      <c r="G11" s="430"/>
      <c r="H11" s="1077"/>
      <c r="I11" s="881"/>
    </row>
    <row r="12" spans="1:16383">
      <c r="A12" s="712"/>
      <c r="B12" s="713"/>
      <c r="C12" s="712"/>
      <c r="D12" s="429"/>
      <c r="E12" s="429"/>
      <c r="F12" s="430"/>
      <c r="G12" s="430"/>
      <c r="H12" s="1077"/>
      <c r="I12" s="881"/>
    </row>
    <row r="13" spans="1:16383">
      <c r="A13" s="712"/>
      <c r="B13" s="713"/>
      <c r="C13" s="712"/>
      <c r="D13" s="429"/>
      <c r="E13" s="429"/>
      <c r="F13" s="430"/>
      <c r="G13" s="430"/>
      <c r="H13" s="1077"/>
      <c r="I13" s="881"/>
    </row>
    <row r="14" spans="1:16383">
      <c r="A14" s="712"/>
      <c r="B14" s="713"/>
      <c r="C14" s="712"/>
      <c r="D14" s="429"/>
      <c r="E14" s="429"/>
      <c r="F14" s="430"/>
      <c r="G14" s="430"/>
      <c r="H14" s="1077"/>
      <c r="I14" s="881"/>
    </row>
    <row r="15" spans="1:16383">
      <c r="A15" s="712"/>
      <c r="B15" s="713"/>
      <c r="C15" s="712"/>
      <c r="D15" s="429"/>
      <c r="E15" s="429"/>
      <c r="F15" s="430"/>
      <c r="G15" s="430"/>
      <c r="H15" s="1077"/>
      <c r="I15" s="881"/>
    </row>
    <row r="16" spans="1:16383">
      <c r="A16" s="712"/>
      <c r="B16" s="713"/>
      <c r="C16" s="712"/>
      <c r="D16" s="429"/>
      <c r="E16" s="429"/>
      <c r="F16" s="430"/>
      <c r="G16" s="1077"/>
      <c r="H16" s="1077"/>
      <c r="I16" s="881"/>
    </row>
    <row r="17" spans="1:9">
      <c r="A17" s="712"/>
      <c r="B17" s="713"/>
      <c r="C17" s="712"/>
      <c r="D17" s="429"/>
      <c r="E17" s="429"/>
      <c r="F17" s="430"/>
      <c r="G17" s="430"/>
      <c r="H17" s="1077"/>
      <c r="I17" s="881"/>
    </row>
    <row r="18" spans="1:9">
      <c r="A18" s="712"/>
      <c r="B18" s="713"/>
      <c r="C18" s="712"/>
      <c r="D18" s="429"/>
      <c r="E18" s="429"/>
      <c r="F18" s="430"/>
      <c r="G18" s="1077"/>
      <c r="H18" s="1077"/>
      <c r="I18" s="881"/>
    </row>
    <row r="19" spans="1:9">
      <c r="A19" s="712"/>
      <c r="B19" s="713"/>
      <c r="C19" s="712"/>
      <c r="D19" s="429"/>
      <c r="E19" s="429"/>
      <c r="F19" s="430"/>
      <c r="G19" s="430"/>
      <c r="H19" s="1077"/>
      <c r="I19" s="881"/>
    </row>
    <row r="20" spans="1:9">
      <c r="A20" s="712"/>
      <c r="B20" s="713"/>
      <c r="C20" s="712"/>
      <c r="D20" s="429"/>
      <c r="E20" s="429"/>
      <c r="F20" s="430"/>
      <c r="G20" s="430"/>
      <c r="H20" s="1077"/>
      <c r="I20" s="881"/>
    </row>
    <row r="21" spans="1:9">
      <c r="A21" s="712"/>
      <c r="B21" s="713"/>
      <c r="C21" s="712"/>
      <c r="D21" s="429"/>
      <c r="E21" s="429"/>
      <c r="F21" s="430"/>
      <c r="G21" s="430"/>
      <c r="H21" s="1077"/>
      <c r="I21" s="881"/>
    </row>
    <row r="22" spans="1:9">
      <c r="A22" s="712"/>
      <c r="B22" s="713"/>
      <c r="C22" s="712"/>
      <c r="D22" s="429"/>
      <c r="E22" s="429"/>
      <c r="F22" s="430"/>
      <c r="G22" s="430"/>
      <c r="H22" s="1077"/>
      <c r="I22" s="881"/>
    </row>
    <row r="23" spans="1:9">
      <c r="A23" s="712"/>
      <c r="B23" s="713"/>
      <c r="C23" s="712"/>
      <c r="D23" s="429"/>
      <c r="E23" s="429"/>
      <c r="F23" s="430"/>
      <c r="G23" s="430"/>
      <c r="H23" s="1077"/>
      <c r="I23" s="881"/>
    </row>
    <row r="24" spans="1:9">
      <c r="A24" s="712"/>
      <c r="B24" s="713"/>
      <c r="C24" s="712"/>
      <c r="D24" s="429"/>
      <c r="E24" s="429"/>
      <c r="F24" s="430"/>
      <c r="G24" s="430"/>
      <c r="H24" s="1077"/>
      <c r="I24" s="881"/>
    </row>
    <row r="25" spans="1:9">
      <c r="A25" s="712"/>
      <c r="B25" s="713"/>
      <c r="C25" s="712"/>
      <c r="D25" s="429"/>
      <c r="E25" s="429"/>
      <c r="F25" s="430"/>
      <c r="G25" s="1077"/>
      <c r="H25" s="1077"/>
      <c r="I25" s="881"/>
    </row>
    <row r="26" spans="1:9">
      <c r="A26" s="712"/>
      <c r="B26" s="713"/>
      <c r="C26" s="712"/>
      <c r="D26" s="429"/>
      <c r="E26" s="429"/>
      <c r="F26" s="430"/>
      <c r="G26" s="430"/>
      <c r="H26" s="1077"/>
      <c r="I26" s="881"/>
    </row>
    <row r="27" spans="1:9">
      <c r="A27" s="712"/>
      <c r="B27" s="713"/>
      <c r="C27" s="712"/>
      <c r="D27" s="429"/>
      <c r="E27" s="429"/>
      <c r="F27" s="430"/>
      <c r="G27" s="430"/>
      <c r="H27" s="1077"/>
      <c r="I27" s="881"/>
    </row>
    <row r="28" spans="1:9">
      <c r="A28" s="431"/>
      <c r="B28" s="432"/>
      <c r="C28" s="432"/>
      <c r="D28" s="432"/>
      <c r="E28" s="433" t="s">
        <v>1315</v>
      </c>
      <c r="F28" s="434">
        <f>SUM(F8:F27)</f>
        <v>0</v>
      </c>
      <c r="G28" s="434">
        <f>SUM(G8:G27)</f>
        <v>0</v>
      </c>
      <c r="H28" s="434">
        <f>SUM(H8:H27)</f>
        <v>0</v>
      </c>
      <c r="I28" s="434">
        <f>SUM(I8:I27)</f>
        <v>0</v>
      </c>
    </row>
    <row r="29" spans="1:9">
      <c r="B29" s="436" t="s">
        <v>2385</v>
      </c>
    </row>
    <row r="37" ht="20.25" customHeight="1"/>
    <row r="39" ht="21" customHeight="1"/>
    <row r="43" ht="12.75" customHeight="1"/>
  </sheetData>
  <mergeCells count="8">
    <mergeCell ref="A1:I1"/>
    <mergeCell ref="A3:I3"/>
    <mergeCell ref="A4:I4"/>
    <mergeCell ref="A6:B6"/>
    <mergeCell ref="C6:E6"/>
    <mergeCell ref="F6:H6"/>
    <mergeCell ref="I6:I7"/>
    <mergeCell ref="A2:I2"/>
  </mergeCells>
  <pageMargins left="0.70866141732283472" right="0.70866141732283472" top="0.74803149606299213" bottom="0.70866141732283472" header="0.31496062992125984" footer="0.31496062992125984"/>
  <pageSetup scale="90" fitToHeight="0" orientation="landscape" horizontalDpi="360" verticalDpi="360" r:id="rId1"/>
  <headerFooter>
    <oddHeader>&amp;L&amp;"Arial,Normal"&amp;8ANEXOS&amp;R&amp;"Arial,Normal"&amp;8A8</oddHeader>
    <oddFooter>&amp;R&amp;"Arial,Normal"&amp;8&amp;P/&amp;N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XEZ38"/>
  <sheetViews>
    <sheetView zoomScaleNormal="100" workbookViewId="0">
      <selection activeCell="B17" sqref="B17"/>
    </sheetView>
  </sheetViews>
  <sheetFormatPr baseColWidth="10" defaultRowHeight="12.75"/>
  <cols>
    <col min="1" max="1" width="21.42578125" style="435" customWidth="1"/>
    <col min="2" max="3" width="27.140625" style="435" customWidth="1"/>
    <col min="4" max="4" width="21.140625" style="435" customWidth="1"/>
    <col min="5" max="5" width="24.28515625" style="435" customWidth="1"/>
    <col min="6" max="16384" width="11.42578125" style="435"/>
  </cols>
  <sheetData>
    <row r="1" spans="1:16380" s="230" customFormat="1" ht="18" customHeight="1">
      <c r="A1" s="1363" t="s">
        <v>2087</v>
      </c>
      <c r="B1" s="1363"/>
      <c r="C1" s="1363"/>
      <c r="D1" s="1363"/>
      <c r="E1" s="1363"/>
      <c r="F1" s="406"/>
      <c r="G1" s="406"/>
      <c r="H1" s="406"/>
      <c r="I1" s="406"/>
    </row>
    <row r="2" spans="1:16380" s="230" customFormat="1" ht="18" customHeight="1">
      <c r="A2" s="1363" t="s">
        <v>2088</v>
      </c>
      <c r="B2" s="1363"/>
      <c r="C2" s="1363"/>
      <c r="D2" s="1363"/>
      <c r="E2" s="1363"/>
      <c r="F2" s="406"/>
      <c r="G2" s="406"/>
      <c r="H2" s="406"/>
      <c r="I2" s="406"/>
    </row>
    <row r="3" spans="1:16380" s="230" customFormat="1" ht="18" customHeight="1">
      <c r="A3" s="1363" t="s">
        <v>1316</v>
      </c>
      <c r="B3" s="1363"/>
      <c r="C3" s="1363"/>
      <c r="D3" s="1363"/>
      <c r="E3" s="1363"/>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406"/>
      <c r="BE3" s="406"/>
      <c r="BF3" s="406"/>
      <c r="BG3" s="406"/>
      <c r="BH3" s="406"/>
      <c r="BI3" s="406"/>
      <c r="BJ3" s="406"/>
      <c r="BK3" s="406"/>
      <c r="BL3" s="406"/>
      <c r="BM3" s="406"/>
      <c r="BN3" s="406"/>
      <c r="BO3" s="406"/>
      <c r="BP3" s="406"/>
      <c r="BQ3" s="406"/>
      <c r="BR3" s="406"/>
      <c r="BS3" s="406"/>
      <c r="BT3" s="406"/>
      <c r="BU3" s="406"/>
      <c r="BV3" s="406"/>
      <c r="BW3" s="406"/>
      <c r="BX3" s="406"/>
      <c r="BY3" s="406"/>
      <c r="BZ3" s="406"/>
      <c r="CA3" s="406"/>
      <c r="CB3" s="406"/>
      <c r="CC3" s="406"/>
      <c r="CD3" s="406"/>
      <c r="CE3" s="406"/>
      <c r="CF3" s="406"/>
      <c r="CG3" s="406"/>
      <c r="CH3" s="406"/>
      <c r="CI3" s="406"/>
      <c r="CJ3" s="406"/>
      <c r="CK3" s="406"/>
      <c r="CL3" s="406"/>
      <c r="CM3" s="406"/>
      <c r="CN3" s="406"/>
      <c r="CO3" s="406"/>
      <c r="CP3" s="406"/>
      <c r="CQ3" s="406"/>
      <c r="CR3" s="406"/>
      <c r="CS3" s="406"/>
      <c r="CT3" s="406"/>
      <c r="CU3" s="406"/>
      <c r="CV3" s="406"/>
      <c r="CW3" s="406"/>
      <c r="CX3" s="406"/>
      <c r="CY3" s="406"/>
      <c r="CZ3" s="406"/>
      <c r="DA3" s="406"/>
      <c r="DB3" s="406"/>
      <c r="DC3" s="406"/>
      <c r="DD3" s="406"/>
      <c r="DE3" s="406"/>
      <c r="DF3" s="406"/>
      <c r="DG3" s="406"/>
      <c r="DH3" s="406"/>
      <c r="DI3" s="406"/>
      <c r="DJ3" s="406"/>
      <c r="DK3" s="406"/>
      <c r="DL3" s="406"/>
      <c r="DM3" s="406"/>
      <c r="DN3" s="406"/>
      <c r="DO3" s="406"/>
      <c r="DP3" s="406"/>
      <c r="DQ3" s="406"/>
      <c r="DR3" s="406"/>
      <c r="DS3" s="406"/>
      <c r="DT3" s="406"/>
      <c r="DU3" s="406"/>
      <c r="DV3" s="406"/>
      <c r="DW3" s="406"/>
      <c r="DX3" s="406"/>
      <c r="DY3" s="406"/>
      <c r="DZ3" s="406"/>
      <c r="EA3" s="406"/>
      <c r="EB3" s="406"/>
      <c r="EC3" s="406"/>
      <c r="ED3" s="406"/>
      <c r="EE3" s="406"/>
      <c r="EF3" s="406"/>
      <c r="EG3" s="406"/>
      <c r="EH3" s="406"/>
      <c r="EI3" s="406"/>
      <c r="EJ3" s="406"/>
      <c r="EK3" s="406"/>
      <c r="EL3" s="406"/>
      <c r="EM3" s="406"/>
      <c r="EN3" s="406"/>
      <c r="EO3" s="406"/>
      <c r="EP3" s="406"/>
      <c r="EQ3" s="406"/>
      <c r="ER3" s="406"/>
      <c r="ES3" s="406"/>
      <c r="ET3" s="406"/>
      <c r="EU3" s="406"/>
      <c r="EV3" s="406"/>
      <c r="EW3" s="406"/>
      <c r="EX3" s="406"/>
      <c r="EY3" s="406"/>
      <c r="EZ3" s="406"/>
      <c r="FA3" s="406"/>
      <c r="FB3" s="406"/>
      <c r="FC3" s="406"/>
      <c r="FD3" s="406"/>
      <c r="FE3" s="406"/>
      <c r="FF3" s="406"/>
      <c r="FG3" s="406"/>
      <c r="FH3" s="406"/>
      <c r="FI3" s="406"/>
      <c r="FJ3" s="406"/>
      <c r="FK3" s="406"/>
      <c r="FL3" s="406"/>
      <c r="FM3" s="406"/>
      <c r="FN3" s="406"/>
      <c r="FO3" s="406"/>
      <c r="FP3" s="406"/>
      <c r="FQ3" s="406"/>
      <c r="FR3" s="406"/>
      <c r="FS3" s="406"/>
      <c r="FT3" s="406"/>
      <c r="FU3" s="406"/>
      <c r="FV3" s="406"/>
      <c r="FW3" s="406"/>
      <c r="FX3" s="406"/>
      <c r="FY3" s="406"/>
      <c r="FZ3" s="406"/>
      <c r="GA3" s="406"/>
      <c r="GB3" s="406"/>
      <c r="GC3" s="406"/>
      <c r="GD3" s="406"/>
      <c r="GE3" s="406"/>
      <c r="GF3" s="406"/>
      <c r="GG3" s="406"/>
      <c r="GH3" s="406"/>
      <c r="GI3" s="406"/>
      <c r="GJ3" s="406"/>
      <c r="GK3" s="406"/>
      <c r="GL3" s="406"/>
      <c r="GM3" s="406"/>
      <c r="GN3" s="406"/>
      <c r="GO3" s="406"/>
      <c r="GP3" s="406"/>
      <c r="GQ3" s="406"/>
      <c r="GR3" s="406"/>
      <c r="GS3" s="406"/>
      <c r="GT3" s="406"/>
      <c r="GU3" s="406"/>
      <c r="GV3" s="406"/>
      <c r="GW3" s="406"/>
      <c r="GX3" s="406"/>
      <c r="GY3" s="406"/>
      <c r="GZ3" s="406"/>
      <c r="HA3" s="406"/>
      <c r="HB3" s="406"/>
      <c r="HC3" s="406"/>
      <c r="HD3" s="406"/>
      <c r="HE3" s="406"/>
      <c r="HF3" s="406"/>
      <c r="HG3" s="406"/>
      <c r="HH3" s="406"/>
      <c r="HI3" s="406"/>
      <c r="HJ3" s="406"/>
      <c r="HK3" s="406"/>
      <c r="HL3" s="406"/>
      <c r="HM3" s="406"/>
      <c r="HN3" s="406"/>
      <c r="HO3" s="406"/>
      <c r="HP3" s="406"/>
      <c r="HQ3" s="406"/>
      <c r="HR3" s="406"/>
      <c r="HS3" s="406"/>
      <c r="HT3" s="406"/>
      <c r="HU3" s="406"/>
      <c r="HV3" s="406"/>
      <c r="HW3" s="406"/>
      <c r="HX3" s="406"/>
      <c r="HY3" s="406"/>
      <c r="HZ3" s="406"/>
      <c r="IA3" s="406"/>
      <c r="IB3" s="406"/>
      <c r="IC3" s="406"/>
      <c r="ID3" s="406"/>
      <c r="IE3" s="406"/>
      <c r="IF3" s="406"/>
      <c r="IG3" s="406"/>
      <c r="IH3" s="406"/>
      <c r="II3" s="406"/>
      <c r="IJ3" s="406"/>
      <c r="IK3" s="406"/>
      <c r="IL3" s="406"/>
      <c r="IM3" s="406"/>
      <c r="IN3" s="406"/>
      <c r="IO3" s="406"/>
      <c r="IP3" s="406"/>
      <c r="IQ3" s="406"/>
      <c r="IR3" s="406"/>
      <c r="IS3" s="406"/>
      <c r="IT3" s="406"/>
      <c r="IU3" s="406"/>
      <c r="IV3" s="406"/>
      <c r="IW3" s="406"/>
      <c r="IX3" s="406"/>
      <c r="IY3" s="406"/>
      <c r="IZ3" s="406"/>
      <c r="JA3" s="406"/>
      <c r="JB3" s="406"/>
      <c r="JC3" s="406"/>
      <c r="JD3" s="406"/>
      <c r="JE3" s="406"/>
      <c r="JF3" s="406"/>
      <c r="JG3" s="406"/>
      <c r="JH3" s="406"/>
      <c r="JI3" s="406"/>
      <c r="JJ3" s="406"/>
      <c r="JK3" s="406"/>
      <c r="JL3" s="406"/>
      <c r="JM3" s="406"/>
      <c r="JN3" s="406"/>
      <c r="JO3" s="406"/>
      <c r="JP3" s="406"/>
      <c r="JQ3" s="406"/>
      <c r="JR3" s="406"/>
      <c r="JS3" s="406"/>
      <c r="JT3" s="406"/>
      <c r="JU3" s="406"/>
      <c r="JV3" s="406"/>
      <c r="JW3" s="406"/>
      <c r="JX3" s="406"/>
      <c r="JY3" s="406"/>
      <c r="JZ3" s="406"/>
      <c r="KA3" s="406"/>
      <c r="KB3" s="406"/>
      <c r="KC3" s="406"/>
      <c r="KD3" s="406"/>
      <c r="KE3" s="406"/>
      <c r="KF3" s="406"/>
      <c r="KG3" s="406"/>
      <c r="KH3" s="406"/>
      <c r="KI3" s="406"/>
      <c r="KJ3" s="406"/>
      <c r="KK3" s="406"/>
      <c r="KL3" s="406"/>
      <c r="KM3" s="406"/>
      <c r="KN3" s="406"/>
      <c r="KO3" s="406"/>
      <c r="KP3" s="406"/>
      <c r="KQ3" s="406"/>
      <c r="KR3" s="406"/>
      <c r="KS3" s="406"/>
      <c r="KT3" s="406"/>
      <c r="KU3" s="406"/>
      <c r="KV3" s="406"/>
      <c r="KW3" s="406"/>
      <c r="KX3" s="406"/>
      <c r="KY3" s="406"/>
      <c r="KZ3" s="406"/>
      <c r="LA3" s="406"/>
      <c r="LB3" s="406"/>
      <c r="LC3" s="406"/>
      <c r="LD3" s="406"/>
      <c r="LE3" s="406"/>
      <c r="LF3" s="406"/>
      <c r="LG3" s="406"/>
      <c r="LH3" s="406"/>
      <c r="LI3" s="406"/>
      <c r="LJ3" s="406"/>
      <c r="LK3" s="406"/>
      <c r="LL3" s="406"/>
      <c r="LM3" s="406"/>
      <c r="LN3" s="406"/>
      <c r="LO3" s="406"/>
      <c r="LP3" s="406"/>
      <c r="LQ3" s="406"/>
      <c r="LR3" s="406"/>
      <c r="LS3" s="406"/>
      <c r="LT3" s="406"/>
      <c r="LU3" s="406"/>
      <c r="LV3" s="406"/>
      <c r="LW3" s="406"/>
      <c r="LX3" s="406"/>
      <c r="LY3" s="406"/>
      <c r="LZ3" s="406"/>
      <c r="MA3" s="406"/>
      <c r="MB3" s="406"/>
      <c r="MC3" s="406"/>
      <c r="MD3" s="406"/>
      <c r="ME3" s="406"/>
      <c r="MF3" s="406"/>
      <c r="MG3" s="406"/>
      <c r="MH3" s="406"/>
      <c r="MI3" s="406"/>
      <c r="MJ3" s="406"/>
      <c r="MK3" s="406"/>
      <c r="ML3" s="406"/>
      <c r="MM3" s="406"/>
      <c r="MN3" s="406"/>
      <c r="MO3" s="406"/>
      <c r="MP3" s="406"/>
      <c r="MQ3" s="406"/>
      <c r="MR3" s="406"/>
      <c r="MS3" s="406"/>
      <c r="MT3" s="406"/>
      <c r="MU3" s="406"/>
      <c r="MV3" s="406"/>
      <c r="MW3" s="406"/>
      <c r="MX3" s="406"/>
      <c r="MY3" s="406"/>
      <c r="MZ3" s="406"/>
      <c r="NA3" s="406"/>
      <c r="NB3" s="406"/>
      <c r="NC3" s="406"/>
      <c r="ND3" s="406"/>
      <c r="NE3" s="406"/>
      <c r="NF3" s="406"/>
      <c r="NG3" s="406"/>
      <c r="NH3" s="406"/>
      <c r="NI3" s="406"/>
      <c r="NJ3" s="406"/>
      <c r="NK3" s="406"/>
      <c r="NL3" s="406"/>
      <c r="NM3" s="406"/>
      <c r="NN3" s="406"/>
      <c r="NO3" s="406"/>
      <c r="NP3" s="406"/>
      <c r="NQ3" s="406"/>
      <c r="NR3" s="406"/>
      <c r="NS3" s="406"/>
      <c r="NT3" s="406"/>
      <c r="NU3" s="406"/>
      <c r="NV3" s="406"/>
      <c r="NW3" s="406"/>
      <c r="NX3" s="406"/>
      <c r="NY3" s="406"/>
      <c r="NZ3" s="406"/>
      <c r="OA3" s="406"/>
      <c r="OB3" s="406"/>
      <c r="OC3" s="406"/>
      <c r="OD3" s="406"/>
      <c r="OE3" s="406"/>
      <c r="OF3" s="406"/>
      <c r="OG3" s="406"/>
      <c r="OH3" s="406"/>
      <c r="OI3" s="406"/>
      <c r="OJ3" s="406"/>
      <c r="OK3" s="406"/>
      <c r="OL3" s="406"/>
      <c r="OM3" s="406"/>
      <c r="ON3" s="406"/>
      <c r="OO3" s="406"/>
      <c r="OP3" s="406"/>
      <c r="OQ3" s="406"/>
      <c r="OR3" s="406"/>
      <c r="OS3" s="406"/>
      <c r="OT3" s="406"/>
      <c r="OU3" s="406"/>
      <c r="OV3" s="406"/>
      <c r="OW3" s="406"/>
      <c r="OX3" s="406"/>
      <c r="OY3" s="406"/>
      <c r="OZ3" s="406"/>
      <c r="PA3" s="406"/>
      <c r="PB3" s="406"/>
      <c r="PC3" s="406"/>
      <c r="PD3" s="406"/>
      <c r="PE3" s="406"/>
      <c r="PF3" s="406"/>
      <c r="PG3" s="406"/>
      <c r="PH3" s="406"/>
      <c r="PI3" s="406"/>
      <c r="PJ3" s="406"/>
      <c r="PK3" s="406"/>
      <c r="PL3" s="406"/>
      <c r="PM3" s="406"/>
      <c r="PN3" s="406"/>
      <c r="PO3" s="406"/>
      <c r="PP3" s="406"/>
      <c r="PQ3" s="406"/>
      <c r="PR3" s="406"/>
      <c r="PS3" s="406"/>
      <c r="PT3" s="406"/>
      <c r="PU3" s="406"/>
      <c r="PV3" s="406"/>
      <c r="PW3" s="406"/>
      <c r="PX3" s="406"/>
      <c r="PY3" s="406"/>
      <c r="PZ3" s="406"/>
      <c r="QA3" s="406"/>
      <c r="QB3" s="406"/>
      <c r="QC3" s="406"/>
      <c r="QD3" s="406"/>
      <c r="QE3" s="406"/>
      <c r="QF3" s="406"/>
      <c r="QG3" s="406"/>
      <c r="QH3" s="406"/>
      <c r="QI3" s="406"/>
      <c r="QJ3" s="406"/>
      <c r="QK3" s="406"/>
      <c r="QL3" s="406"/>
      <c r="QM3" s="406"/>
      <c r="QN3" s="406"/>
      <c r="QO3" s="406"/>
      <c r="QP3" s="406"/>
      <c r="QQ3" s="406"/>
      <c r="QR3" s="406"/>
      <c r="QS3" s="406"/>
      <c r="QT3" s="406"/>
      <c r="QU3" s="406"/>
      <c r="QV3" s="406"/>
      <c r="QW3" s="406"/>
      <c r="QX3" s="406"/>
      <c r="QY3" s="406"/>
      <c r="QZ3" s="406"/>
      <c r="RA3" s="406"/>
      <c r="RB3" s="406"/>
      <c r="RC3" s="406"/>
      <c r="RD3" s="406"/>
      <c r="RE3" s="406"/>
      <c r="RF3" s="406"/>
      <c r="RG3" s="406"/>
      <c r="RH3" s="406"/>
      <c r="RI3" s="406"/>
      <c r="RJ3" s="406"/>
      <c r="RK3" s="406"/>
      <c r="RL3" s="406"/>
      <c r="RM3" s="406"/>
      <c r="RN3" s="406"/>
      <c r="RO3" s="406"/>
      <c r="RP3" s="406"/>
      <c r="RQ3" s="406"/>
      <c r="RR3" s="406"/>
      <c r="RS3" s="406"/>
      <c r="RT3" s="406"/>
      <c r="RU3" s="406"/>
      <c r="RV3" s="406"/>
      <c r="RW3" s="406"/>
      <c r="RX3" s="406"/>
      <c r="RY3" s="406"/>
      <c r="RZ3" s="406"/>
      <c r="SA3" s="406"/>
      <c r="SB3" s="406"/>
      <c r="SC3" s="406"/>
      <c r="SD3" s="406"/>
      <c r="SE3" s="406"/>
      <c r="SF3" s="406"/>
      <c r="SG3" s="406"/>
      <c r="SH3" s="406"/>
      <c r="SI3" s="406"/>
      <c r="SJ3" s="406"/>
      <c r="SK3" s="406"/>
      <c r="SL3" s="406"/>
      <c r="SM3" s="406"/>
      <c r="SN3" s="406"/>
      <c r="SO3" s="406"/>
      <c r="SP3" s="406"/>
      <c r="SQ3" s="406"/>
      <c r="SR3" s="406"/>
      <c r="SS3" s="406"/>
      <c r="ST3" s="406"/>
      <c r="SU3" s="406"/>
      <c r="SV3" s="406"/>
      <c r="SW3" s="406"/>
      <c r="SX3" s="406"/>
      <c r="SY3" s="406"/>
      <c r="SZ3" s="406"/>
      <c r="TA3" s="406"/>
      <c r="TB3" s="406"/>
      <c r="TC3" s="406"/>
      <c r="TD3" s="406"/>
      <c r="TE3" s="406"/>
      <c r="TF3" s="406"/>
      <c r="TG3" s="406"/>
      <c r="TH3" s="406"/>
      <c r="TI3" s="406"/>
      <c r="TJ3" s="406"/>
      <c r="TK3" s="406"/>
      <c r="TL3" s="406"/>
      <c r="TM3" s="406"/>
      <c r="TN3" s="406"/>
      <c r="TO3" s="406"/>
      <c r="TP3" s="406"/>
      <c r="TQ3" s="406"/>
      <c r="TR3" s="406"/>
      <c r="TS3" s="406"/>
      <c r="TT3" s="406"/>
      <c r="TU3" s="406"/>
      <c r="TV3" s="406"/>
      <c r="TW3" s="406"/>
      <c r="TX3" s="406"/>
      <c r="TY3" s="406"/>
      <c r="TZ3" s="406"/>
      <c r="UA3" s="406"/>
      <c r="UB3" s="406"/>
      <c r="UC3" s="406"/>
      <c r="UD3" s="406"/>
      <c r="UE3" s="406"/>
      <c r="UF3" s="406"/>
      <c r="UG3" s="406"/>
      <c r="UH3" s="406"/>
      <c r="UI3" s="406"/>
      <c r="UJ3" s="406"/>
      <c r="UK3" s="406"/>
      <c r="UL3" s="406"/>
      <c r="UM3" s="406"/>
      <c r="UN3" s="406"/>
      <c r="UO3" s="406"/>
      <c r="UP3" s="406"/>
      <c r="UQ3" s="406"/>
      <c r="UR3" s="406"/>
      <c r="US3" s="406"/>
      <c r="UT3" s="406"/>
      <c r="UU3" s="406"/>
      <c r="UV3" s="406"/>
      <c r="UW3" s="406"/>
      <c r="UX3" s="406"/>
      <c r="UY3" s="406"/>
      <c r="UZ3" s="406"/>
      <c r="VA3" s="406"/>
      <c r="VB3" s="406"/>
      <c r="VC3" s="406"/>
      <c r="VD3" s="406"/>
      <c r="VE3" s="406"/>
      <c r="VF3" s="406"/>
      <c r="VG3" s="406"/>
      <c r="VH3" s="406"/>
      <c r="VI3" s="406"/>
      <c r="VJ3" s="406"/>
      <c r="VK3" s="406"/>
      <c r="VL3" s="406"/>
      <c r="VM3" s="406"/>
      <c r="VN3" s="406"/>
      <c r="VO3" s="406"/>
      <c r="VP3" s="406"/>
      <c r="VQ3" s="406"/>
      <c r="VR3" s="406"/>
      <c r="VS3" s="406"/>
      <c r="VT3" s="406"/>
      <c r="VU3" s="406"/>
      <c r="VV3" s="406"/>
      <c r="VW3" s="406"/>
      <c r="VX3" s="406"/>
      <c r="VY3" s="406"/>
      <c r="VZ3" s="406"/>
      <c r="WA3" s="406"/>
      <c r="WB3" s="406"/>
      <c r="WC3" s="406"/>
      <c r="WD3" s="406"/>
      <c r="WE3" s="406"/>
      <c r="WF3" s="406"/>
      <c r="WG3" s="406"/>
      <c r="WH3" s="406"/>
      <c r="WI3" s="406"/>
      <c r="WJ3" s="406"/>
      <c r="WK3" s="406"/>
      <c r="WL3" s="406"/>
      <c r="WM3" s="406"/>
      <c r="WN3" s="406"/>
      <c r="WO3" s="406"/>
      <c r="WP3" s="406"/>
      <c r="WQ3" s="406"/>
      <c r="WR3" s="406"/>
      <c r="WS3" s="406"/>
      <c r="WT3" s="406"/>
      <c r="WU3" s="406"/>
      <c r="WV3" s="406"/>
      <c r="WW3" s="406"/>
      <c r="WX3" s="406"/>
      <c r="WY3" s="406"/>
      <c r="WZ3" s="406"/>
      <c r="XA3" s="406"/>
      <c r="XB3" s="406"/>
      <c r="XC3" s="406"/>
      <c r="XD3" s="406"/>
      <c r="XE3" s="406"/>
      <c r="XF3" s="406"/>
      <c r="XG3" s="406"/>
      <c r="XH3" s="406"/>
      <c r="XI3" s="406"/>
      <c r="XJ3" s="406"/>
      <c r="XK3" s="406"/>
      <c r="XL3" s="406"/>
      <c r="XM3" s="406"/>
      <c r="XN3" s="406"/>
      <c r="XO3" s="406"/>
      <c r="XP3" s="406"/>
      <c r="XQ3" s="406"/>
      <c r="XR3" s="406"/>
      <c r="XS3" s="406"/>
      <c r="XT3" s="406"/>
      <c r="XU3" s="406"/>
      <c r="XV3" s="406"/>
      <c r="XW3" s="406"/>
      <c r="XX3" s="406"/>
      <c r="XY3" s="406"/>
      <c r="XZ3" s="406"/>
      <c r="YA3" s="406"/>
      <c r="YB3" s="406"/>
      <c r="YC3" s="406"/>
      <c r="YD3" s="406"/>
      <c r="YE3" s="406"/>
      <c r="YF3" s="406"/>
      <c r="YG3" s="406"/>
      <c r="YH3" s="406"/>
      <c r="YI3" s="406"/>
      <c r="YJ3" s="406"/>
      <c r="YK3" s="406"/>
      <c r="YL3" s="406"/>
      <c r="YM3" s="406"/>
      <c r="YN3" s="406"/>
      <c r="YO3" s="406"/>
      <c r="YP3" s="406"/>
      <c r="YQ3" s="406"/>
      <c r="YR3" s="406"/>
      <c r="YS3" s="406"/>
      <c r="YT3" s="406"/>
      <c r="YU3" s="406"/>
      <c r="YV3" s="406"/>
      <c r="YW3" s="406"/>
      <c r="YX3" s="406"/>
      <c r="YY3" s="406"/>
      <c r="YZ3" s="406"/>
      <c r="ZA3" s="406"/>
      <c r="ZB3" s="406"/>
      <c r="ZC3" s="406"/>
      <c r="ZD3" s="406"/>
      <c r="ZE3" s="406"/>
      <c r="ZF3" s="406"/>
      <c r="ZG3" s="406"/>
      <c r="ZH3" s="406"/>
      <c r="ZI3" s="406"/>
      <c r="ZJ3" s="406"/>
      <c r="ZK3" s="406"/>
      <c r="ZL3" s="406"/>
      <c r="ZM3" s="406"/>
      <c r="ZN3" s="406"/>
      <c r="ZO3" s="406"/>
      <c r="ZP3" s="406"/>
      <c r="ZQ3" s="406"/>
      <c r="ZR3" s="406"/>
      <c r="ZS3" s="406"/>
      <c r="ZT3" s="406"/>
      <c r="ZU3" s="406"/>
      <c r="ZV3" s="406"/>
      <c r="ZW3" s="406"/>
      <c r="ZX3" s="406"/>
      <c r="ZY3" s="406"/>
      <c r="ZZ3" s="406"/>
      <c r="AAA3" s="406"/>
      <c r="AAB3" s="406"/>
      <c r="AAC3" s="406"/>
      <c r="AAD3" s="406"/>
      <c r="AAE3" s="406"/>
      <c r="AAF3" s="406"/>
      <c r="AAG3" s="406"/>
      <c r="AAH3" s="406"/>
      <c r="AAI3" s="406"/>
      <c r="AAJ3" s="406"/>
      <c r="AAK3" s="406"/>
      <c r="AAL3" s="406"/>
      <c r="AAM3" s="406"/>
      <c r="AAN3" s="406"/>
      <c r="AAO3" s="406"/>
      <c r="AAP3" s="406"/>
      <c r="AAQ3" s="406"/>
      <c r="AAR3" s="406"/>
      <c r="AAS3" s="406"/>
      <c r="AAT3" s="406"/>
      <c r="AAU3" s="406"/>
      <c r="AAV3" s="406"/>
      <c r="AAW3" s="406"/>
      <c r="AAX3" s="406"/>
      <c r="AAY3" s="406"/>
      <c r="AAZ3" s="406"/>
      <c r="ABA3" s="406"/>
      <c r="ABB3" s="406"/>
      <c r="ABC3" s="406"/>
      <c r="ABD3" s="406"/>
      <c r="ABE3" s="406"/>
      <c r="ABF3" s="406"/>
      <c r="ABG3" s="406"/>
      <c r="ABH3" s="406"/>
      <c r="ABI3" s="406"/>
      <c r="ABJ3" s="406"/>
      <c r="ABK3" s="406"/>
      <c r="ABL3" s="406"/>
      <c r="ABM3" s="406"/>
      <c r="ABN3" s="406"/>
      <c r="ABO3" s="406"/>
      <c r="ABP3" s="406"/>
      <c r="ABQ3" s="406"/>
      <c r="ABR3" s="406"/>
      <c r="ABS3" s="406"/>
      <c r="ABT3" s="406"/>
      <c r="ABU3" s="406"/>
      <c r="ABV3" s="406"/>
      <c r="ABW3" s="406"/>
      <c r="ABX3" s="406"/>
      <c r="ABY3" s="406"/>
      <c r="ABZ3" s="406"/>
      <c r="ACA3" s="406"/>
      <c r="ACB3" s="406"/>
      <c r="ACC3" s="406"/>
      <c r="ACD3" s="406"/>
      <c r="ACE3" s="406"/>
      <c r="ACF3" s="406"/>
      <c r="ACG3" s="406"/>
      <c r="ACH3" s="406"/>
      <c r="ACI3" s="406"/>
      <c r="ACJ3" s="406"/>
      <c r="ACK3" s="406"/>
      <c r="ACL3" s="406"/>
      <c r="ACM3" s="406"/>
      <c r="ACN3" s="406"/>
      <c r="ACO3" s="406"/>
      <c r="ACP3" s="406"/>
      <c r="ACQ3" s="406"/>
      <c r="ACR3" s="406"/>
      <c r="ACS3" s="406"/>
      <c r="ACT3" s="406"/>
      <c r="ACU3" s="406"/>
      <c r="ACV3" s="406"/>
      <c r="ACW3" s="406"/>
      <c r="ACX3" s="406"/>
      <c r="ACY3" s="406"/>
      <c r="ACZ3" s="406"/>
      <c r="ADA3" s="406"/>
      <c r="ADB3" s="406"/>
      <c r="ADC3" s="406"/>
      <c r="ADD3" s="406"/>
      <c r="ADE3" s="406"/>
      <c r="ADF3" s="406"/>
      <c r="ADG3" s="406"/>
      <c r="ADH3" s="406"/>
      <c r="ADI3" s="406"/>
      <c r="ADJ3" s="406"/>
      <c r="ADK3" s="406"/>
      <c r="ADL3" s="406"/>
      <c r="ADM3" s="406"/>
      <c r="ADN3" s="406"/>
      <c r="ADO3" s="406"/>
      <c r="ADP3" s="406"/>
      <c r="ADQ3" s="406"/>
      <c r="ADR3" s="406"/>
      <c r="ADS3" s="406"/>
      <c r="ADT3" s="406"/>
      <c r="ADU3" s="406"/>
      <c r="ADV3" s="406"/>
      <c r="ADW3" s="406"/>
      <c r="ADX3" s="406"/>
      <c r="ADY3" s="406"/>
      <c r="ADZ3" s="406"/>
      <c r="AEA3" s="406"/>
      <c r="AEB3" s="406"/>
      <c r="AEC3" s="406"/>
      <c r="AED3" s="406"/>
      <c r="AEE3" s="406"/>
      <c r="AEF3" s="406"/>
      <c r="AEG3" s="406"/>
      <c r="AEH3" s="406"/>
      <c r="AEI3" s="406"/>
      <c r="AEJ3" s="406"/>
      <c r="AEK3" s="406"/>
      <c r="AEL3" s="406"/>
      <c r="AEM3" s="406"/>
      <c r="AEN3" s="406"/>
      <c r="AEO3" s="406"/>
      <c r="AEP3" s="406"/>
      <c r="AEQ3" s="406"/>
      <c r="AER3" s="406"/>
      <c r="AES3" s="406"/>
      <c r="AET3" s="406"/>
      <c r="AEU3" s="406"/>
      <c r="AEV3" s="406"/>
      <c r="AEW3" s="406"/>
      <c r="AEX3" s="406"/>
      <c r="AEY3" s="406"/>
      <c r="AEZ3" s="406"/>
      <c r="AFA3" s="406"/>
      <c r="AFB3" s="406"/>
      <c r="AFC3" s="406"/>
      <c r="AFD3" s="406"/>
      <c r="AFE3" s="406"/>
      <c r="AFF3" s="406"/>
      <c r="AFG3" s="406"/>
      <c r="AFH3" s="406"/>
      <c r="AFI3" s="406"/>
      <c r="AFJ3" s="406"/>
      <c r="AFK3" s="406"/>
      <c r="AFL3" s="406"/>
      <c r="AFM3" s="406"/>
      <c r="AFN3" s="406"/>
      <c r="AFO3" s="406"/>
      <c r="AFP3" s="406"/>
      <c r="AFQ3" s="406"/>
      <c r="AFR3" s="406"/>
      <c r="AFS3" s="406"/>
      <c r="AFT3" s="406"/>
      <c r="AFU3" s="406"/>
      <c r="AFV3" s="406"/>
      <c r="AFW3" s="406"/>
      <c r="AFX3" s="406"/>
      <c r="AFY3" s="406"/>
      <c r="AFZ3" s="406"/>
      <c r="AGA3" s="406"/>
      <c r="AGB3" s="406"/>
      <c r="AGC3" s="406"/>
      <c r="AGD3" s="406"/>
      <c r="AGE3" s="406"/>
      <c r="AGF3" s="406"/>
      <c r="AGG3" s="406"/>
      <c r="AGH3" s="406"/>
      <c r="AGI3" s="406"/>
      <c r="AGJ3" s="406"/>
      <c r="AGK3" s="406"/>
      <c r="AGL3" s="406"/>
      <c r="AGM3" s="406"/>
      <c r="AGN3" s="406"/>
      <c r="AGO3" s="406"/>
      <c r="AGP3" s="406"/>
      <c r="AGQ3" s="406"/>
      <c r="AGR3" s="406"/>
      <c r="AGS3" s="406"/>
      <c r="AGT3" s="406"/>
      <c r="AGU3" s="406"/>
      <c r="AGV3" s="406"/>
      <c r="AGW3" s="406"/>
      <c r="AGX3" s="406"/>
      <c r="AGY3" s="406"/>
      <c r="AGZ3" s="406"/>
      <c r="AHA3" s="406"/>
      <c r="AHB3" s="406"/>
      <c r="AHC3" s="406"/>
      <c r="AHD3" s="406"/>
      <c r="AHE3" s="406"/>
      <c r="AHF3" s="406"/>
      <c r="AHG3" s="406"/>
      <c r="AHH3" s="406"/>
      <c r="AHI3" s="406"/>
      <c r="AHJ3" s="406"/>
      <c r="AHK3" s="406"/>
      <c r="AHL3" s="406"/>
      <c r="AHM3" s="406"/>
      <c r="AHN3" s="406"/>
      <c r="AHO3" s="406"/>
      <c r="AHP3" s="406"/>
      <c r="AHQ3" s="406"/>
      <c r="AHR3" s="406"/>
      <c r="AHS3" s="406"/>
      <c r="AHT3" s="406"/>
      <c r="AHU3" s="406"/>
      <c r="AHV3" s="406"/>
      <c r="AHW3" s="406"/>
      <c r="AHX3" s="406"/>
      <c r="AHY3" s="406"/>
      <c r="AHZ3" s="406"/>
      <c r="AIA3" s="406"/>
      <c r="AIB3" s="406"/>
      <c r="AIC3" s="406"/>
      <c r="AID3" s="406"/>
      <c r="AIE3" s="406"/>
      <c r="AIF3" s="406"/>
      <c r="AIG3" s="406"/>
      <c r="AIH3" s="406"/>
      <c r="AII3" s="406"/>
      <c r="AIJ3" s="406"/>
      <c r="AIK3" s="406"/>
      <c r="AIL3" s="406"/>
      <c r="AIM3" s="406"/>
      <c r="AIN3" s="406"/>
      <c r="AIO3" s="406"/>
      <c r="AIP3" s="406"/>
      <c r="AIQ3" s="406"/>
      <c r="AIR3" s="406"/>
      <c r="AIS3" s="406"/>
      <c r="AIT3" s="406"/>
      <c r="AIU3" s="406"/>
      <c r="AIV3" s="406"/>
      <c r="AIW3" s="406"/>
      <c r="AIX3" s="406"/>
      <c r="AIY3" s="406"/>
      <c r="AIZ3" s="406"/>
      <c r="AJA3" s="406"/>
      <c r="AJB3" s="406"/>
      <c r="AJC3" s="406"/>
      <c r="AJD3" s="406"/>
      <c r="AJE3" s="406"/>
      <c r="AJF3" s="406"/>
      <c r="AJG3" s="406"/>
      <c r="AJH3" s="406"/>
      <c r="AJI3" s="406"/>
      <c r="AJJ3" s="406"/>
      <c r="AJK3" s="406"/>
      <c r="AJL3" s="406"/>
      <c r="AJM3" s="406"/>
      <c r="AJN3" s="406"/>
      <c r="AJO3" s="406"/>
      <c r="AJP3" s="406"/>
      <c r="AJQ3" s="406"/>
      <c r="AJR3" s="406"/>
      <c r="AJS3" s="406"/>
      <c r="AJT3" s="406"/>
      <c r="AJU3" s="406"/>
      <c r="AJV3" s="406"/>
      <c r="AJW3" s="406"/>
      <c r="AJX3" s="406"/>
      <c r="AJY3" s="406"/>
      <c r="AJZ3" s="406"/>
      <c r="AKA3" s="406"/>
      <c r="AKB3" s="406"/>
      <c r="AKC3" s="406"/>
      <c r="AKD3" s="406"/>
      <c r="AKE3" s="406"/>
      <c r="AKF3" s="406"/>
      <c r="AKG3" s="406"/>
      <c r="AKH3" s="406"/>
      <c r="AKI3" s="406"/>
      <c r="AKJ3" s="406"/>
      <c r="AKK3" s="406"/>
      <c r="AKL3" s="406"/>
      <c r="AKM3" s="406"/>
      <c r="AKN3" s="406"/>
      <c r="AKO3" s="406"/>
      <c r="AKP3" s="406"/>
      <c r="AKQ3" s="406"/>
      <c r="AKR3" s="406"/>
      <c r="AKS3" s="406"/>
      <c r="AKT3" s="406"/>
      <c r="AKU3" s="406"/>
      <c r="AKV3" s="406"/>
      <c r="AKW3" s="406"/>
      <c r="AKX3" s="406"/>
      <c r="AKY3" s="406"/>
      <c r="AKZ3" s="406"/>
      <c r="ALA3" s="406"/>
      <c r="ALB3" s="406"/>
      <c r="ALC3" s="406"/>
      <c r="ALD3" s="406"/>
      <c r="ALE3" s="406"/>
      <c r="ALF3" s="406"/>
      <c r="ALG3" s="406"/>
      <c r="ALH3" s="406"/>
      <c r="ALI3" s="406"/>
      <c r="ALJ3" s="406"/>
      <c r="ALK3" s="406"/>
      <c r="ALL3" s="406"/>
      <c r="ALM3" s="406"/>
      <c r="ALN3" s="406"/>
      <c r="ALO3" s="406"/>
      <c r="ALP3" s="406"/>
      <c r="ALQ3" s="406"/>
      <c r="ALR3" s="406"/>
      <c r="ALS3" s="406"/>
      <c r="ALT3" s="406"/>
      <c r="ALU3" s="406"/>
      <c r="ALV3" s="406"/>
      <c r="ALW3" s="406"/>
      <c r="ALX3" s="406"/>
      <c r="ALY3" s="406"/>
      <c r="ALZ3" s="406"/>
      <c r="AMA3" s="406"/>
      <c r="AMB3" s="406"/>
      <c r="AMC3" s="406"/>
      <c r="AMD3" s="406"/>
      <c r="AME3" s="406"/>
      <c r="AMF3" s="406"/>
      <c r="AMG3" s="406"/>
      <c r="AMH3" s="406"/>
      <c r="AMI3" s="406"/>
      <c r="AMJ3" s="406"/>
      <c r="AMK3" s="406"/>
      <c r="AML3" s="406"/>
      <c r="AMM3" s="406"/>
      <c r="AMN3" s="406"/>
      <c r="AMO3" s="406"/>
      <c r="AMP3" s="406"/>
      <c r="AMQ3" s="406"/>
      <c r="AMR3" s="406"/>
      <c r="AMS3" s="406"/>
      <c r="AMT3" s="406"/>
      <c r="AMU3" s="406"/>
      <c r="AMV3" s="406"/>
      <c r="AMW3" s="406"/>
      <c r="AMX3" s="406"/>
      <c r="AMY3" s="406"/>
      <c r="AMZ3" s="406"/>
      <c r="ANA3" s="406"/>
      <c r="ANB3" s="406"/>
      <c r="ANC3" s="406"/>
      <c r="AND3" s="406"/>
      <c r="ANE3" s="406"/>
      <c r="ANF3" s="406"/>
      <c r="ANG3" s="406"/>
      <c r="ANH3" s="406"/>
      <c r="ANI3" s="406"/>
      <c r="ANJ3" s="406"/>
      <c r="ANK3" s="406"/>
      <c r="ANL3" s="406"/>
      <c r="ANM3" s="406"/>
      <c r="ANN3" s="406"/>
      <c r="ANO3" s="406"/>
      <c r="ANP3" s="406"/>
      <c r="ANQ3" s="406"/>
      <c r="ANR3" s="406"/>
      <c r="ANS3" s="406"/>
      <c r="ANT3" s="406"/>
      <c r="ANU3" s="406"/>
      <c r="ANV3" s="406"/>
      <c r="ANW3" s="406"/>
      <c r="ANX3" s="406"/>
      <c r="ANY3" s="406"/>
      <c r="ANZ3" s="406"/>
      <c r="AOA3" s="406"/>
      <c r="AOB3" s="406"/>
      <c r="AOC3" s="406"/>
      <c r="AOD3" s="406"/>
      <c r="AOE3" s="406"/>
      <c r="AOF3" s="406"/>
      <c r="AOG3" s="406"/>
      <c r="AOH3" s="406"/>
      <c r="AOI3" s="406"/>
      <c r="AOJ3" s="406"/>
      <c r="AOK3" s="406"/>
      <c r="AOL3" s="406"/>
      <c r="AOM3" s="406"/>
      <c r="AON3" s="406"/>
      <c r="AOO3" s="406"/>
      <c r="AOP3" s="406"/>
      <c r="AOQ3" s="406"/>
      <c r="AOR3" s="406"/>
      <c r="AOS3" s="406"/>
      <c r="AOT3" s="406"/>
      <c r="AOU3" s="406"/>
      <c r="AOV3" s="406"/>
      <c r="AOW3" s="406"/>
      <c r="AOX3" s="406"/>
      <c r="AOY3" s="406"/>
      <c r="AOZ3" s="406"/>
      <c r="APA3" s="406"/>
      <c r="APB3" s="406"/>
      <c r="APC3" s="406"/>
      <c r="APD3" s="406"/>
      <c r="APE3" s="406"/>
      <c r="APF3" s="406"/>
      <c r="APG3" s="406"/>
      <c r="APH3" s="406"/>
      <c r="API3" s="406"/>
      <c r="APJ3" s="406"/>
      <c r="APK3" s="406"/>
      <c r="APL3" s="406"/>
      <c r="APM3" s="406"/>
      <c r="APN3" s="406"/>
      <c r="APO3" s="406"/>
      <c r="APP3" s="406"/>
      <c r="APQ3" s="406"/>
      <c r="APR3" s="406"/>
      <c r="APS3" s="406"/>
      <c r="APT3" s="406"/>
      <c r="APU3" s="406"/>
      <c r="APV3" s="406"/>
      <c r="APW3" s="406"/>
      <c r="APX3" s="406"/>
      <c r="APY3" s="406"/>
      <c r="APZ3" s="406"/>
      <c r="AQA3" s="406"/>
      <c r="AQB3" s="406"/>
      <c r="AQC3" s="406"/>
      <c r="AQD3" s="406"/>
      <c r="AQE3" s="406"/>
      <c r="AQF3" s="406"/>
      <c r="AQG3" s="406"/>
      <c r="AQH3" s="406"/>
      <c r="AQI3" s="406"/>
      <c r="AQJ3" s="406"/>
      <c r="AQK3" s="406"/>
      <c r="AQL3" s="406"/>
      <c r="AQM3" s="406"/>
      <c r="AQN3" s="406"/>
      <c r="AQO3" s="406"/>
      <c r="AQP3" s="406"/>
      <c r="AQQ3" s="406"/>
      <c r="AQR3" s="406"/>
      <c r="AQS3" s="406"/>
      <c r="AQT3" s="406"/>
      <c r="AQU3" s="406"/>
      <c r="AQV3" s="406"/>
      <c r="AQW3" s="406"/>
      <c r="AQX3" s="406"/>
      <c r="AQY3" s="406"/>
      <c r="AQZ3" s="406"/>
      <c r="ARA3" s="406"/>
      <c r="ARB3" s="406"/>
      <c r="ARC3" s="406"/>
      <c r="ARD3" s="406"/>
      <c r="ARE3" s="406"/>
      <c r="ARF3" s="406"/>
      <c r="ARG3" s="406"/>
      <c r="ARH3" s="406"/>
      <c r="ARI3" s="406"/>
      <c r="ARJ3" s="406"/>
      <c r="ARK3" s="406"/>
      <c r="ARL3" s="406"/>
      <c r="ARM3" s="406"/>
      <c r="ARN3" s="406"/>
      <c r="ARO3" s="406"/>
      <c r="ARP3" s="406"/>
      <c r="ARQ3" s="406"/>
      <c r="ARR3" s="406"/>
      <c r="ARS3" s="406"/>
      <c r="ART3" s="406"/>
      <c r="ARU3" s="406"/>
      <c r="ARV3" s="406"/>
      <c r="ARW3" s="406"/>
      <c r="ARX3" s="406"/>
      <c r="ARY3" s="406"/>
      <c r="ARZ3" s="406"/>
      <c r="ASA3" s="406"/>
      <c r="ASB3" s="406"/>
      <c r="ASC3" s="406"/>
      <c r="ASD3" s="406"/>
      <c r="ASE3" s="406"/>
      <c r="ASF3" s="406"/>
      <c r="ASG3" s="406"/>
      <c r="ASH3" s="406"/>
      <c r="ASI3" s="406"/>
      <c r="ASJ3" s="406"/>
      <c r="ASK3" s="406"/>
      <c r="ASL3" s="406"/>
      <c r="ASM3" s="406"/>
      <c r="ASN3" s="406"/>
      <c r="ASO3" s="406"/>
      <c r="ASP3" s="406"/>
      <c r="ASQ3" s="406"/>
      <c r="ASR3" s="406"/>
      <c r="ASS3" s="406"/>
      <c r="AST3" s="406"/>
      <c r="ASU3" s="406"/>
      <c r="ASV3" s="406"/>
      <c r="ASW3" s="406"/>
      <c r="ASX3" s="406"/>
      <c r="ASY3" s="406"/>
      <c r="ASZ3" s="406"/>
      <c r="ATA3" s="406"/>
      <c r="ATB3" s="406"/>
      <c r="ATC3" s="406"/>
      <c r="ATD3" s="406"/>
      <c r="ATE3" s="406"/>
      <c r="ATF3" s="406"/>
      <c r="ATG3" s="406"/>
      <c r="ATH3" s="406"/>
      <c r="ATI3" s="406"/>
      <c r="ATJ3" s="406"/>
      <c r="ATK3" s="406"/>
      <c r="ATL3" s="406"/>
      <c r="ATM3" s="406"/>
      <c r="ATN3" s="406"/>
      <c r="ATO3" s="406"/>
      <c r="ATP3" s="406"/>
      <c r="ATQ3" s="406"/>
      <c r="ATR3" s="406"/>
      <c r="ATS3" s="406"/>
      <c r="ATT3" s="406"/>
      <c r="ATU3" s="406"/>
      <c r="ATV3" s="406"/>
      <c r="ATW3" s="406"/>
      <c r="ATX3" s="406"/>
      <c r="ATY3" s="406"/>
      <c r="ATZ3" s="406"/>
      <c r="AUA3" s="406"/>
      <c r="AUB3" s="406"/>
      <c r="AUC3" s="406"/>
      <c r="AUD3" s="406"/>
      <c r="AUE3" s="406"/>
      <c r="AUF3" s="406"/>
      <c r="AUG3" s="406"/>
      <c r="AUH3" s="406"/>
      <c r="AUI3" s="406"/>
      <c r="AUJ3" s="406"/>
      <c r="AUK3" s="406"/>
      <c r="AUL3" s="406"/>
      <c r="AUM3" s="406"/>
      <c r="AUN3" s="406"/>
      <c r="AUO3" s="406"/>
      <c r="AUP3" s="406"/>
      <c r="AUQ3" s="406"/>
      <c r="AUR3" s="406"/>
      <c r="AUS3" s="406"/>
      <c r="AUT3" s="406"/>
      <c r="AUU3" s="406"/>
      <c r="AUV3" s="406"/>
      <c r="AUW3" s="406"/>
      <c r="AUX3" s="406"/>
      <c r="AUY3" s="406"/>
      <c r="AUZ3" s="406"/>
      <c r="AVA3" s="406"/>
      <c r="AVB3" s="406"/>
      <c r="AVC3" s="406"/>
      <c r="AVD3" s="406"/>
      <c r="AVE3" s="406"/>
      <c r="AVF3" s="406"/>
      <c r="AVG3" s="406"/>
      <c r="AVH3" s="406"/>
      <c r="AVI3" s="406"/>
      <c r="AVJ3" s="406"/>
      <c r="AVK3" s="406"/>
      <c r="AVL3" s="406"/>
      <c r="AVM3" s="406"/>
      <c r="AVN3" s="406"/>
      <c r="AVO3" s="406"/>
      <c r="AVP3" s="406"/>
      <c r="AVQ3" s="406"/>
      <c r="AVR3" s="406"/>
      <c r="AVS3" s="406"/>
      <c r="AVT3" s="406"/>
      <c r="AVU3" s="406"/>
      <c r="AVV3" s="406"/>
      <c r="AVW3" s="406"/>
      <c r="AVX3" s="406"/>
      <c r="AVY3" s="406"/>
      <c r="AVZ3" s="406"/>
      <c r="AWA3" s="406"/>
      <c r="AWB3" s="406"/>
      <c r="AWC3" s="406"/>
      <c r="AWD3" s="406"/>
      <c r="AWE3" s="406"/>
      <c r="AWF3" s="406"/>
      <c r="AWG3" s="406"/>
      <c r="AWH3" s="406"/>
      <c r="AWI3" s="406"/>
      <c r="AWJ3" s="406"/>
      <c r="AWK3" s="406"/>
      <c r="AWL3" s="406"/>
      <c r="AWM3" s="406"/>
      <c r="AWN3" s="406"/>
      <c r="AWO3" s="406"/>
      <c r="AWP3" s="406"/>
      <c r="AWQ3" s="406"/>
      <c r="AWR3" s="406"/>
      <c r="AWS3" s="406"/>
      <c r="AWT3" s="406"/>
      <c r="AWU3" s="406"/>
      <c r="AWV3" s="406"/>
      <c r="AWW3" s="406"/>
      <c r="AWX3" s="406"/>
      <c r="AWY3" s="406"/>
      <c r="AWZ3" s="406"/>
      <c r="AXA3" s="406"/>
      <c r="AXB3" s="406"/>
      <c r="AXC3" s="406"/>
      <c r="AXD3" s="406"/>
      <c r="AXE3" s="406"/>
      <c r="AXF3" s="406"/>
      <c r="AXG3" s="406"/>
      <c r="AXH3" s="406"/>
      <c r="AXI3" s="406"/>
      <c r="AXJ3" s="406"/>
      <c r="AXK3" s="406"/>
      <c r="AXL3" s="406"/>
      <c r="AXM3" s="406"/>
      <c r="AXN3" s="406"/>
      <c r="AXO3" s="406"/>
      <c r="AXP3" s="406"/>
      <c r="AXQ3" s="406"/>
      <c r="AXR3" s="406"/>
      <c r="AXS3" s="406"/>
      <c r="AXT3" s="406"/>
      <c r="AXU3" s="406"/>
      <c r="AXV3" s="406"/>
      <c r="AXW3" s="406"/>
      <c r="AXX3" s="406"/>
      <c r="AXY3" s="406"/>
      <c r="AXZ3" s="406"/>
      <c r="AYA3" s="406"/>
      <c r="AYB3" s="406"/>
      <c r="AYC3" s="406"/>
      <c r="AYD3" s="406"/>
      <c r="AYE3" s="406"/>
      <c r="AYF3" s="406"/>
      <c r="AYG3" s="406"/>
      <c r="AYH3" s="406"/>
      <c r="AYI3" s="406"/>
      <c r="AYJ3" s="406"/>
      <c r="AYK3" s="406"/>
      <c r="AYL3" s="406"/>
      <c r="AYM3" s="406"/>
      <c r="AYN3" s="406"/>
      <c r="AYO3" s="406"/>
      <c r="AYP3" s="406"/>
      <c r="AYQ3" s="406"/>
      <c r="AYR3" s="406"/>
      <c r="AYS3" s="406"/>
      <c r="AYT3" s="406"/>
      <c r="AYU3" s="406"/>
      <c r="AYV3" s="406"/>
      <c r="AYW3" s="406"/>
      <c r="AYX3" s="406"/>
      <c r="AYY3" s="406"/>
      <c r="AYZ3" s="406"/>
      <c r="AZA3" s="406"/>
      <c r="AZB3" s="406"/>
      <c r="AZC3" s="406"/>
      <c r="AZD3" s="406"/>
      <c r="AZE3" s="406"/>
      <c r="AZF3" s="406"/>
      <c r="AZG3" s="406"/>
      <c r="AZH3" s="406"/>
      <c r="AZI3" s="406"/>
      <c r="AZJ3" s="406"/>
      <c r="AZK3" s="406"/>
      <c r="AZL3" s="406"/>
      <c r="AZM3" s="406"/>
      <c r="AZN3" s="406"/>
      <c r="AZO3" s="406"/>
      <c r="AZP3" s="406"/>
      <c r="AZQ3" s="406"/>
      <c r="AZR3" s="406"/>
      <c r="AZS3" s="406"/>
      <c r="AZT3" s="406"/>
      <c r="AZU3" s="406"/>
      <c r="AZV3" s="406"/>
      <c r="AZW3" s="406"/>
      <c r="AZX3" s="406"/>
      <c r="AZY3" s="406"/>
      <c r="AZZ3" s="406"/>
      <c r="BAA3" s="406"/>
      <c r="BAB3" s="406"/>
      <c r="BAC3" s="406"/>
      <c r="BAD3" s="406"/>
      <c r="BAE3" s="406"/>
      <c r="BAF3" s="406"/>
      <c r="BAG3" s="406"/>
      <c r="BAH3" s="406"/>
      <c r="BAI3" s="406"/>
      <c r="BAJ3" s="406"/>
      <c r="BAK3" s="406"/>
      <c r="BAL3" s="406"/>
      <c r="BAM3" s="406"/>
      <c r="BAN3" s="406"/>
      <c r="BAO3" s="406"/>
      <c r="BAP3" s="406"/>
      <c r="BAQ3" s="406"/>
      <c r="BAR3" s="406"/>
      <c r="BAS3" s="406"/>
      <c r="BAT3" s="406"/>
      <c r="BAU3" s="406"/>
      <c r="BAV3" s="406"/>
      <c r="BAW3" s="406"/>
      <c r="BAX3" s="406"/>
      <c r="BAY3" s="406"/>
      <c r="BAZ3" s="406"/>
      <c r="BBA3" s="406"/>
      <c r="BBB3" s="406"/>
      <c r="BBC3" s="406"/>
      <c r="BBD3" s="406"/>
      <c r="BBE3" s="406"/>
      <c r="BBF3" s="406"/>
      <c r="BBG3" s="406"/>
      <c r="BBH3" s="406"/>
      <c r="BBI3" s="406"/>
      <c r="BBJ3" s="406"/>
      <c r="BBK3" s="406"/>
      <c r="BBL3" s="406"/>
      <c r="BBM3" s="406"/>
      <c r="BBN3" s="406"/>
      <c r="BBO3" s="406"/>
      <c r="BBP3" s="406"/>
      <c r="BBQ3" s="406"/>
      <c r="BBR3" s="406"/>
      <c r="BBS3" s="406"/>
      <c r="BBT3" s="406"/>
      <c r="BBU3" s="406"/>
      <c r="BBV3" s="406"/>
      <c r="BBW3" s="406"/>
      <c r="BBX3" s="406"/>
      <c r="BBY3" s="406"/>
      <c r="BBZ3" s="406"/>
      <c r="BCA3" s="406"/>
      <c r="BCB3" s="406"/>
      <c r="BCC3" s="406"/>
      <c r="BCD3" s="406"/>
      <c r="BCE3" s="406"/>
      <c r="BCF3" s="406"/>
      <c r="BCG3" s="406"/>
      <c r="BCH3" s="406"/>
      <c r="BCI3" s="406"/>
      <c r="BCJ3" s="406"/>
      <c r="BCK3" s="406"/>
      <c r="BCL3" s="406"/>
      <c r="BCM3" s="406"/>
      <c r="BCN3" s="406"/>
      <c r="BCO3" s="406"/>
      <c r="BCP3" s="406"/>
      <c r="BCQ3" s="406"/>
      <c r="BCR3" s="406"/>
      <c r="BCS3" s="406"/>
      <c r="BCT3" s="406"/>
      <c r="BCU3" s="406"/>
      <c r="BCV3" s="406"/>
      <c r="BCW3" s="406"/>
      <c r="BCX3" s="406"/>
      <c r="BCY3" s="406"/>
      <c r="BCZ3" s="406"/>
      <c r="BDA3" s="406"/>
      <c r="BDB3" s="406"/>
      <c r="BDC3" s="406"/>
      <c r="BDD3" s="406"/>
      <c r="BDE3" s="406"/>
      <c r="BDF3" s="406"/>
      <c r="BDG3" s="406"/>
      <c r="BDH3" s="406"/>
      <c r="BDI3" s="406"/>
      <c r="BDJ3" s="406"/>
      <c r="BDK3" s="406"/>
      <c r="BDL3" s="406"/>
      <c r="BDM3" s="406"/>
      <c r="BDN3" s="406"/>
      <c r="BDO3" s="406"/>
      <c r="BDP3" s="406"/>
      <c r="BDQ3" s="406"/>
      <c r="BDR3" s="406"/>
      <c r="BDS3" s="406"/>
      <c r="BDT3" s="406"/>
      <c r="BDU3" s="406"/>
      <c r="BDV3" s="406"/>
      <c r="BDW3" s="406"/>
      <c r="BDX3" s="406"/>
      <c r="BDY3" s="406"/>
      <c r="BDZ3" s="406"/>
      <c r="BEA3" s="406"/>
      <c r="BEB3" s="406"/>
      <c r="BEC3" s="406"/>
      <c r="BED3" s="406"/>
      <c r="BEE3" s="406"/>
      <c r="BEF3" s="406"/>
      <c r="BEG3" s="406"/>
      <c r="BEH3" s="406"/>
      <c r="BEI3" s="406"/>
      <c r="BEJ3" s="406"/>
      <c r="BEK3" s="406"/>
      <c r="BEL3" s="406"/>
      <c r="BEM3" s="406"/>
      <c r="BEN3" s="406"/>
      <c r="BEO3" s="406"/>
      <c r="BEP3" s="406"/>
      <c r="BEQ3" s="406"/>
      <c r="BER3" s="406"/>
      <c r="BES3" s="406"/>
      <c r="BET3" s="406"/>
      <c r="BEU3" s="406"/>
      <c r="BEV3" s="406"/>
      <c r="BEW3" s="406"/>
      <c r="BEX3" s="406"/>
      <c r="BEY3" s="406"/>
      <c r="BEZ3" s="406"/>
      <c r="BFA3" s="406"/>
      <c r="BFB3" s="406"/>
      <c r="BFC3" s="406"/>
      <c r="BFD3" s="406"/>
      <c r="BFE3" s="406"/>
      <c r="BFF3" s="406"/>
      <c r="BFG3" s="406"/>
      <c r="BFH3" s="406"/>
      <c r="BFI3" s="406"/>
      <c r="BFJ3" s="406"/>
      <c r="BFK3" s="406"/>
      <c r="BFL3" s="406"/>
      <c r="BFM3" s="406"/>
      <c r="BFN3" s="406"/>
      <c r="BFO3" s="406"/>
      <c r="BFP3" s="406"/>
      <c r="BFQ3" s="406"/>
      <c r="BFR3" s="406"/>
      <c r="BFS3" s="406"/>
      <c r="BFT3" s="406"/>
      <c r="BFU3" s="406"/>
      <c r="BFV3" s="406"/>
      <c r="BFW3" s="406"/>
      <c r="BFX3" s="406"/>
      <c r="BFY3" s="406"/>
      <c r="BFZ3" s="406"/>
      <c r="BGA3" s="406"/>
      <c r="BGB3" s="406"/>
      <c r="BGC3" s="406"/>
      <c r="BGD3" s="406"/>
      <c r="BGE3" s="406"/>
      <c r="BGF3" s="406"/>
      <c r="BGG3" s="406"/>
      <c r="BGH3" s="406"/>
      <c r="BGI3" s="406"/>
      <c r="BGJ3" s="406"/>
      <c r="BGK3" s="406"/>
      <c r="BGL3" s="406"/>
      <c r="BGM3" s="406"/>
      <c r="BGN3" s="406"/>
      <c r="BGO3" s="406"/>
      <c r="BGP3" s="406"/>
      <c r="BGQ3" s="406"/>
      <c r="BGR3" s="406"/>
      <c r="BGS3" s="406"/>
      <c r="BGT3" s="406"/>
      <c r="BGU3" s="406"/>
      <c r="BGV3" s="406"/>
      <c r="BGW3" s="406"/>
      <c r="BGX3" s="406"/>
      <c r="BGY3" s="406"/>
      <c r="BGZ3" s="406"/>
      <c r="BHA3" s="406"/>
      <c r="BHB3" s="406"/>
      <c r="BHC3" s="406"/>
      <c r="BHD3" s="406"/>
      <c r="BHE3" s="406"/>
      <c r="BHF3" s="406"/>
      <c r="BHG3" s="406"/>
      <c r="BHH3" s="406"/>
      <c r="BHI3" s="406"/>
      <c r="BHJ3" s="406"/>
      <c r="BHK3" s="406"/>
      <c r="BHL3" s="406"/>
      <c r="BHM3" s="406"/>
      <c r="BHN3" s="406"/>
      <c r="BHO3" s="406"/>
      <c r="BHP3" s="406"/>
      <c r="BHQ3" s="406"/>
      <c r="BHR3" s="406"/>
      <c r="BHS3" s="406"/>
      <c r="BHT3" s="406"/>
      <c r="BHU3" s="406"/>
      <c r="BHV3" s="406"/>
      <c r="BHW3" s="406"/>
      <c r="BHX3" s="406"/>
      <c r="BHY3" s="406"/>
      <c r="BHZ3" s="406"/>
      <c r="BIA3" s="406"/>
      <c r="BIB3" s="406"/>
      <c r="BIC3" s="406"/>
      <c r="BID3" s="406"/>
      <c r="BIE3" s="406"/>
      <c r="BIF3" s="406"/>
      <c r="BIG3" s="406"/>
      <c r="BIH3" s="406"/>
      <c r="BII3" s="406"/>
      <c r="BIJ3" s="406"/>
      <c r="BIK3" s="406"/>
      <c r="BIL3" s="406"/>
      <c r="BIM3" s="406"/>
      <c r="BIN3" s="406"/>
      <c r="BIO3" s="406"/>
      <c r="BIP3" s="406"/>
      <c r="BIQ3" s="406"/>
      <c r="BIR3" s="406"/>
      <c r="BIS3" s="406"/>
      <c r="BIT3" s="406"/>
      <c r="BIU3" s="406"/>
      <c r="BIV3" s="406"/>
      <c r="BIW3" s="406"/>
      <c r="BIX3" s="406"/>
      <c r="BIY3" s="406"/>
      <c r="BIZ3" s="406"/>
      <c r="BJA3" s="406"/>
      <c r="BJB3" s="406"/>
      <c r="BJC3" s="406"/>
      <c r="BJD3" s="406"/>
      <c r="BJE3" s="406"/>
      <c r="BJF3" s="406"/>
      <c r="BJG3" s="406"/>
      <c r="BJH3" s="406"/>
      <c r="BJI3" s="406"/>
      <c r="BJJ3" s="406"/>
      <c r="BJK3" s="406"/>
      <c r="BJL3" s="406"/>
      <c r="BJM3" s="406"/>
      <c r="BJN3" s="406"/>
      <c r="BJO3" s="406"/>
      <c r="BJP3" s="406"/>
      <c r="BJQ3" s="406"/>
      <c r="BJR3" s="406"/>
      <c r="BJS3" s="406"/>
      <c r="BJT3" s="406"/>
      <c r="BJU3" s="406"/>
      <c r="BJV3" s="406"/>
      <c r="BJW3" s="406"/>
      <c r="BJX3" s="406"/>
      <c r="BJY3" s="406"/>
      <c r="BJZ3" s="406"/>
      <c r="BKA3" s="406"/>
      <c r="BKB3" s="406"/>
      <c r="BKC3" s="406"/>
      <c r="BKD3" s="406"/>
      <c r="BKE3" s="406"/>
      <c r="BKF3" s="406"/>
      <c r="BKG3" s="406"/>
      <c r="BKH3" s="406"/>
      <c r="BKI3" s="406"/>
      <c r="BKJ3" s="406"/>
      <c r="BKK3" s="406"/>
      <c r="BKL3" s="406"/>
      <c r="BKM3" s="406"/>
      <c r="BKN3" s="406"/>
      <c r="BKO3" s="406"/>
      <c r="BKP3" s="406"/>
      <c r="BKQ3" s="406"/>
      <c r="BKR3" s="406"/>
      <c r="BKS3" s="406"/>
      <c r="BKT3" s="406"/>
      <c r="BKU3" s="406"/>
      <c r="BKV3" s="406"/>
      <c r="BKW3" s="406"/>
      <c r="BKX3" s="406"/>
      <c r="BKY3" s="406"/>
      <c r="BKZ3" s="406"/>
      <c r="BLA3" s="406"/>
      <c r="BLB3" s="406"/>
      <c r="BLC3" s="406"/>
      <c r="BLD3" s="406"/>
      <c r="BLE3" s="406"/>
      <c r="BLF3" s="406"/>
      <c r="BLG3" s="406"/>
      <c r="BLH3" s="406"/>
      <c r="BLI3" s="406"/>
      <c r="BLJ3" s="406"/>
      <c r="BLK3" s="406"/>
      <c r="BLL3" s="406"/>
      <c r="BLM3" s="406"/>
      <c r="BLN3" s="406"/>
      <c r="BLO3" s="406"/>
      <c r="BLP3" s="406"/>
      <c r="BLQ3" s="406"/>
      <c r="BLR3" s="406"/>
      <c r="BLS3" s="406"/>
      <c r="BLT3" s="406"/>
      <c r="BLU3" s="406"/>
      <c r="BLV3" s="406"/>
      <c r="BLW3" s="406"/>
      <c r="BLX3" s="406"/>
      <c r="BLY3" s="406"/>
      <c r="BLZ3" s="406"/>
      <c r="BMA3" s="406"/>
      <c r="BMB3" s="406"/>
      <c r="BMC3" s="406"/>
      <c r="BMD3" s="406"/>
      <c r="BME3" s="406"/>
      <c r="BMF3" s="406"/>
      <c r="BMG3" s="406"/>
      <c r="BMH3" s="406"/>
      <c r="BMI3" s="406"/>
      <c r="BMJ3" s="406"/>
      <c r="BMK3" s="406"/>
      <c r="BML3" s="406"/>
      <c r="BMM3" s="406"/>
      <c r="BMN3" s="406"/>
      <c r="BMO3" s="406"/>
      <c r="BMP3" s="406"/>
      <c r="BMQ3" s="406"/>
      <c r="BMR3" s="406"/>
      <c r="BMS3" s="406"/>
      <c r="BMT3" s="406"/>
      <c r="BMU3" s="406"/>
      <c r="BMV3" s="406"/>
      <c r="BMW3" s="406"/>
      <c r="BMX3" s="406"/>
      <c r="BMY3" s="406"/>
      <c r="BMZ3" s="406"/>
      <c r="BNA3" s="406"/>
      <c r="BNB3" s="406"/>
      <c r="BNC3" s="406"/>
      <c r="BND3" s="406"/>
      <c r="BNE3" s="406"/>
      <c r="BNF3" s="406"/>
      <c r="BNG3" s="406"/>
      <c r="BNH3" s="406"/>
      <c r="BNI3" s="406"/>
      <c r="BNJ3" s="406"/>
      <c r="BNK3" s="406"/>
      <c r="BNL3" s="406"/>
      <c r="BNM3" s="406"/>
      <c r="BNN3" s="406"/>
      <c r="BNO3" s="406"/>
      <c r="BNP3" s="406"/>
      <c r="BNQ3" s="406"/>
      <c r="BNR3" s="406"/>
      <c r="BNS3" s="406"/>
      <c r="BNT3" s="406"/>
      <c r="BNU3" s="406"/>
      <c r="BNV3" s="406"/>
      <c r="BNW3" s="406"/>
      <c r="BNX3" s="406"/>
      <c r="BNY3" s="406"/>
      <c r="BNZ3" s="406"/>
      <c r="BOA3" s="406"/>
      <c r="BOB3" s="406"/>
      <c r="BOC3" s="406"/>
      <c r="BOD3" s="406"/>
      <c r="BOE3" s="406"/>
      <c r="BOF3" s="406"/>
      <c r="BOG3" s="406"/>
      <c r="BOH3" s="406"/>
      <c r="BOI3" s="406"/>
      <c r="BOJ3" s="406"/>
      <c r="BOK3" s="406"/>
      <c r="BOL3" s="406"/>
      <c r="BOM3" s="406"/>
      <c r="BON3" s="406"/>
      <c r="BOO3" s="406"/>
      <c r="BOP3" s="406"/>
      <c r="BOQ3" s="406"/>
      <c r="BOR3" s="406"/>
      <c r="BOS3" s="406"/>
      <c r="BOT3" s="406"/>
      <c r="BOU3" s="406"/>
      <c r="BOV3" s="406"/>
      <c r="BOW3" s="406"/>
      <c r="BOX3" s="406"/>
      <c r="BOY3" s="406"/>
      <c r="BOZ3" s="406"/>
      <c r="BPA3" s="406"/>
      <c r="BPB3" s="406"/>
      <c r="BPC3" s="406"/>
      <c r="BPD3" s="406"/>
      <c r="BPE3" s="406"/>
      <c r="BPF3" s="406"/>
      <c r="BPG3" s="406"/>
      <c r="BPH3" s="406"/>
      <c r="BPI3" s="406"/>
      <c r="BPJ3" s="406"/>
      <c r="BPK3" s="406"/>
      <c r="BPL3" s="406"/>
      <c r="BPM3" s="406"/>
      <c r="BPN3" s="406"/>
      <c r="BPO3" s="406"/>
      <c r="BPP3" s="406"/>
      <c r="BPQ3" s="406"/>
      <c r="BPR3" s="406"/>
      <c r="BPS3" s="406"/>
      <c r="BPT3" s="406"/>
      <c r="BPU3" s="406"/>
      <c r="BPV3" s="406"/>
      <c r="BPW3" s="406"/>
      <c r="BPX3" s="406"/>
      <c r="BPY3" s="406"/>
      <c r="BPZ3" s="406"/>
      <c r="BQA3" s="406"/>
      <c r="BQB3" s="406"/>
      <c r="BQC3" s="406"/>
      <c r="BQD3" s="406"/>
      <c r="BQE3" s="406"/>
      <c r="BQF3" s="406"/>
      <c r="BQG3" s="406"/>
      <c r="BQH3" s="406"/>
      <c r="BQI3" s="406"/>
      <c r="BQJ3" s="406"/>
      <c r="BQK3" s="406"/>
      <c r="BQL3" s="406"/>
      <c r="BQM3" s="406"/>
      <c r="BQN3" s="406"/>
      <c r="BQO3" s="406"/>
      <c r="BQP3" s="406"/>
      <c r="BQQ3" s="406"/>
      <c r="BQR3" s="406"/>
      <c r="BQS3" s="406"/>
      <c r="BQT3" s="406"/>
      <c r="BQU3" s="406"/>
      <c r="BQV3" s="406"/>
      <c r="BQW3" s="406"/>
      <c r="BQX3" s="406"/>
      <c r="BQY3" s="406"/>
      <c r="BQZ3" s="406"/>
      <c r="BRA3" s="406"/>
      <c r="BRB3" s="406"/>
      <c r="BRC3" s="406"/>
      <c r="BRD3" s="406"/>
      <c r="BRE3" s="406"/>
      <c r="BRF3" s="406"/>
      <c r="BRG3" s="406"/>
      <c r="BRH3" s="406"/>
      <c r="BRI3" s="406"/>
      <c r="BRJ3" s="406"/>
      <c r="BRK3" s="406"/>
      <c r="BRL3" s="406"/>
      <c r="BRM3" s="406"/>
      <c r="BRN3" s="406"/>
      <c r="BRO3" s="406"/>
      <c r="BRP3" s="406"/>
      <c r="BRQ3" s="406"/>
      <c r="BRR3" s="406"/>
      <c r="BRS3" s="406"/>
      <c r="BRT3" s="406"/>
      <c r="BRU3" s="406"/>
      <c r="BRV3" s="406"/>
      <c r="BRW3" s="406"/>
      <c r="BRX3" s="406"/>
      <c r="BRY3" s="406"/>
      <c r="BRZ3" s="406"/>
      <c r="BSA3" s="406"/>
      <c r="BSB3" s="406"/>
      <c r="BSC3" s="406"/>
      <c r="BSD3" s="406"/>
      <c r="BSE3" s="406"/>
      <c r="BSF3" s="406"/>
      <c r="BSG3" s="406"/>
      <c r="BSH3" s="406"/>
      <c r="BSI3" s="406"/>
      <c r="BSJ3" s="406"/>
      <c r="BSK3" s="406"/>
      <c r="BSL3" s="406"/>
      <c r="BSM3" s="406"/>
      <c r="BSN3" s="406"/>
      <c r="BSO3" s="406"/>
      <c r="BSP3" s="406"/>
      <c r="BSQ3" s="406"/>
      <c r="BSR3" s="406"/>
      <c r="BSS3" s="406"/>
      <c r="BST3" s="406"/>
      <c r="BSU3" s="406"/>
      <c r="BSV3" s="406"/>
      <c r="BSW3" s="406"/>
      <c r="BSX3" s="406"/>
      <c r="BSY3" s="406"/>
      <c r="BSZ3" s="406"/>
      <c r="BTA3" s="406"/>
      <c r="BTB3" s="406"/>
      <c r="BTC3" s="406"/>
      <c r="BTD3" s="406"/>
      <c r="BTE3" s="406"/>
      <c r="BTF3" s="406"/>
      <c r="BTG3" s="406"/>
      <c r="BTH3" s="406"/>
      <c r="BTI3" s="406"/>
      <c r="BTJ3" s="406"/>
      <c r="BTK3" s="406"/>
      <c r="BTL3" s="406"/>
      <c r="BTM3" s="406"/>
      <c r="BTN3" s="406"/>
      <c r="BTO3" s="406"/>
      <c r="BTP3" s="406"/>
      <c r="BTQ3" s="406"/>
      <c r="BTR3" s="406"/>
      <c r="BTS3" s="406"/>
      <c r="BTT3" s="406"/>
      <c r="BTU3" s="406"/>
      <c r="BTV3" s="406"/>
      <c r="BTW3" s="406"/>
      <c r="BTX3" s="406"/>
      <c r="BTY3" s="406"/>
      <c r="BTZ3" s="406"/>
      <c r="BUA3" s="406"/>
      <c r="BUB3" s="406"/>
      <c r="BUC3" s="406"/>
      <c r="BUD3" s="406"/>
      <c r="BUE3" s="406"/>
      <c r="BUF3" s="406"/>
      <c r="BUG3" s="406"/>
      <c r="BUH3" s="406"/>
      <c r="BUI3" s="406"/>
      <c r="BUJ3" s="406"/>
      <c r="BUK3" s="406"/>
      <c r="BUL3" s="406"/>
      <c r="BUM3" s="406"/>
      <c r="BUN3" s="406"/>
      <c r="BUO3" s="406"/>
      <c r="BUP3" s="406"/>
      <c r="BUQ3" s="406"/>
      <c r="BUR3" s="406"/>
      <c r="BUS3" s="406"/>
      <c r="BUT3" s="406"/>
      <c r="BUU3" s="406"/>
      <c r="BUV3" s="406"/>
      <c r="BUW3" s="406"/>
      <c r="BUX3" s="406"/>
      <c r="BUY3" s="406"/>
      <c r="BUZ3" s="406"/>
      <c r="BVA3" s="406"/>
      <c r="BVB3" s="406"/>
      <c r="BVC3" s="406"/>
      <c r="BVD3" s="406"/>
      <c r="BVE3" s="406"/>
      <c r="BVF3" s="406"/>
      <c r="BVG3" s="406"/>
      <c r="BVH3" s="406"/>
      <c r="BVI3" s="406"/>
      <c r="BVJ3" s="406"/>
      <c r="BVK3" s="406"/>
      <c r="BVL3" s="406"/>
      <c r="BVM3" s="406"/>
      <c r="BVN3" s="406"/>
      <c r="BVO3" s="406"/>
      <c r="BVP3" s="406"/>
      <c r="BVQ3" s="406"/>
      <c r="BVR3" s="406"/>
      <c r="BVS3" s="406"/>
      <c r="BVT3" s="406"/>
      <c r="BVU3" s="406"/>
      <c r="BVV3" s="406"/>
      <c r="BVW3" s="406"/>
      <c r="BVX3" s="406"/>
      <c r="BVY3" s="406"/>
      <c r="BVZ3" s="406"/>
      <c r="BWA3" s="406"/>
      <c r="BWB3" s="406"/>
      <c r="BWC3" s="406"/>
      <c r="BWD3" s="406"/>
      <c r="BWE3" s="406"/>
      <c r="BWF3" s="406"/>
      <c r="BWG3" s="406"/>
      <c r="BWH3" s="406"/>
      <c r="BWI3" s="406"/>
      <c r="BWJ3" s="406"/>
      <c r="BWK3" s="406"/>
      <c r="BWL3" s="406"/>
      <c r="BWM3" s="406"/>
      <c r="BWN3" s="406"/>
      <c r="BWO3" s="406"/>
      <c r="BWP3" s="406"/>
      <c r="BWQ3" s="406"/>
      <c r="BWR3" s="406"/>
      <c r="BWS3" s="406"/>
      <c r="BWT3" s="406"/>
      <c r="BWU3" s="406"/>
      <c r="BWV3" s="406"/>
      <c r="BWW3" s="406"/>
      <c r="BWX3" s="406"/>
      <c r="BWY3" s="406"/>
      <c r="BWZ3" s="406"/>
      <c r="BXA3" s="406"/>
      <c r="BXB3" s="406"/>
      <c r="BXC3" s="406"/>
      <c r="BXD3" s="406"/>
      <c r="BXE3" s="406"/>
      <c r="BXF3" s="406"/>
      <c r="BXG3" s="406"/>
      <c r="BXH3" s="406"/>
      <c r="BXI3" s="406"/>
      <c r="BXJ3" s="406"/>
      <c r="BXK3" s="406"/>
      <c r="BXL3" s="406"/>
      <c r="BXM3" s="406"/>
      <c r="BXN3" s="406"/>
      <c r="BXO3" s="406"/>
      <c r="BXP3" s="406"/>
      <c r="BXQ3" s="406"/>
      <c r="BXR3" s="406"/>
      <c r="BXS3" s="406"/>
      <c r="BXT3" s="406"/>
      <c r="BXU3" s="406"/>
      <c r="BXV3" s="406"/>
      <c r="BXW3" s="406"/>
      <c r="BXX3" s="406"/>
      <c r="BXY3" s="406"/>
      <c r="BXZ3" s="406"/>
      <c r="BYA3" s="406"/>
      <c r="BYB3" s="406"/>
      <c r="BYC3" s="406"/>
      <c r="BYD3" s="406"/>
      <c r="BYE3" s="406"/>
      <c r="BYF3" s="406"/>
      <c r="BYG3" s="406"/>
      <c r="BYH3" s="406"/>
      <c r="BYI3" s="406"/>
      <c r="BYJ3" s="406"/>
      <c r="BYK3" s="406"/>
      <c r="BYL3" s="406"/>
      <c r="BYM3" s="406"/>
      <c r="BYN3" s="406"/>
      <c r="BYO3" s="406"/>
      <c r="BYP3" s="406"/>
      <c r="BYQ3" s="406"/>
      <c r="BYR3" s="406"/>
      <c r="BYS3" s="406"/>
      <c r="BYT3" s="406"/>
      <c r="BYU3" s="406"/>
      <c r="BYV3" s="406"/>
      <c r="BYW3" s="406"/>
      <c r="BYX3" s="406"/>
      <c r="BYY3" s="406"/>
      <c r="BYZ3" s="406"/>
      <c r="BZA3" s="406"/>
      <c r="BZB3" s="406"/>
      <c r="BZC3" s="406"/>
      <c r="BZD3" s="406"/>
      <c r="BZE3" s="406"/>
      <c r="BZF3" s="406"/>
      <c r="BZG3" s="406"/>
      <c r="BZH3" s="406"/>
      <c r="BZI3" s="406"/>
      <c r="BZJ3" s="406"/>
      <c r="BZK3" s="406"/>
      <c r="BZL3" s="406"/>
      <c r="BZM3" s="406"/>
      <c r="BZN3" s="406"/>
      <c r="BZO3" s="406"/>
      <c r="BZP3" s="406"/>
      <c r="BZQ3" s="406"/>
      <c r="BZR3" s="406"/>
      <c r="BZS3" s="406"/>
      <c r="BZT3" s="406"/>
      <c r="BZU3" s="406"/>
      <c r="BZV3" s="406"/>
      <c r="BZW3" s="406"/>
      <c r="BZX3" s="406"/>
      <c r="BZY3" s="406"/>
      <c r="BZZ3" s="406"/>
      <c r="CAA3" s="406"/>
      <c r="CAB3" s="406"/>
      <c r="CAC3" s="406"/>
      <c r="CAD3" s="406"/>
      <c r="CAE3" s="406"/>
      <c r="CAF3" s="406"/>
      <c r="CAG3" s="406"/>
      <c r="CAH3" s="406"/>
      <c r="CAI3" s="406"/>
      <c r="CAJ3" s="406"/>
      <c r="CAK3" s="406"/>
      <c r="CAL3" s="406"/>
      <c r="CAM3" s="406"/>
      <c r="CAN3" s="406"/>
      <c r="CAO3" s="406"/>
      <c r="CAP3" s="406"/>
      <c r="CAQ3" s="406"/>
      <c r="CAR3" s="406"/>
      <c r="CAS3" s="406"/>
      <c r="CAT3" s="406"/>
      <c r="CAU3" s="406"/>
      <c r="CAV3" s="406"/>
      <c r="CAW3" s="406"/>
      <c r="CAX3" s="406"/>
      <c r="CAY3" s="406"/>
      <c r="CAZ3" s="406"/>
      <c r="CBA3" s="406"/>
      <c r="CBB3" s="406"/>
      <c r="CBC3" s="406"/>
      <c r="CBD3" s="406"/>
      <c r="CBE3" s="406"/>
      <c r="CBF3" s="406"/>
      <c r="CBG3" s="406"/>
      <c r="CBH3" s="406"/>
      <c r="CBI3" s="406"/>
      <c r="CBJ3" s="406"/>
      <c r="CBK3" s="406"/>
      <c r="CBL3" s="406"/>
      <c r="CBM3" s="406"/>
      <c r="CBN3" s="406"/>
      <c r="CBO3" s="406"/>
      <c r="CBP3" s="406"/>
      <c r="CBQ3" s="406"/>
      <c r="CBR3" s="406"/>
      <c r="CBS3" s="406"/>
      <c r="CBT3" s="406"/>
      <c r="CBU3" s="406"/>
      <c r="CBV3" s="406"/>
      <c r="CBW3" s="406"/>
      <c r="CBX3" s="406"/>
      <c r="CBY3" s="406"/>
      <c r="CBZ3" s="406"/>
      <c r="CCA3" s="406"/>
      <c r="CCB3" s="406"/>
      <c r="CCC3" s="406"/>
      <c r="CCD3" s="406"/>
      <c r="CCE3" s="406"/>
      <c r="CCF3" s="406"/>
      <c r="CCG3" s="406"/>
      <c r="CCH3" s="406"/>
      <c r="CCI3" s="406"/>
      <c r="CCJ3" s="406"/>
      <c r="CCK3" s="406"/>
      <c r="CCL3" s="406"/>
      <c r="CCM3" s="406"/>
      <c r="CCN3" s="406"/>
      <c r="CCO3" s="406"/>
      <c r="CCP3" s="406"/>
      <c r="CCQ3" s="406"/>
      <c r="CCR3" s="406"/>
      <c r="CCS3" s="406"/>
      <c r="CCT3" s="406"/>
      <c r="CCU3" s="406"/>
      <c r="CCV3" s="406"/>
      <c r="CCW3" s="406"/>
      <c r="CCX3" s="406"/>
      <c r="CCY3" s="406"/>
      <c r="CCZ3" s="406"/>
      <c r="CDA3" s="406"/>
      <c r="CDB3" s="406"/>
      <c r="CDC3" s="406"/>
      <c r="CDD3" s="406"/>
      <c r="CDE3" s="406"/>
      <c r="CDF3" s="406"/>
      <c r="CDG3" s="406"/>
      <c r="CDH3" s="406"/>
      <c r="CDI3" s="406"/>
      <c r="CDJ3" s="406"/>
      <c r="CDK3" s="406"/>
      <c r="CDL3" s="406"/>
      <c r="CDM3" s="406"/>
      <c r="CDN3" s="406"/>
      <c r="CDO3" s="406"/>
      <c r="CDP3" s="406"/>
      <c r="CDQ3" s="406"/>
      <c r="CDR3" s="406"/>
      <c r="CDS3" s="406"/>
      <c r="CDT3" s="406"/>
      <c r="CDU3" s="406"/>
      <c r="CDV3" s="406"/>
      <c r="CDW3" s="406"/>
      <c r="CDX3" s="406"/>
      <c r="CDY3" s="406"/>
      <c r="CDZ3" s="406"/>
      <c r="CEA3" s="406"/>
      <c r="CEB3" s="406"/>
      <c r="CEC3" s="406"/>
      <c r="CED3" s="406"/>
      <c r="CEE3" s="406"/>
      <c r="CEF3" s="406"/>
      <c r="CEG3" s="406"/>
      <c r="CEH3" s="406"/>
      <c r="CEI3" s="406"/>
      <c r="CEJ3" s="406"/>
      <c r="CEK3" s="406"/>
      <c r="CEL3" s="406"/>
      <c r="CEM3" s="406"/>
      <c r="CEN3" s="406"/>
      <c r="CEO3" s="406"/>
      <c r="CEP3" s="406"/>
      <c r="CEQ3" s="406"/>
      <c r="CER3" s="406"/>
      <c r="CES3" s="406"/>
      <c r="CET3" s="406"/>
      <c r="CEU3" s="406"/>
      <c r="CEV3" s="406"/>
      <c r="CEW3" s="406"/>
      <c r="CEX3" s="406"/>
      <c r="CEY3" s="406"/>
      <c r="CEZ3" s="406"/>
      <c r="CFA3" s="406"/>
      <c r="CFB3" s="406"/>
      <c r="CFC3" s="406"/>
      <c r="CFD3" s="406"/>
      <c r="CFE3" s="406"/>
      <c r="CFF3" s="406"/>
      <c r="CFG3" s="406"/>
      <c r="CFH3" s="406"/>
      <c r="CFI3" s="406"/>
      <c r="CFJ3" s="406"/>
      <c r="CFK3" s="406"/>
      <c r="CFL3" s="406"/>
      <c r="CFM3" s="406"/>
      <c r="CFN3" s="406"/>
      <c r="CFO3" s="406"/>
      <c r="CFP3" s="406"/>
      <c r="CFQ3" s="406"/>
      <c r="CFR3" s="406"/>
      <c r="CFS3" s="406"/>
      <c r="CFT3" s="406"/>
      <c r="CFU3" s="406"/>
      <c r="CFV3" s="406"/>
      <c r="CFW3" s="406"/>
      <c r="CFX3" s="406"/>
      <c r="CFY3" s="406"/>
      <c r="CFZ3" s="406"/>
      <c r="CGA3" s="406"/>
      <c r="CGB3" s="406"/>
      <c r="CGC3" s="406"/>
      <c r="CGD3" s="406"/>
      <c r="CGE3" s="406"/>
      <c r="CGF3" s="406"/>
      <c r="CGG3" s="406"/>
      <c r="CGH3" s="406"/>
      <c r="CGI3" s="406"/>
      <c r="CGJ3" s="406"/>
      <c r="CGK3" s="406"/>
      <c r="CGL3" s="406"/>
      <c r="CGM3" s="406"/>
      <c r="CGN3" s="406"/>
      <c r="CGO3" s="406"/>
      <c r="CGP3" s="406"/>
      <c r="CGQ3" s="406"/>
      <c r="CGR3" s="406"/>
      <c r="CGS3" s="406"/>
      <c r="CGT3" s="406"/>
      <c r="CGU3" s="406"/>
      <c r="CGV3" s="406"/>
      <c r="CGW3" s="406"/>
      <c r="CGX3" s="406"/>
      <c r="CGY3" s="406"/>
      <c r="CGZ3" s="406"/>
      <c r="CHA3" s="406"/>
      <c r="CHB3" s="406"/>
      <c r="CHC3" s="406"/>
      <c r="CHD3" s="406"/>
      <c r="CHE3" s="406"/>
      <c r="CHF3" s="406"/>
      <c r="CHG3" s="406"/>
      <c r="CHH3" s="406"/>
      <c r="CHI3" s="406"/>
      <c r="CHJ3" s="406"/>
      <c r="CHK3" s="406"/>
      <c r="CHL3" s="406"/>
      <c r="CHM3" s="406"/>
      <c r="CHN3" s="406"/>
      <c r="CHO3" s="406"/>
      <c r="CHP3" s="406"/>
      <c r="CHQ3" s="406"/>
      <c r="CHR3" s="406"/>
      <c r="CHS3" s="406"/>
      <c r="CHT3" s="406"/>
      <c r="CHU3" s="406"/>
      <c r="CHV3" s="406"/>
      <c r="CHW3" s="406"/>
      <c r="CHX3" s="406"/>
      <c r="CHY3" s="406"/>
      <c r="CHZ3" s="406"/>
      <c r="CIA3" s="406"/>
      <c r="CIB3" s="406"/>
      <c r="CIC3" s="406"/>
      <c r="CID3" s="406"/>
      <c r="CIE3" s="406"/>
      <c r="CIF3" s="406"/>
      <c r="CIG3" s="406"/>
      <c r="CIH3" s="406"/>
      <c r="CII3" s="406"/>
      <c r="CIJ3" s="406"/>
      <c r="CIK3" s="406"/>
      <c r="CIL3" s="406"/>
      <c r="CIM3" s="406"/>
      <c r="CIN3" s="406"/>
      <c r="CIO3" s="406"/>
      <c r="CIP3" s="406"/>
      <c r="CIQ3" s="406"/>
      <c r="CIR3" s="406"/>
      <c r="CIS3" s="406"/>
      <c r="CIT3" s="406"/>
      <c r="CIU3" s="406"/>
      <c r="CIV3" s="406"/>
      <c r="CIW3" s="406"/>
      <c r="CIX3" s="406"/>
      <c r="CIY3" s="406"/>
      <c r="CIZ3" s="406"/>
      <c r="CJA3" s="406"/>
      <c r="CJB3" s="406"/>
      <c r="CJC3" s="406"/>
      <c r="CJD3" s="406"/>
      <c r="CJE3" s="406"/>
      <c r="CJF3" s="406"/>
      <c r="CJG3" s="406"/>
      <c r="CJH3" s="406"/>
      <c r="CJI3" s="406"/>
      <c r="CJJ3" s="406"/>
      <c r="CJK3" s="406"/>
      <c r="CJL3" s="406"/>
      <c r="CJM3" s="406"/>
      <c r="CJN3" s="406"/>
      <c r="CJO3" s="406"/>
      <c r="CJP3" s="406"/>
      <c r="CJQ3" s="406"/>
      <c r="CJR3" s="406"/>
      <c r="CJS3" s="406"/>
      <c r="CJT3" s="406"/>
      <c r="CJU3" s="406"/>
      <c r="CJV3" s="406"/>
      <c r="CJW3" s="406"/>
      <c r="CJX3" s="406"/>
      <c r="CJY3" s="406"/>
      <c r="CJZ3" s="406"/>
      <c r="CKA3" s="406"/>
      <c r="CKB3" s="406"/>
      <c r="CKC3" s="406"/>
      <c r="CKD3" s="406"/>
      <c r="CKE3" s="406"/>
      <c r="CKF3" s="406"/>
      <c r="CKG3" s="406"/>
      <c r="CKH3" s="406"/>
      <c r="CKI3" s="406"/>
      <c r="CKJ3" s="406"/>
      <c r="CKK3" s="406"/>
      <c r="CKL3" s="406"/>
      <c r="CKM3" s="406"/>
      <c r="CKN3" s="406"/>
      <c r="CKO3" s="406"/>
      <c r="CKP3" s="406"/>
      <c r="CKQ3" s="406"/>
      <c r="CKR3" s="406"/>
      <c r="CKS3" s="406"/>
      <c r="CKT3" s="406"/>
      <c r="CKU3" s="406"/>
      <c r="CKV3" s="406"/>
      <c r="CKW3" s="406"/>
      <c r="CKX3" s="406"/>
      <c r="CKY3" s="406"/>
      <c r="CKZ3" s="406"/>
      <c r="CLA3" s="406"/>
      <c r="CLB3" s="406"/>
      <c r="CLC3" s="406"/>
      <c r="CLD3" s="406"/>
      <c r="CLE3" s="406"/>
      <c r="CLF3" s="406"/>
      <c r="CLG3" s="406"/>
      <c r="CLH3" s="406"/>
      <c r="CLI3" s="406"/>
      <c r="CLJ3" s="406"/>
      <c r="CLK3" s="406"/>
      <c r="CLL3" s="406"/>
      <c r="CLM3" s="406"/>
      <c r="CLN3" s="406"/>
      <c r="CLO3" s="406"/>
      <c r="CLP3" s="406"/>
      <c r="CLQ3" s="406"/>
      <c r="CLR3" s="406"/>
      <c r="CLS3" s="406"/>
      <c r="CLT3" s="406"/>
      <c r="CLU3" s="406"/>
      <c r="CLV3" s="406"/>
      <c r="CLW3" s="406"/>
      <c r="CLX3" s="406"/>
      <c r="CLY3" s="406"/>
      <c r="CLZ3" s="406"/>
      <c r="CMA3" s="406"/>
      <c r="CMB3" s="406"/>
      <c r="CMC3" s="406"/>
      <c r="CMD3" s="406"/>
      <c r="CME3" s="406"/>
      <c r="CMF3" s="406"/>
      <c r="CMG3" s="406"/>
      <c r="CMH3" s="406"/>
      <c r="CMI3" s="406"/>
      <c r="CMJ3" s="406"/>
      <c r="CMK3" s="406"/>
      <c r="CML3" s="406"/>
      <c r="CMM3" s="406"/>
      <c r="CMN3" s="406"/>
      <c r="CMO3" s="406"/>
      <c r="CMP3" s="406"/>
      <c r="CMQ3" s="406"/>
      <c r="CMR3" s="406"/>
      <c r="CMS3" s="406"/>
      <c r="CMT3" s="406"/>
      <c r="CMU3" s="406"/>
      <c r="CMV3" s="406"/>
      <c r="CMW3" s="406"/>
      <c r="CMX3" s="406"/>
      <c r="CMY3" s="406"/>
      <c r="CMZ3" s="406"/>
      <c r="CNA3" s="406"/>
      <c r="CNB3" s="406"/>
      <c r="CNC3" s="406"/>
      <c r="CND3" s="406"/>
      <c r="CNE3" s="406"/>
      <c r="CNF3" s="406"/>
      <c r="CNG3" s="406"/>
      <c r="CNH3" s="406"/>
      <c r="CNI3" s="406"/>
      <c r="CNJ3" s="406"/>
      <c r="CNK3" s="406"/>
      <c r="CNL3" s="406"/>
      <c r="CNM3" s="406"/>
      <c r="CNN3" s="406"/>
      <c r="CNO3" s="406"/>
      <c r="CNP3" s="406"/>
      <c r="CNQ3" s="406"/>
      <c r="CNR3" s="406"/>
      <c r="CNS3" s="406"/>
      <c r="CNT3" s="406"/>
      <c r="CNU3" s="406"/>
      <c r="CNV3" s="406"/>
      <c r="CNW3" s="406"/>
      <c r="CNX3" s="406"/>
      <c r="CNY3" s="406"/>
      <c r="CNZ3" s="406"/>
      <c r="COA3" s="406"/>
      <c r="COB3" s="406"/>
      <c r="COC3" s="406"/>
      <c r="COD3" s="406"/>
      <c r="COE3" s="406"/>
      <c r="COF3" s="406"/>
      <c r="COG3" s="406"/>
      <c r="COH3" s="406"/>
      <c r="COI3" s="406"/>
      <c r="COJ3" s="406"/>
      <c r="COK3" s="406"/>
      <c r="COL3" s="406"/>
      <c r="COM3" s="406"/>
      <c r="CON3" s="406"/>
      <c r="COO3" s="406"/>
      <c r="COP3" s="406"/>
      <c r="COQ3" s="406"/>
      <c r="COR3" s="406"/>
      <c r="COS3" s="406"/>
      <c r="COT3" s="406"/>
      <c r="COU3" s="406"/>
      <c r="COV3" s="406"/>
      <c r="COW3" s="406"/>
      <c r="COX3" s="406"/>
      <c r="COY3" s="406"/>
      <c r="COZ3" s="406"/>
      <c r="CPA3" s="406"/>
      <c r="CPB3" s="406"/>
      <c r="CPC3" s="406"/>
      <c r="CPD3" s="406"/>
      <c r="CPE3" s="406"/>
      <c r="CPF3" s="406"/>
      <c r="CPG3" s="406"/>
      <c r="CPH3" s="406"/>
      <c r="CPI3" s="406"/>
      <c r="CPJ3" s="406"/>
      <c r="CPK3" s="406"/>
      <c r="CPL3" s="406"/>
      <c r="CPM3" s="406"/>
      <c r="CPN3" s="406"/>
      <c r="CPO3" s="406"/>
      <c r="CPP3" s="406"/>
      <c r="CPQ3" s="406"/>
      <c r="CPR3" s="406"/>
      <c r="CPS3" s="406"/>
      <c r="CPT3" s="406"/>
      <c r="CPU3" s="406"/>
      <c r="CPV3" s="406"/>
      <c r="CPW3" s="406"/>
      <c r="CPX3" s="406"/>
      <c r="CPY3" s="406"/>
      <c r="CPZ3" s="406"/>
      <c r="CQA3" s="406"/>
      <c r="CQB3" s="406"/>
      <c r="CQC3" s="406"/>
      <c r="CQD3" s="406"/>
      <c r="CQE3" s="406"/>
      <c r="CQF3" s="406"/>
      <c r="CQG3" s="406"/>
      <c r="CQH3" s="406"/>
      <c r="CQI3" s="406"/>
      <c r="CQJ3" s="406"/>
      <c r="CQK3" s="406"/>
      <c r="CQL3" s="406"/>
      <c r="CQM3" s="406"/>
      <c r="CQN3" s="406"/>
      <c r="CQO3" s="406"/>
      <c r="CQP3" s="406"/>
      <c r="CQQ3" s="406"/>
      <c r="CQR3" s="406"/>
      <c r="CQS3" s="406"/>
      <c r="CQT3" s="406"/>
      <c r="CQU3" s="406"/>
      <c r="CQV3" s="406"/>
      <c r="CQW3" s="406"/>
      <c r="CQX3" s="406"/>
      <c r="CQY3" s="406"/>
      <c r="CQZ3" s="406"/>
      <c r="CRA3" s="406"/>
      <c r="CRB3" s="406"/>
      <c r="CRC3" s="406"/>
      <c r="CRD3" s="406"/>
      <c r="CRE3" s="406"/>
      <c r="CRF3" s="406"/>
      <c r="CRG3" s="406"/>
      <c r="CRH3" s="406"/>
      <c r="CRI3" s="406"/>
      <c r="CRJ3" s="406"/>
      <c r="CRK3" s="406"/>
      <c r="CRL3" s="406"/>
      <c r="CRM3" s="406"/>
      <c r="CRN3" s="406"/>
      <c r="CRO3" s="406"/>
      <c r="CRP3" s="406"/>
      <c r="CRQ3" s="406"/>
      <c r="CRR3" s="406"/>
      <c r="CRS3" s="406"/>
      <c r="CRT3" s="406"/>
      <c r="CRU3" s="406"/>
      <c r="CRV3" s="406"/>
      <c r="CRW3" s="406"/>
      <c r="CRX3" s="406"/>
      <c r="CRY3" s="406"/>
      <c r="CRZ3" s="406"/>
      <c r="CSA3" s="406"/>
      <c r="CSB3" s="406"/>
      <c r="CSC3" s="406"/>
      <c r="CSD3" s="406"/>
      <c r="CSE3" s="406"/>
      <c r="CSF3" s="406"/>
      <c r="CSG3" s="406"/>
      <c r="CSH3" s="406"/>
      <c r="CSI3" s="406"/>
      <c r="CSJ3" s="406"/>
      <c r="CSK3" s="406"/>
      <c r="CSL3" s="406"/>
      <c r="CSM3" s="406"/>
      <c r="CSN3" s="406"/>
      <c r="CSO3" s="406"/>
      <c r="CSP3" s="406"/>
      <c r="CSQ3" s="406"/>
      <c r="CSR3" s="406"/>
      <c r="CSS3" s="406"/>
      <c r="CST3" s="406"/>
      <c r="CSU3" s="406"/>
      <c r="CSV3" s="406"/>
      <c r="CSW3" s="406"/>
      <c r="CSX3" s="406"/>
      <c r="CSY3" s="406"/>
      <c r="CSZ3" s="406"/>
      <c r="CTA3" s="406"/>
      <c r="CTB3" s="406"/>
      <c r="CTC3" s="406"/>
      <c r="CTD3" s="406"/>
      <c r="CTE3" s="406"/>
      <c r="CTF3" s="406"/>
      <c r="CTG3" s="406"/>
      <c r="CTH3" s="406"/>
      <c r="CTI3" s="406"/>
      <c r="CTJ3" s="406"/>
      <c r="CTK3" s="406"/>
      <c r="CTL3" s="406"/>
      <c r="CTM3" s="406"/>
      <c r="CTN3" s="406"/>
      <c r="CTO3" s="406"/>
      <c r="CTP3" s="406"/>
      <c r="CTQ3" s="406"/>
      <c r="CTR3" s="406"/>
      <c r="CTS3" s="406"/>
      <c r="CTT3" s="406"/>
      <c r="CTU3" s="406"/>
      <c r="CTV3" s="406"/>
      <c r="CTW3" s="406"/>
      <c r="CTX3" s="406"/>
      <c r="CTY3" s="406"/>
      <c r="CTZ3" s="406"/>
      <c r="CUA3" s="406"/>
      <c r="CUB3" s="406"/>
      <c r="CUC3" s="406"/>
      <c r="CUD3" s="406"/>
      <c r="CUE3" s="406"/>
      <c r="CUF3" s="406"/>
      <c r="CUG3" s="406"/>
      <c r="CUH3" s="406"/>
      <c r="CUI3" s="406"/>
      <c r="CUJ3" s="406"/>
      <c r="CUK3" s="406"/>
      <c r="CUL3" s="406"/>
      <c r="CUM3" s="406"/>
      <c r="CUN3" s="406"/>
      <c r="CUO3" s="406"/>
      <c r="CUP3" s="406"/>
      <c r="CUQ3" s="406"/>
      <c r="CUR3" s="406"/>
      <c r="CUS3" s="406"/>
      <c r="CUT3" s="406"/>
      <c r="CUU3" s="406"/>
      <c r="CUV3" s="406"/>
      <c r="CUW3" s="406"/>
      <c r="CUX3" s="406"/>
      <c r="CUY3" s="406"/>
      <c r="CUZ3" s="406"/>
      <c r="CVA3" s="406"/>
      <c r="CVB3" s="406"/>
      <c r="CVC3" s="406"/>
      <c r="CVD3" s="406"/>
      <c r="CVE3" s="406"/>
      <c r="CVF3" s="406"/>
      <c r="CVG3" s="406"/>
      <c r="CVH3" s="406"/>
      <c r="CVI3" s="406"/>
      <c r="CVJ3" s="406"/>
      <c r="CVK3" s="406"/>
      <c r="CVL3" s="406"/>
      <c r="CVM3" s="406"/>
      <c r="CVN3" s="406"/>
      <c r="CVO3" s="406"/>
      <c r="CVP3" s="406"/>
      <c r="CVQ3" s="406"/>
      <c r="CVR3" s="406"/>
      <c r="CVS3" s="406"/>
      <c r="CVT3" s="406"/>
      <c r="CVU3" s="406"/>
      <c r="CVV3" s="406"/>
      <c r="CVW3" s="406"/>
      <c r="CVX3" s="406"/>
      <c r="CVY3" s="406"/>
      <c r="CVZ3" s="406"/>
      <c r="CWA3" s="406"/>
      <c r="CWB3" s="406"/>
      <c r="CWC3" s="406"/>
      <c r="CWD3" s="406"/>
      <c r="CWE3" s="406"/>
      <c r="CWF3" s="406"/>
      <c r="CWG3" s="406"/>
      <c r="CWH3" s="406"/>
      <c r="CWI3" s="406"/>
      <c r="CWJ3" s="406"/>
      <c r="CWK3" s="406"/>
      <c r="CWL3" s="406"/>
      <c r="CWM3" s="406"/>
      <c r="CWN3" s="406"/>
      <c r="CWO3" s="406"/>
      <c r="CWP3" s="406"/>
      <c r="CWQ3" s="406"/>
      <c r="CWR3" s="406"/>
      <c r="CWS3" s="406"/>
      <c r="CWT3" s="406"/>
      <c r="CWU3" s="406"/>
      <c r="CWV3" s="406"/>
      <c r="CWW3" s="406"/>
      <c r="CWX3" s="406"/>
      <c r="CWY3" s="406"/>
      <c r="CWZ3" s="406"/>
      <c r="CXA3" s="406"/>
      <c r="CXB3" s="406"/>
      <c r="CXC3" s="406"/>
      <c r="CXD3" s="406"/>
      <c r="CXE3" s="406"/>
      <c r="CXF3" s="406"/>
      <c r="CXG3" s="406"/>
      <c r="CXH3" s="406"/>
      <c r="CXI3" s="406"/>
      <c r="CXJ3" s="406"/>
      <c r="CXK3" s="406"/>
      <c r="CXL3" s="406"/>
      <c r="CXM3" s="406"/>
      <c r="CXN3" s="406"/>
      <c r="CXO3" s="406"/>
      <c r="CXP3" s="406"/>
      <c r="CXQ3" s="406"/>
      <c r="CXR3" s="406"/>
      <c r="CXS3" s="406"/>
      <c r="CXT3" s="406"/>
      <c r="CXU3" s="406"/>
      <c r="CXV3" s="406"/>
      <c r="CXW3" s="406"/>
      <c r="CXX3" s="406"/>
      <c r="CXY3" s="406"/>
      <c r="CXZ3" s="406"/>
      <c r="CYA3" s="406"/>
      <c r="CYB3" s="406"/>
      <c r="CYC3" s="406"/>
      <c r="CYD3" s="406"/>
      <c r="CYE3" s="406"/>
      <c r="CYF3" s="406"/>
      <c r="CYG3" s="406"/>
      <c r="CYH3" s="406"/>
      <c r="CYI3" s="406"/>
      <c r="CYJ3" s="406"/>
      <c r="CYK3" s="406"/>
      <c r="CYL3" s="406"/>
      <c r="CYM3" s="406"/>
      <c r="CYN3" s="406"/>
      <c r="CYO3" s="406"/>
      <c r="CYP3" s="406"/>
      <c r="CYQ3" s="406"/>
      <c r="CYR3" s="406"/>
      <c r="CYS3" s="406"/>
      <c r="CYT3" s="406"/>
      <c r="CYU3" s="406"/>
      <c r="CYV3" s="406"/>
      <c r="CYW3" s="406"/>
      <c r="CYX3" s="406"/>
      <c r="CYY3" s="406"/>
      <c r="CYZ3" s="406"/>
      <c r="CZA3" s="406"/>
      <c r="CZB3" s="406"/>
      <c r="CZC3" s="406"/>
      <c r="CZD3" s="406"/>
      <c r="CZE3" s="406"/>
      <c r="CZF3" s="406"/>
      <c r="CZG3" s="406"/>
      <c r="CZH3" s="406"/>
      <c r="CZI3" s="406"/>
      <c r="CZJ3" s="406"/>
      <c r="CZK3" s="406"/>
      <c r="CZL3" s="406"/>
      <c r="CZM3" s="406"/>
      <c r="CZN3" s="406"/>
      <c r="CZO3" s="406"/>
      <c r="CZP3" s="406"/>
      <c r="CZQ3" s="406"/>
      <c r="CZR3" s="406"/>
      <c r="CZS3" s="406"/>
      <c r="CZT3" s="406"/>
      <c r="CZU3" s="406"/>
      <c r="CZV3" s="406"/>
      <c r="CZW3" s="406"/>
      <c r="CZX3" s="406"/>
      <c r="CZY3" s="406"/>
      <c r="CZZ3" s="406"/>
      <c r="DAA3" s="406"/>
      <c r="DAB3" s="406"/>
      <c r="DAC3" s="406"/>
      <c r="DAD3" s="406"/>
      <c r="DAE3" s="406"/>
      <c r="DAF3" s="406"/>
      <c r="DAG3" s="406"/>
      <c r="DAH3" s="406"/>
      <c r="DAI3" s="406"/>
      <c r="DAJ3" s="406"/>
      <c r="DAK3" s="406"/>
      <c r="DAL3" s="406"/>
      <c r="DAM3" s="406"/>
      <c r="DAN3" s="406"/>
      <c r="DAO3" s="406"/>
      <c r="DAP3" s="406"/>
      <c r="DAQ3" s="406"/>
      <c r="DAR3" s="406"/>
      <c r="DAS3" s="406"/>
      <c r="DAT3" s="406"/>
      <c r="DAU3" s="406"/>
      <c r="DAV3" s="406"/>
      <c r="DAW3" s="406"/>
      <c r="DAX3" s="406"/>
      <c r="DAY3" s="406"/>
      <c r="DAZ3" s="406"/>
      <c r="DBA3" s="406"/>
      <c r="DBB3" s="406"/>
      <c r="DBC3" s="406"/>
      <c r="DBD3" s="406"/>
      <c r="DBE3" s="406"/>
      <c r="DBF3" s="406"/>
      <c r="DBG3" s="406"/>
      <c r="DBH3" s="406"/>
      <c r="DBI3" s="406"/>
      <c r="DBJ3" s="406"/>
      <c r="DBK3" s="406"/>
      <c r="DBL3" s="406"/>
      <c r="DBM3" s="406"/>
      <c r="DBN3" s="406"/>
      <c r="DBO3" s="406"/>
      <c r="DBP3" s="406"/>
      <c r="DBQ3" s="406"/>
      <c r="DBR3" s="406"/>
      <c r="DBS3" s="406"/>
      <c r="DBT3" s="406"/>
      <c r="DBU3" s="406"/>
      <c r="DBV3" s="406"/>
      <c r="DBW3" s="406"/>
      <c r="DBX3" s="406"/>
      <c r="DBY3" s="406"/>
      <c r="DBZ3" s="406"/>
      <c r="DCA3" s="406"/>
      <c r="DCB3" s="406"/>
      <c r="DCC3" s="406"/>
      <c r="DCD3" s="406"/>
      <c r="DCE3" s="406"/>
      <c r="DCF3" s="406"/>
      <c r="DCG3" s="406"/>
      <c r="DCH3" s="406"/>
      <c r="DCI3" s="406"/>
      <c r="DCJ3" s="406"/>
      <c r="DCK3" s="406"/>
      <c r="DCL3" s="406"/>
      <c r="DCM3" s="406"/>
      <c r="DCN3" s="406"/>
      <c r="DCO3" s="406"/>
      <c r="DCP3" s="406"/>
      <c r="DCQ3" s="406"/>
      <c r="DCR3" s="406"/>
      <c r="DCS3" s="406"/>
      <c r="DCT3" s="406"/>
      <c r="DCU3" s="406"/>
      <c r="DCV3" s="406"/>
      <c r="DCW3" s="406"/>
      <c r="DCX3" s="406"/>
      <c r="DCY3" s="406"/>
      <c r="DCZ3" s="406"/>
      <c r="DDA3" s="406"/>
      <c r="DDB3" s="406"/>
      <c r="DDC3" s="406"/>
      <c r="DDD3" s="406"/>
      <c r="DDE3" s="406"/>
      <c r="DDF3" s="406"/>
      <c r="DDG3" s="406"/>
      <c r="DDH3" s="406"/>
      <c r="DDI3" s="406"/>
      <c r="DDJ3" s="406"/>
      <c r="DDK3" s="406"/>
      <c r="DDL3" s="406"/>
      <c r="DDM3" s="406"/>
      <c r="DDN3" s="406"/>
      <c r="DDO3" s="406"/>
      <c r="DDP3" s="406"/>
      <c r="DDQ3" s="406"/>
      <c r="DDR3" s="406"/>
      <c r="DDS3" s="406"/>
      <c r="DDT3" s="406"/>
      <c r="DDU3" s="406"/>
      <c r="DDV3" s="406"/>
      <c r="DDW3" s="406"/>
      <c r="DDX3" s="406"/>
      <c r="DDY3" s="406"/>
      <c r="DDZ3" s="406"/>
      <c r="DEA3" s="406"/>
      <c r="DEB3" s="406"/>
      <c r="DEC3" s="406"/>
      <c r="DED3" s="406"/>
      <c r="DEE3" s="406"/>
      <c r="DEF3" s="406"/>
      <c r="DEG3" s="406"/>
      <c r="DEH3" s="406"/>
      <c r="DEI3" s="406"/>
      <c r="DEJ3" s="406"/>
      <c r="DEK3" s="406"/>
      <c r="DEL3" s="406"/>
      <c r="DEM3" s="406"/>
      <c r="DEN3" s="406"/>
      <c r="DEO3" s="406"/>
      <c r="DEP3" s="406"/>
      <c r="DEQ3" s="406"/>
      <c r="DER3" s="406"/>
      <c r="DES3" s="406"/>
      <c r="DET3" s="406"/>
      <c r="DEU3" s="406"/>
      <c r="DEV3" s="406"/>
      <c r="DEW3" s="406"/>
      <c r="DEX3" s="406"/>
      <c r="DEY3" s="406"/>
      <c r="DEZ3" s="406"/>
      <c r="DFA3" s="406"/>
      <c r="DFB3" s="406"/>
      <c r="DFC3" s="406"/>
      <c r="DFD3" s="406"/>
      <c r="DFE3" s="406"/>
      <c r="DFF3" s="406"/>
      <c r="DFG3" s="406"/>
      <c r="DFH3" s="406"/>
      <c r="DFI3" s="406"/>
      <c r="DFJ3" s="406"/>
      <c r="DFK3" s="406"/>
      <c r="DFL3" s="406"/>
      <c r="DFM3" s="406"/>
      <c r="DFN3" s="406"/>
      <c r="DFO3" s="406"/>
      <c r="DFP3" s="406"/>
      <c r="DFQ3" s="406"/>
      <c r="DFR3" s="406"/>
      <c r="DFS3" s="406"/>
      <c r="DFT3" s="406"/>
      <c r="DFU3" s="406"/>
      <c r="DFV3" s="406"/>
      <c r="DFW3" s="406"/>
      <c r="DFX3" s="406"/>
      <c r="DFY3" s="406"/>
      <c r="DFZ3" s="406"/>
      <c r="DGA3" s="406"/>
      <c r="DGB3" s="406"/>
      <c r="DGC3" s="406"/>
      <c r="DGD3" s="406"/>
      <c r="DGE3" s="406"/>
      <c r="DGF3" s="406"/>
      <c r="DGG3" s="406"/>
      <c r="DGH3" s="406"/>
      <c r="DGI3" s="406"/>
      <c r="DGJ3" s="406"/>
      <c r="DGK3" s="406"/>
      <c r="DGL3" s="406"/>
      <c r="DGM3" s="406"/>
      <c r="DGN3" s="406"/>
      <c r="DGO3" s="406"/>
      <c r="DGP3" s="406"/>
      <c r="DGQ3" s="406"/>
      <c r="DGR3" s="406"/>
      <c r="DGS3" s="406"/>
      <c r="DGT3" s="406"/>
      <c r="DGU3" s="406"/>
      <c r="DGV3" s="406"/>
      <c r="DGW3" s="406"/>
      <c r="DGX3" s="406"/>
      <c r="DGY3" s="406"/>
      <c r="DGZ3" s="406"/>
      <c r="DHA3" s="406"/>
      <c r="DHB3" s="406"/>
      <c r="DHC3" s="406"/>
      <c r="DHD3" s="406"/>
      <c r="DHE3" s="406"/>
      <c r="DHF3" s="406"/>
      <c r="DHG3" s="406"/>
      <c r="DHH3" s="406"/>
      <c r="DHI3" s="406"/>
      <c r="DHJ3" s="406"/>
      <c r="DHK3" s="406"/>
      <c r="DHL3" s="406"/>
      <c r="DHM3" s="406"/>
      <c r="DHN3" s="406"/>
      <c r="DHO3" s="406"/>
      <c r="DHP3" s="406"/>
      <c r="DHQ3" s="406"/>
      <c r="DHR3" s="406"/>
      <c r="DHS3" s="406"/>
      <c r="DHT3" s="406"/>
      <c r="DHU3" s="406"/>
      <c r="DHV3" s="406"/>
      <c r="DHW3" s="406"/>
      <c r="DHX3" s="406"/>
      <c r="DHY3" s="406"/>
      <c r="DHZ3" s="406"/>
      <c r="DIA3" s="406"/>
      <c r="DIB3" s="406"/>
      <c r="DIC3" s="406"/>
      <c r="DID3" s="406"/>
      <c r="DIE3" s="406"/>
      <c r="DIF3" s="406"/>
      <c r="DIG3" s="406"/>
      <c r="DIH3" s="406"/>
      <c r="DII3" s="406"/>
      <c r="DIJ3" s="406"/>
      <c r="DIK3" s="406"/>
      <c r="DIL3" s="406"/>
      <c r="DIM3" s="406"/>
      <c r="DIN3" s="406"/>
      <c r="DIO3" s="406"/>
      <c r="DIP3" s="406"/>
      <c r="DIQ3" s="406"/>
      <c r="DIR3" s="406"/>
      <c r="DIS3" s="406"/>
      <c r="DIT3" s="406"/>
      <c r="DIU3" s="406"/>
      <c r="DIV3" s="406"/>
      <c r="DIW3" s="406"/>
      <c r="DIX3" s="406"/>
      <c r="DIY3" s="406"/>
      <c r="DIZ3" s="406"/>
      <c r="DJA3" s="406"/>
      <c r="DJB3" s="406"/>
      <c r="DJC3" s="406"/>
      <c r="DJD3" s="406"/>
      <c r="DJE3" s="406"/>
      <c r="DJF3" s="406"/>
      <c r="DJG3" s="406"/>
      <c r="DJH3" s="406"/>
      <c r="DJI3" s="406"/>
      <c r="DJJ3" s="406"/>
      <c r="DJK3" s="406"/>
      <c r="DJL3" s="406"/>
      <c r="DJM3" s="406"/>
      <c r="DJN3" s="406"/>
      <c r="DJO3" s="406"/>
      <c r="DJP3" s="406"/>
      <c r="DJQ3" s="406"/>
      <c r="DJR3" s="406"/>
      <c r="DJS3" s="406"/>
      <c r="DJT3" s="406"/>
      <c r="DJU3" s="406"/>
      <c r="DJV3" s="406"/>
      <c r="DJW3" s="406"/>
      <c r="DJX3" s="406"/>
      <c r="DJY3" s="406"/>
      <c r="DJZ3" s="406"/>
      <c r="DKA3" s="406"/>
      <c r="DKB3" s="406"/>
      <c r="DKC3" s="406"/>
      <c r="DKD3" s="406"/>
      <c r="DKE3" s="406"/>
      <c r="DKF3" s="406"/>
      <c r="DKG3" s="406"/>
      <c r="DKH3" s="406"/>
      <c r="DKI3" s="406"/>
      <c r="DKJ3" s="406"/>
      <c r="DKK3" s="406"/>
      <c r="DKL3" s="406"/>
      <c r="DKM3" s="406"/>
      <c r="DKN3" s="406"/>
      <c r="DKO3" s="406"/>
      <c r="DKP3" s="406"/>
      <c r="DKQ3" s="406"/>
      <c r="DKR3" s="406"/>
      <c r="DKS3" s="406"/>
      <c r="DKT3" s="406"/>
      <c r="DKU3" s="406"/>
      <c r="DKV3" s="406"/>
      <c r="DKW3" s="406"/>
      <c r="DKX3" s="406"/>
      <c r="DKY3" s="406"/>
      <c r="DKZ3" s="406"/>
      <c r="DLA3" s="406"/>
      <c r="DLB3" s="406"/>
      <c r="DLC3" s="406"/>
      <c r="DLD3" s="406"/>
      <c r="DLE3" s="406"/>
      <c r="DLF3" s="406"/>
      <c r="DLG3" s="406"/>
      <c r="DLH3" s="406"/>
      <c r="DLI3" s="406"/>
      <c r="DLJ3" s="406"/>
      <c r="DLK3" s="406"/>
      <c r="DLL3" s="406"/>
      <c r="DLM3" s="406"/>
      <c r="DLN3" s="406"/>
      <c r="DLO3" s="406"/>
      <c r="DLP3" s="406"/>
      <c r="DLQ3" s="406"/>
      <c r="DLR3" s="406"/>
      <c r="DLS3" s="406"/>
      <c r="DLT3" s="406"/>
      <c r="DLU3" s="406"/>
      <c r="DLV3" s="406"/>
      <c r="DLW3" s="406"/>
      <c r="DLX3" s="406"/>
      <c r="DLY3" s="406"/>
      <c r="DLZ3" s="406"/>
      <c r="DMA3" s="406"/>
      <c r="DMB3" s="406"/>
      <c r="DMC3" s="406"/>
      <c r="DMD3" s="406"/>
      <c r="DME3" s="406"/>
      <c r="DMF3" s="406"/>
      <c r="DMG3" s="406"/>
      <c r="DMH3" s="406"/>
      <c r="DMI3" s="406"/>
      <c r="DMJ3" s="406"/>
      <c r="DMK3" s="406"/>
      <c r="DML3" s="406"/>
      <c r="DMM3" s="406"/>
      <c r="DMN3" s="406"/>
      <c r="DMO3" s="406"/>
      <c r="DMP3" s="406"/>
      <c r="DMQ3" s="406"/>
      <c r="DMR3" s="406"/>
      <c r="DMS3" s="406"/>
      <c r="DMT3" s="406"/>
      <c r="DMU3" s="406"/>
      <c r="DMV3" s="406"/>
      <c r="DMW3" s="406"/>
      <c r="DMX3" s="406"/>
      <c r="DMY3" s="406"/>
      <c r="DMZ3" s="406"/>
      <c r="DNA3" s="406"/>
      <c r="DNB3" s="406"/>
      <c r="DNC3" s="406"/>
      <c r="DND3" s="406"/>
      <c r="DNE3" s="406"/>
      <c r="DNF3" s="406"/>
      <c r="DNG3" s="406"/>
      <c r="DNH3" s="406"/>
      <c r="DNI3" s="406"/>
      <c r="DNJ3" s="406"/>
      <c r="DNK3" s="406"/>
      <c r="DNL3" s="406"/>
      <c r="DNM3" s="406"/>
      <c r="DNN3" s="406"/>
      <c r="DNO3" s="406"/>
      <c r="DNP3" s="406"/>
      <c r="DNQ3" s="406"/>
      <c r="DNR3" s="406"/>
      <c r="DNS3" s="406"/>
      <c r="DNT3" s="406"/>
      <c r="DNU3" s="406"/>
      <c r="DNV3" s="406"/>
      <c r="DNW3" s="406"/>
      <c r="DNX3" s="406"/>
      <c r="DNY3" s="406"/>
      <c r="DNZ3" s="406"/>
      <c r="DOA3" s="406"/>
      <c r="DOB3" s="406"/>
      <c r="DOC3" s="406"/>
      <c r="DOD3" s="406"/>
      <c r="DOE3" s="406"/>
      <c r="DOF3" s="406"/>
      <c r="DOG3" s="406"/>
      <c r="DOH3" s="406"/>
      <c r="DOI3" s="406"/>
      <c r="DOJ3" s="406"/>
      <c r="DOK3" s="406"/>
      <c r="DOL3" s="406"/>
      <c r="DOM3" s="406"/>
      <c r="DON3" s="406"/>
      <c r="DOO3" s="406"/>
      <c r="DOP3" s="406"/>
      <c r="DOQ3" s="406"/>
      <c r="DOR3" s="406"/>
      <c r="DOS3" s="406"/>
      <c r="DOT3" s="406"/>
      <c r="DOU3" s="406"/>
      <c r="DOV3" s="406"/>
      <c r="DOW3" s="406"/>
      <c r="DOX3" s="406"/>
      <c r="DOY3" s="406"/>
      <c r="DOZ3" s="406"/>
      <c r="DPA3" s="406"/>
      <c r="DPB3" s="406"/>
      <c r="DPC3" s="406"/>
      <c r="DPD3" s="406"/>
      <c r="DPE3" s="406"/>
      <c r="DPF3" s="406"/>
      <c r="DPG3" s="406"/>
      <c r="DPH3" s="406"/>
      <c r="DPI3" s="406"/>
      <c r="DPJ3" s="406"/>
      <c r="DPK3" s="406"/>
      <c r="DPL3" s="406"/>
      <c r="DPM3" s="406"/>
      <c r="DPN3" s="406"/>
      <c r="DPO3" s="406"/>
      <c r="DPP3" s="406"/>
      <c r="DPQ3" s="406"/>
      <c r="DPR3" s="406"/>
      <c r="DPS3" s="406"/>
      <c r="DPT3" s="406"/>
      <c r="DPU3" s="406"/>
      <c r="DPV3" s="406"/>
      <c r="DPW3" s="406"/>
      <c r="DPX3" s="406"/>
      <c r="DPY3" s="406"/>
      <c r="DPZ3" s="406"/>
      <c r="DQA3" s="406"/>
      <c r="DQB3" s="406"/>
      <c r="DQC3" s="406"/>
      <c r="DQD3" s="406"/>
      <c r="DQE3" s="406"/>
      <c r="DQF3" s="406"/>
      <c r="DQG3" s="406"/>
      <c r="DQH3" s="406"/>
      <c r="DQI3" s="406"/>
      <c r="DQJ3" s="406"/>
      <c r="DQK3" s="406"/>
      <c r="DQL3" s="406"/>
      <c r="DQM3" s="406"/>
      <c r="DQN3" s="406"/>
      <c r="DQO3" s="406"/>
      <c r="DQP3" s="406"/>
      <c r="DQQ3" s="406"/>
      <c r="DQR3" s="406"/>
      <c r="DQS3" s="406"/>
      <c r="DQT3" s="406"/>
      <c r="DQU3" s="406"/>
      <c r="DQV3" s="406"/>
      <c r="DQW3" s="406"/>
      <c r="DQX3" s="406"/>
      <c r="DQY3" s="406"/>
      <c r="DQZ3" s="406"/>
      <c r="DRA3" s="406"/>
      <c r="DRB3" s="406"/>
      <c r="DRC3" s="406"/>
      <c r="DRD3" s="406"/>
      <c r="DRE3" s="406"/>
      <c r="DRF3" s="406"/>
      <c r="DRG3" s="406"/>
      <c r="DRH3" s="406"/>
      <c r="DRI3" s="406"/>
      <c r="DRJ3" s="406"/>
      <c r="DRK3" s="406"/>
      <c r="DRL3" s="406"/>
      <c r="DRM3" s="406"/>
      <c r="DRN3" s="406"/>
      <c r="DRO3" s="406"/>
      <c r="DRP3" s="406"/>
      <c r="DRQ3" s="406"/>
      <c r="DRR3" s="406"/>
      <c r="DRS3" s="406"/>
      <c r="DRT3" s="406"/>
      <c r="DRU3" s="406"/>
      <c r="DRV3" s="406"/>
      <c r="DRW3" s="406"/>
      <c r="DRX3" s="406"/>
      <c r="DRY3" s="406"/>
      <c r="DRZ3" s="406"/>
      <c r="DSA3" s="406"/>
      <c r="DSB3" s="406"/>
      <c r="DSC3" s="406"/>
      <c r="DSD3" s="406"/>
      <c r="DSE3" s="406"/>
      <c r="DSF3" s="406"/>
      <c r="DSG3" s="406"/>
      <c r="DSH3" s="406"/>
      <c r="DSI3" s="406"/>
      <c r="DSJ3" s="406"/>
      <c r="DSK3" s="406"/>
      <c r="DSL3" s="406"/>
      <c r="DSM3" s="406"/>
      <c r="DSN3" s="406"/>
      <c r="DSO3" s="406"/>
      <c r="DSP3" s="406"/>
      <c r="DSQ3" s="406"/>
      <c r="DSR3" s="406"/>
      <c r="DSS3" s="406"/>
      <c r="DST3" s="406"/>
      <c r="DSU3" s="406"/>
      <c r="DSV3" s="406"/>
      <c r="DSW3" s="406"/>
      <c r="DSX3" s="406"/>
      <c r="DSY3" s="406"/>
      <c r="DSZ3" s="406"/>
      <c r="DTA3" s="406"/>
      <c r="DTB3" s="406"/>
      <c r="DTC3" s="406"/>
      <c r="DTD3" s="406"/>
      <c r="DTE3" s="406"/>
      <c r="DTF3" s="406"/>
      <c r="DTG3" s="406"/>
      <c r="DTH3" s="406"/>
      <c r="DTI3" s="406"/>
      <c r="DTJ3" s="406"/>
      <c r="DTK3" s="406"/>
      <c r="DTL3" s="406"/>
      <c r="DTM3" s="406"/>
      <c r="DTN3" s="406"/>
      <c r="DTO3" s="406"/>
      <c r="DTP3" s="406"/>
      <c r="DTQ3" s="406"/>
      <c r="DTR3" s="406"/>
      <c r="DTS3" s="406"/>
      <c r="DTT3" s="406"/>
      <c r="DTU3" s="406"/>
      <c r="DTV3" s="406"/>
      <c r="DTW3" s="406"/>
      <c r="DTX3" s="406"/>
      <c r="DTY3" s="406"/>
      <c r="DTZ3" s="406"/>
      <c r="DUA3" s="406"/>
      <c r="DUB3" s="406"/>
      <c r="DUC3" s="406"/>
      <c r="DUD3" s="406"/>
      <c r="DUE3" s="406"/>
      <c r="DUF3" s="406"/>
      <c r="DUG3" s="406"/>
      <c r="DUH3" s="406"/>
      <c r="DUI3" s="406"/>
      <c r="DUJ3" s="406"/>
      <c r="DUK3" s="406"/>
      <c r="DUL3" s="406"/>
      <c r="DUM3" s="406"/>
      <c r="DUN3" s="406"/>
      <c r="DUO3" s="406"/>
      <c r="DUP3" s="406"/>
      <c r="DUQ3" s="406"/>
      <c r="DUR3" s="406"/>
      <c r="DUS3" s="406"/>
      <c r="DUT3" s="406"/>
      <c r="DUU3" s="406"/>
      <c r="DUV3" s="406"/>
      <c r="DUW3" s="406"/>
      <c r="DUX3" s="406"/>
      <c r="DUY3" s="406"/>
      <c r="DUZ3" s="406"/>
      <c r="DVA3" s="406"/>
      <c r="DVB3" s="406"/>
      <c r="DVC3" s="406"/>
      <c r="DVD3" s="406"/>
      <c r="DVE3" s="406"/>
      <c r="DVF3" s="406"/>
      <c r="DVG3" s="406"/>
      <c r="DVH3" s="406"/>
      <c r="DVI3" s="406"/>
      <c r="DVJ3" s="406"/>
      <c r="DVK3" s="406"/>
      <c r="DVL3" s="406"/>
      <c r="DVM3" s="406"/>
      <c r="DVN3" s="406"/>
      <c r="DVO3" s="406"/>
      <c r="DVP3" s="406"/>
      <c r="DVQ3" s="406"/>
      <c r="DVR3" s="406"/>
      <c r="DVS3" s="406"/>
      <c r="DVT3" s="406"/>
      <c r="DVU3" s="406"/>
      <c r="DVV3" s="406"/>
      <c r="DVW3" s="406"/>
      <c r="DVX3" s="406"/>
      <c r="DVY3" s="406"/>
      <c r="DVZ3" s="406"/>
      <c r="DWA3" s="406"/>
      <c r="DWB3" s="406"/>
      <c r="DWC3" s="406"/>
      <c r="DWD3" s="406"/>
      <c r="DWE3" s="406"/>
      <c r="DWF3" s="406"/>
      <c r="DWG3" s="406"/>
      <c r="DWH3" s="406"/>
      <c r="DWI3" s="406"/>
      <c r="DWJ3" s="406"/>
      <c r="DWK3" s="406"/>
      <c r="DWL3" s="406"/>
      <c r="DWM3" s="406"/>
      <c r="DWN3" s="406"/>
      <c r="DWO3" s="406"/>
      <c r="DWP3" s="406"/>
      <c r="DWQ3" s="406"/>
      <c r="DWR3" s="406"/>
      <c r="DWS3" s="406"/>
      <c r="DWT3" s="406"/>
      <c r="DWU3" s="406"/>
      <c r="DWV3" s="406"/>
      <c r="DWW3" s="406"/>
      <c r="DWX3" s="406"/>
      <c r="DWY3" s="406"/>
      <c r="DWZ3" s="406"/>
      <c r="DXA3" s="406"/>
      <c r="DXB3" s="406"/>
      <c r="DXC3" s="406"/>
      <c r="DXD3" s="406"/>
      <c r="DXE3" s="406"/>
      <c r="DXF3" s="406"/>
      <c r="DXG3" s="406"/>
      <c r="DXH3" s="406"/>
      <c r="DXI3" s="406"/>
      <c r="DXJ3" s="406"/>
      <c r="DXK3" s="406"/>
      <c r="DXL3" s="406"/>
      <c r="DXM3" s="406"/>
      <c r="DXN3" s="406"/>
      <c r="DXO3" s="406"/>
      <c r="DXP3" s="406"/>
      <c r="DXQ3" s="406"/>
      <c r="DXR3" s="406"/>
      <c r="DXS3" s="406"/>
      <c r="DXT3" s="406"/>
      <c r="DXU3" s="406"/>
      <c r="DXV3" s="406"/>
      <c r="DXW3" s="406"/>
      <c r="DXX3" s="406"/>
      <c r="DXY3" s="406"/>
      <c r="DXZ3" s="406"/>
      <c r="DYA3" s="406"/>
      <c r="DYB3" s="406"/>
      <c r="DYC3" s="406"/>
      <c r="DYD3" s="406"/>
      <c r="DYE3" s="406"/>
      <c r="DYF3" s="406"/>
      <c r="DYG3" s="406"/>
      <c r="DYH3" s="406"/>
      <c r="DYI3" s="406"/>
      <c r="DYJ3" s="406"/>
      <c r="DYK3" s="406"/>
      <c r="DYL3" s="406"/>
      <c r="DYM3" s="406"/>
      <c r="DYN3" s="406"/>
      <c r="DYO3" s="406"/>
      <c r="DYP3" s="406"/>
      <c r="DYQ3" s="406"/>
      <c r="DYR3" s="406"/>
      <c r="DYS3" s="406"/>
      <c r="DYT3" s="406"/>
      <c r="DYU3" s="406"/>
      <c r="DYV3" s="406"/>
      <c r="DYW3" s="406"/>
      <c r="DYX3" s="406"/>
      <c r="DYY3" s="406"/>
      <c r="DYZ3" s="406"/>
      <c r="DZA3" s="406"/>
      <c r="DZB3" s="406"/>
      <c r="DZC3" s="406"/>
      <c r="DZD3" s="406"/>
      <c r="DZE3" s="406"/>
      <c r="DZF3" s="406"/>
      <c r="DZG3" s="406"/>
      <c r="DZH3" s="406"/>
      <c r="DZI3" s="406"/>
      <c r="DZJ3" s="406"/>
      <c r="DZK3" s="406"/>
      <c r="DZL3" s="406"/>
      <c r="DZM3" s="406"/>
      <c r="DZN3" s="406"/>
      <c r="DZO3" s="406"/>
      <c r="DZP3" s="406"/>
      <c r="DZQ3" s="406"/>
      <c r="DZR3" s="406"/>
      <c r="DZS3" s="406"/>
      <c r="DZT3" s="406"/>
      <c r="DZU3" s="406"/>
      <c r="DZV3" s="406"/>
      <c r="DZW3" s="406"/>
      <c r="DZX3" s="406"/>
      <c r="DZY3" s="406"/>
      <c r="DZZ3" s="406"/>
      <c r="EAA3" s="406"/>
      <c r="EAB3" s="406"/>
      <c r="EAC3" s="406"/>
      <c r="EAD3" s="406"/>
      <c r="EAE3" s="406"/>
      <c r="EAF3" s="406"/>
      <c r="EAG3" s="406"/>
      <c r="EAH3" s="406"/>
      <c r="EAI3" s="406"/>
      <c r="EAJ3" s="406"/>
      <c r="EAK3" s="406"/>
      <c r="EAL3" s="406"/>
      <c r="EAM3" s="406"/>
      <c r="EAN3" s="406"/>
      <c r="EAO3" s="406"/>
      <c r="EAP3" s="406"/>
      <c r="EAQ3" s="406"/>
      <c r="EAR3" s="406"/>
      <c r="EAS3" s="406"/>
      <c r="EAT3" s="406"/>
      <c r="EAU3" s="406"/>
      <c r="EAV3" s="406"/>
      <c r="EAW3" s="406"/>
      <c r="EAX3" s="406"/>
      <c r="EAY3" s="406"/>
      <c r="EAZ3" s="406"/>
      <c r="EBA3" s="406"/>
      <c r="EBB3" s="406"/>
      <c r="EBC3" s="406"/>
      <c r="EBD3" s="406"/>
      <c r="EBE3" s="406"/>
      <c r="EBF3" s="406"/>
      <c r="EBG3" s="406"/>
      <c r="EBH3" s="406"/>
      <c r="EBI3" s="406"/>
      <c r="EBJ3" s="406"/>
      <c r="EBK3" s="406"/>
      <c r="EBL3" s="406"/>
      <c r="EBM3" s="406"/>
      <c r="EBN3" s="406"/>
      <c r="EBO3" s="406"/>
      <c r="EBP3" s="406"/>
      <c r="EBQ3" s="406"/>
      <c r="EBR3" s="406"/>
      <c r="EBS3" s="406"/>
      <c r="EBT3" s="406"/>
      <c r="EBU3" s="406"/>
      <c r="EBV3" s="406"/>
      <c r="EBW3" s="406"/>
      <c r="EBX3" s="406"/>
      <c r="EBY3" s="406"/>
      <c r="EBZ3" s="406"/>
      <c r="ECA3" s="406"/>
      <c r="ECB3" s="406"/>
      <c r="ECC3" s="406"/>
      <c r="ECD3" s="406"/>
      <c r="ECE3" s="406"/>
      <c r="ECF3" s="406"/>
      <c r="ECG3" s="406"/>
      <c r="ECH3" s="406"/>
      <c r="ECI3" s="406"/>
      <c r="ECJ3" s="406"/>
      <c r="ECK3" s="406"/>
      <c r="ECL3" s="406"/>
      <c r="ECM3" s="406"/>
      <c r="ECN3" s="406"/>
      <c r="ECO3" s="406"/>
      <c r="ECP3" s="406"/>
      <c r="ECQ3" s="406"/>
      <c r="ECR3" s="406"/>
      <c r="ECS3" s="406"/>
      <c r="ECT3" s="406"/>
      <c r="ECU3" s="406"/>
      <c r="ECV3" s="406"/>
      <c r="ECW3" s="406"/>
      <c r="ECX3" s="406"/>
      <c r="ECY3" s="406"/>
      <c r="ECZ3" s="406"/>
      <c r="EDA3" s="406"/>
      <c r="EDB3" s="406"/>
      <c r="EDC3" s="406"/>
      <c r="EDD3" s="406"/>
      <c r="EDE3" s="406"/>
      <c r="EDF3" s="406"/>
      <c r="EDG3" s="406"/>
      <c r="EDH3" s="406"/>
      <c r="EDI3" s="406"/>
      <c r="EDJ3" s="406"/>
      <c r="EDK3" s="406"/>
      <c r="EDL3" s="406"/>
      <c r="EDM3" s="406"/>
      <c r="EDN3" s="406"/>
      <c r="EDO3" s="406"/>
      <c r="EDP3" s="406"/>
      <c r="EDQ3" s="406"/>
      <c r="EDR3" s="406"/>
      <c r="EDS3" s="406"/>
      <c r="EDT3" s="406"/>
      <c r="EDU3" s="406"/>
      <c r="EDV3" s="406"/>
      <c r="EDW3" s="406"/>
      <c r="EDX3" s="406"/>
      <c r="EDY3" s="406"/>
      <c r="EDZ3" s="406"/>
      <c r="EEA3" s="406"/>
      <c r="EEB3" s="406"/>
      <c r="EEC3" s="406"/>
      <c r="EED3" s="406"/>
      <c r="EEE3" s="406"/>
      <c r="EEF3" s="406"/>
      <c r="EEG3" s="406"/>
      <c r="EEH3" s="406"/>
      <c r="EEI3" s="406"/>
      <c r="EEJ3" s="406"/>
      <c r="EEK3" s="406"/>
      <c r="EEL3" s="406"/>
      <c r="EEM3" s="406"/>
      <c r="EEN3" s="406"/>
      <c r="EEO3" s="406"/>
      <c r="EEP3" s="406"/>
      <c r="EEQ3" s="406"/>
      <c r="EER3" s="406"/>
      <c r="EES3" s="406"/>
      <c r="EET3" s="406"/>
      <c r="EEU3" s="406"/>
      <c r="EEV3" s="406"/>
      <c r="EEW3" s="406"/>
      <c r="EEX3" s="406"/>
      <c r="EEY3" s="406"/>
      <c r="EEZ3" s="406"/>
      <c r="EFA3" s="406"/>
      <c r="EFB3" s="406"/>
      <c r="EFC3" s="406"/>
      <c r="EFD3" s="406"/>
      <c r="EFE3" s="406"/>
      <c r="EFF3" s="406"/>
      <c r="EFG3" s="406"/>
      <c r="EFH3" s="406"/>
      <c r="EFI3" s="406"/>
      <c r="EFJ3" s="406"/>
      <c r="EFK3" s="406"/>
      <c r="EFL3" s="406"/>
      <c r="EFM3" s="406"/>
      <c r="EFN3" s="406"/>
      <c r="EFO3" s="406"/>
      <c r="EFP3" s="406"/>
      <c r="EFQ3" s="406"/>
      <c r="EFR3" s="406"/>
      <c r="EFS3" s="406"/>
      <c r="EFT3" s="406"/>
      <c r="EFU3" s="406"/>
      <c r="EFV3" s="406"/>
      <c r="EFW3" s="406"/>
      <c r="EFX3" s="406"/>
      <c r="EFY3" s="406"/>
      <c r="EFZ3" s="406"/>
      <c r="EGA3" s="406"/>
      <c r="EGB3" s="406"/>
      <c r="EGC3" s="406"/>
      <c r="EGD3" s="406"/>
      <c r="EGE3" s="406"/>
      <c r="EGF3" s="406"/>
      <c r="EGG3" s="406"/>
      <c r="EGH3" s="406"/>
      <c r="EGI3" s="406"/>
      <c r="EGJ3" s="406"/>
      <c r="EGK3" s="406"/>
      <c r="EGL3" s="406"/>
      <c r="EGM3" s="406"/>
      <c r="EGN3" s="406"/>
      <c r="EGO3" s="406"/>
      <c r="EGP3" s="406"/>
      <c r="EGQ3" s="406"/>
      <c r="EGR3" s="406"/>
      <c r="EGS3" s="406"/>
      <c r="EGT3" s="406"/>
      <c r="EGU3" s="406"/>
      <c r="EGV3" s="406"/>
      <c r="EGW3" s="406"/>
      <c r="EGX3" s="406"/>
      <c r="EGY3" s="406"/>
      <c r="EGZ3" s="406"/>
      <c r="EHA3" s="406"/>
      <c r="EHB3" s="406"/>
      <c r="EHC3" s="406"/>
      <c r="EHD3" s="406"/>
      <c r="EHE3" s="406"/>
      <c r="EHF3" s="406"/>
      <c r="EHG3" s="406"/>
      <c r="EHH3" s="406"/>
      <c r="EHI3" s="406"/>
      <c r="EHJ3" s="406"/>
      <c r="EHK3" s="406"/>
      <c r="EHL3" s="406"/>
      <c r="EHM3" s="406"/>
      <c r="EHN3" s="406"/>
      <c r="EHO3" s="406"/>
      <c r="EHP3" s="406"/>
      <c r="EHQ3" s="406"/>
      <c r="EHR3" s="406"/>
      <c r="EHS3" s="406"/>
      <c r="EHT3" s="406"/>
      <c r="EHU3" s="406"/>
      <c r="EHV3" s="406"/>
      <c r="EHW3" s="406"/>
      <c r="EHX3" s="406"/>
      <c r="EHY3" s="406"/>
      <c r="EHZ3" s="406"/>
      <c r="EIA3" s="406"/>
      <c r="EIB3" s="406"/>
      <c r="EIC3" s="406"/>
      <c r="EID3" s="406"/>
      <c r="EIE3" s="406"/>
      <c r="EIF3" s="406"/>
      <c r="EIG3" s="406"/>
      <c r="EIH3" s="406"/>
      <c r="EII3" s="406"/>
      <c r="EIJ3" s="406"/>
      <c r="EIK3" s="406"/>
      <c r="EIL3" s="406"/>
      <c r="EIM3" s="406"/>
      <c r="EIN3" s="406"/>
      <c r="EIO3" s="406"/>
      <c r="EIP3" s="406"/>
      <c r="EIQ3" s="406"/>
      <c r="EIR3" s="406"/>
      <c r="EIS3" s="406"/>
      <c r="EIT3" s="406"/>
      <c r="EIU3" s="406"/>
      <c r="EIV3" s="406"/>
      <c r="EIW3" s="406"/>
      <c r="EIX3" s="406"/>
      <c r="EIY3" s="406"/>
      <c r="EIZ3" s="406"/>
      <c r="EJA3" s="406"/>
      <c r="EJB3" s="406"/>
      <c r="EJC3" s="406"/>
      <c r="EJD3" s="406"/>
      <c r="EJE3" s="406"/>
      <c r="EJF3" s="406"/>
      <c r="EJG3" s="406"/>
      <c r="EJH3" s="406"/>
      <c r="EJI3" s="406"/>
      <c r="EJJ3" s="406"/>
      <c r="EJK3" s="406"/>
      <c r="EJL3" s="406"/>
      <c r="EJM3" s="406"/>
      <c r="EJN3" s="406"/>
      <c r="EJO3" s="406"/>
      <c r="EJP3" s="406"/>
      <c r="EJQ3" s="406"/>
      <c r="EJR3" s="406"/>
      <c r="EJS3" s="406"/>
      <c r="EJT3" s="406"/>
      <c r="EJU3" s="406"/>
      <c r="EJV3" s="406"/>
      <c r="EJW3" s="406"/>
      <c r="EJX3" s="406"/>
      <c r="EJY3" s="406"/>
      <c r="EJZ3" s="406"/>
      <c r="EKA3" s="406"/>
      <c r="EKB3" s="406"/>
      <c r="EKC3" s="406"/>
      <c r="EKD3" s="406"/>
      <c r="EKE3" s="406"/>
      <c r="EKF3" s="406"/>
      <c r="EKG3" s="406"/>
      <c r="EKH3" s="406"/>
      <c r="EKI3" s="406"/>
      <c r="EKJ3" s="406"/>
      <c r="EKK3" s="406"/>
      <c r="EKL3" s="406"/>
      <c r="EKM3" s="406"/>
      <c r="EKN3" s="406"/>
      <c r="EKO3" s="406"/>
      <c r="EKP3" s="406"/>
      <c r="EKQ3" s="406"/>
      <c r="EKR3" s="406"/>
      <c r="EKS3" s="406"/>
      <c r="EKT3" s="406"/>
      <c r="EKU3" s="406"/>
      <c r="EKV3" s="406"/>
      <c r="EKW3" s="406"/>
      <c r="EKX3" s="406"/>
      <c r="EKY3" s="406"/>
      <c r="EKZ3" s="406"/>
      <c r="ELA3" s="406"/>
      <c r="ELB3" s="406"/>
      <c r="ELC3" s="406"/>
      <c r="ELD3" s="406"/>
      <c r="ELE3" s="406"/>
      <c r="ELF3" s="406"/>
      <c r="ELG3" s="406"/>
      <c r="ELH3" s="406"/>
      <c r="ELI3" s="406"/>
      <c r="ELJ3" s="406"/>
      <c r="ELK3" s="406"/>
      <c r="ELL3" s="406"/>
      <c r="ELM3" s="406"/>
      <c r="ELN3" s="406"/>
      <c r="ELO3" s="406"/>
      <c r="ELP3" s="406"/>
      <c r="ELQ3" s="406"/>
      <c r="ELR3" s="406"/>
      <c r="ELS3" s="406"/>
      <c r="ELT3" s="406"/>
      <c r="ELU3" s="406"/>
      <c r="ELV3" s="406"/>
      <c r="ELW3" s="406"/>
      <c r="ELX3" s="406"/>
      <c r="ELY3" s="406"/>
      <c r="ELZ3" s="406"/>
      <c r="EMA3" s="406"/>
      <c r="EMB3" s="406"/>
      <c r="EMC3" s="406"/>
      <c r="EMD3" s="406"/>
      <c r="EME3" s="406"/>
      <c r="EMF3" s="406"/>
      <c r="EMG3" s="406"/>
      <c r="EMH3" s="406"/>
      <c r="EMI3" s="406"/>
      <c r="EMJ3" s="406"/>
      <c r="EMK3" s="406"/>
      <c r="EML3" s="406"/>
      <c r="EMM3" s="406"/>
      <c r="EMN3" s="406"/>
      <c r="EMO3" s="406"/>
      <c r="EMP3" s="406"/>
      <c r="EMQ3" s="406"/>
      <c r="EMR3" s="406"/>
      <c r="EMS3" s="406"/>
      <c r="EMT3" s="406"/>
      <c r="EMU3" s="406"/>
      <c r="EMV3" s="406"/>
      <c r="EMW3" s="406"/>
      <c r="EMX3" s="406"/>
      <c r="EMY3" s="406"/>
      <c r="EMZ3" s="406"/>
      <c r="ENA3" s="406"/>
      <c r="ENB3" s="406"/>
      <c r="ENC3" s="406"/>
      <c r="END3" s="406"/>
      <c r="ENE3" s="406"/>
      <c r="ENF3" s="406"/>
      <c r="ENG3" s="406"/>
      <c r="ENH3" s="406"/>
      <c r="ENI3" s="406"/>
      <c r="ENJ3" s="406"/>
      <c r="ENK3" s="406"/>
      <c r="ENL3" s="406"/>
      <c r="ENM3" s="406"/>
      <c r="ENN3" s="406"/>
      <c r="ENO3" s="406"/>
      <c r="ENP3" s="406"/>
      <c r="ENQ3" s="406"/>
      <c r="ENR3" s="406"/>
      <c r="ENS3" s="406"/>
      <c r="ENT3" s="406"/>
      <c r="ENU3" s="406"/>
      <c r="ENV3" s="406"/>
      <c r="ENW3" s="406"/>
      <c r="ENX3" s="406"/>
      <c r="ENY3" s="406"/>
      <c r="ENZ3" s="406"/>
      <c r="EOA3" s="406"/>
      <c r="EOB3" s="406"/>
      <c r="EOC3" s="406"/>
      <c r="EOD3" s="406"/>
      <c r="EOE3" s="406"/>
      <c r="EOF3" s="406"/>
      <c r="EOG3" s="406"/>
      <c r="EOH3" s="406"/>
      <c r="EOI3" s="406"/>
      <c r="EOJ3" s="406"/>
      <c r="EOK3" s="406"/>
      <c r="EOL3" s="406"/>
      <c r="EOM3" s="406"/>
      <c r="EON3" s="406"/>
      <c r="EOO3" s="406"/>
      <c r="EOP3" s="406"/>
      <c r="EOQ3" s="406"/>
      <c r="EOR3" s="406"/>
      <c r="EOS3" s="406"/>
      <c r="EOT3" s="406"/>
      <c r="EOU3" s="406"/>
      <c r="EOV3" s="406"/>
      <c r="EOW3" s="406"/>
      <c r="EOX3" s="406"/>
      <c r="EOY3" s="406"/>
      <c r="EOZ3" s="406"/>
      <c r="EPA3" s="406"/>
      <c r="EPB3" s="406"/>
      <c r="EPC3" s="406"/>
      <c r="EPD3" s="406"/>
      <c r="EPE3" s="406"/>
      <c r="EPF3" s="406"/>
      <c r="EPG3" s="406"/>
      <c r="EPH3" s="406"/>
      <c r="EPI3" s="406"/>
      <c r="EPJ3" s="406"/>
      <c r="EPK3" s="406"/>
      <c r="EPL3" s="406"/>
      <c r="EPM3" s="406"/>
      <c r="EPN3" s="406"/>
      <c r="EPO3" s="406"/>
      <c r="EPP3" s="406"/>
      <c r="EPQ3" s="406"/>
      <c r="EPR3" s="406"/>
      <c r="EPS3" s="406"/>
      <c r="EPT3" s="406"/>
      <c r="EPU3" s="406"/>
      <c r="EPV3" s="406"/>
      <c r="EPW3" s="406"/>
      <c r="EPX3" s="406"/>
      <c r="EPY3" s="406"/>
      <c r="EPZ3" s="406"/>
      <c r="EQA3" s="406"/>
      <c r="EQB3" s="406"/>
      <c r="EQC3" s="406"/>
      <c r="EQD3" s="406"/>
      <c r="EQE3" s="406"/>
      <c r="EQF3" s="406"/>
      <c r="EQG3" s="406"/>
      <c r="EQH3" s="406"/>
      <c r="EQI3" s="406"/>
      <c r="EQJ3" s="406"/>
      <c r="EQK3" s="406"/>
      <c r="EQL3" s="406"/>
      <c r="EQM3" s="406"/>
      <c r="EQN3" s="406"/>
      <c r="EQO3" s="406"/>
      <c r="EQP3" s="406"/>
      <c r="EQQ3" s="406"/>
      <c r="EQR3" s="406"/>
      <c r="EQS3" s="406"/>
      <c r="EQT3" s="406"/>
      <c r="EQU3" s="406"/>
      <c r="EQV3" s="406"/>
      <c r="EQW3" s="406"/>
      <c r="EQX3" s="406"/>
      <c r="EQY3" s="406"/>
      <c r="EQZ3" s="406"/>
      <c r="ERA3" s="406"/>
      <c r="ERB3" s="406"/>
      <c r="ERC3" s="406"/>
      <c r="ERD3" s="406"/>
      <c r="ERE3" s="406"/>
      <c r="ERF3" s="406"/>
      <c r="ERG3" s="406"/>
      <c r="ERH3" s="406"/>
      <c r="ERI3" s="406"/>
      <c r="ERJ3" s="406"/>
      <c r="ERK3" s="406"/>
      <c r="ERL3" s="406"/>
      <c r="ERM3" s="406"/>
      <c r="ERN3" s="406"/>
      <c r="ERO3" s="406"/>
      <c r="ERP3" s="406"/>
      <c r="ERQ3" s="406"/>
      <c r="ERR3" s="406"/>
      <c r="ERS3" s="406"/>
      <c r="ERT3" s="406"/>
      <c r="ERU3" s="406"/>
      <c r="ERV3" s="406"/>
      <c r="ERW3" s="406"/>
      <c r="ERX3" s="406"/>
      <c r="ERY3" s="406"/>
      <c r="ERZ3" s="406"/>
      <c r="ESA3" s="406"/>
      <c r="ESB3" s="406"/>
      <c r="ESC3" s="406"/>
      <c r="ESD3" s="406"/>
      <c r="ESE3" s="406"/>
      <c r="ESF3" s="406"/>
      <c r="ESG3" s="406"/>
      <c r="ESH3" s="406"/>
      <c r="ESI3" s="406"/>
      <c r="ESJ3" s="406"/>
      <c r="ESK3" s="406"/>
      <c r="ESL3" s="406"/>
      <c r="ESM3" s="406"/>
      <c r="ESN3" s="406"/>
      <c r="ESO3" s="406"/>
      <c r="ESP3" s="406"/>
      <c r="ESQ3" s="406"/>
      <c r="ESR3" s="406"/>
      <c r="ESS3" s="406"/>
      <c r="EST3" s="406"/>
      <c r="ESU3" s="406"/>
      <c r="ESV3" s="406"/>
      <c r="ESW3" s="406"/>
      <c r="ESX3" s="406"/>
      <c r="ESY3" s="406"/>
      <c r="ESZ3" s="406"/>
      <c r="ETA3" s="406"/>
      <c r="ETB3" s="406"/>
      <c r="ETC3" s="406"/>
      <c r="ETD3" s="406"/>
      <c r="ETE3" s="406"/>
      <c r="ETF3" s="406"/>
      <c r="ETG3" s="406"/>
      <c r="ETH3" s="406"/>
      <c r="ETI3" s="406"/>
      <c r="ETJ3" s="406"/>
      <c r="ETK3" s="406"/>
      <c r="ETL3" s="406"/>
      <c r="ETM3" s="406"/>
      <c r="ETN3" s="406"/>
      <c r="ETO3" s="406"/>
      <c r="ETP3" s="406"/>
      <c r="ETQ3" s="406"/>
      <c r="ETR3" s="406"/>
      <c r="ETS3" s="406"/>
      <c r="ETT3" s="406"/>
      <c r="ETU3" s="406"/>
      <c r="ETV3" s="406"/>
      <c r="ETW3" s="406"/>
      <c r="ETX3" s="406"/>
      <c r="ETY3" s="406"/>
      <c r="ETZ3" s="406"/>
      <c r="EUA3" s="406"/>
      <c r="EUB3" s="406"/>
      <c r="EUC3" s="406"/>
      <c r="EUD3" s="406"/>
      <c r="EUE3" s="406"/>
      <c r="EUF3" s="406"/>
      <c r="EUG3" s="406"/>
      <c r="EUH3" s="406"/>
      <c r="EUI3" s="406"/>
      <c r="EUJ3" s="406"/>
      <c r="EUK3" s="406"/>
      <c r="EUL3" s="406"/>
      <c r="EUM3" s="406"/>
      <c r="EUN3" s="406"/>
      <c r="EUO3" s="406"/>
      <c r="EUP3" s="406"/>
      <c r="EUQ3" s="406"/>
      <c r="EUR3" s="406"/>
      <c r="EUS3" s="406"/>
      <c r="EUT3" s="406"/>
      <c r="EUU3" s="406"/>
      <c r="EUV3" s="406"/>
      <c r="EUW3" s="406"/>
      <c r="EUX3" s="406"/>
      <c r="EUY3" s="406"/>
      <c r="EUZ3" s="406"/>
      <c r="EVA3" s="406"/>
      <c r="EVB3" s="406"/>
      <c r="EVC3" s="406"/>
      <c r="EVD3" s="406"/>
      <c r="EVE3" s="406"/>
      <c r="EVF3" s="406"/>
      <c r="EVG3" s="406"/>
      <c r="EVH3" s="406"/>
      <c r="EVI3" s="406"/>
      <c r="EVJ3" s="406"/>
      <c r="EVK3" s="406"/>
      <c r="EVL3" s="406"/>
      <c r="EVM3" s="406"/>
      <c r="EVN3" s="406"/>
      <c r="EVO3" s="406"/>
      <c r="EVP3" s="406"/>
      <c r="EVQ3" s="406"/>
      <c r="EVR3" s="406"/>
      <c r="EVS3" s="406"/>
      <c r="EVT3" s="406"/>
      <c r="EVU3" s="406"/>
      <c r="EVV3" s="406"/>
      <c r="EVW3" s="406"/>
      <c r="EVX3" s="406"/>
      <c r="EVY3" s="406"/>
      <c r="EVZ3" s="406"/>
      <c r="EWA3" s="406"/>
      <c r="EWB3" s="406"/>
      <c r="EWC3" s="406"/>
      <c r="EWD3" s="406"/>
      <c r="EWE3" s="406"/>
      <c r="EWF3" s="406"/>
      <c r="EWG3" s="406"/>
      <c r="EWH3" s="406"/>
      <c r="EWI3" s="406"/>
      <c r="EWJ3" s="406"/>
      <c r="EWK3" s="406"/>
      <c r="EWL3" s="406"/>
      <c r="EWM3" s="406"/>
      <c r="EWN3" s="406"/>
      <c r="EWO3" s="406"/>
      <c r="EWP3" s="406"/>
      <c r="EWQ3" s="406"/>
      <c r="EWR3" s="406"/>
      <c r="EWS3" s="406"/>
      <c r="EWT3" s="406"/>
      <c r="EWU3" s="406"/>
      <c r="EWV3" s="406"/>
      <c r="EWW3" s="406"/>
      <c r="EWX3" s="406"/>
      <c r="EWY3" s="406"/>
      <c r="EWZ3" s="406"/>
      <c r="EXA3" s="406"/>
      <c r="EXB3" s="406"/>
      <c r="EXC3" s="406"/>
      <c r="EXD3" s="406"/>
      <c r="EXE3" s="406"/>
      <c r="EXF3" s="406"/>
      <c r="EXG3" s="406"/>
      <c r="EXH3" s="406"/>
      <c r="EXI3" s="406"/>
      <c r="EXJ3" s="406"/>
      <c r="EXK3" s="406"/>
      <c r="EXL3" s="406"/>
      <c r="EXM3" s="406"/>
      <c r="EXN3" s="406"/>
      <c r="EXO3" s="406"/>
      <c r="EXP3" s="406"/>
      <c r="EXQ3" s="406"/>
      <c r="EXR3" s="406"/>
      <c r="EXS3" s="406"/>
      <c r="EXT3" s="406"/>
      <c r="EXU3" s="406"/>
      <c r="EXV3" s="406"/>
      <c r="EXW3" s="406"/>
      <c r="EXX3" s="406"/>
      <c r="EXY3" s="406"/>
      <c r="EXZ3" s="406"/>
      <c r="EYA3" s="406"/>
      <c r="EYB3" s="406"/>
      <c r="EYC3" s="406"/>
      <c r="EYD3" s="406"/>
      <c r="EYE3" s="406"/>
      <c r="EYF3" s="406"/>
      <c r="EYG3" s="406"/>
      <c r="EYH3" s="406"/>
      <c r="EYI3" s="406"/>
      <c r="EYJ3" s="406"/>
      <c r="EYK3" s="406"/>
      <c r="EYL3" s="406"/>
      <c r="EYM3" s="406"/>
      <c r="EYN3" s="406"/>
      <c r="EYO3" s="406"/>
      <c r="EYP3" s="406"/>
      <c r="EYQ3" s="406"/>
      <c r="EYR3" s="406"/>
      <c r="EYS3" s="406"/>
      <c r="EYT3" s="406"/>
      <c r="EYU3" s="406"/>
      <c r="EYV3" s="406"/>
      <c r="EYW3" s="406"/>
      <c r="EYX3" s="406"/>
      <c r="EYY3" s="406"/>
      <c r="EYZ3" s="406"/>
      <c r="EZA3" s="406"/>
      <c r="EZB3" s="406"/>
      <c r="EZC3" s="406"/>
      <c r="EZD3" s="406"/>
      <c r="EZE3" s="406"/>
      <c r="EZF3" s="406"/>
      <c r="EZG3" s="406"/>
      <c r="EZH3" s="406"/>
      <c r="EZI3" s="406"/>
      <c r="EZJ3" s="406"/>
      <c r="EZK3" s="406"/>
      <c r="EZL3" s="406"/>
      <c r="EZM3" s="406"/>
      <c r="EZN3" s="406"/>
      <c r="EZO3" s="406"/>
      <c r="EZP3" s="406"/>
      <c r="EZQ3" s="406"/>
      <c r="EZR3" s="406"/>
      <c r="EZS3" s="406"/>
      <c r="EZT3" s="406"/>
      <c r="EZU3" s="406"/>
      <c r="EZV3" s="406"/>
      <c r="EZW3" s="406"/>
      <c r="EZX3" s="406"/>
      <c r="EZY3" s="406"/>
      <c r="EZZ3" s="406"/>
      <c r="FAA3" s="406"/>
      <c r="FAB3" s="406"/>
      <c r="FAC3" s="406"/>
      <c r="FAD3" s="406"/>
      <c r="FAE3" s="406"/>
      <c r="FAF3" s="406"/>
      <c r="FAG3" s="406"/>
      <c r="FAH3" s="406"/>
      <c r="FAI3" s="406"/>
      <c r="FAJ3" s="406"/>
      <c r="FAK3" s="406"/>
      <c r="FAL3" s="406"/>
      <c r="FAM3" s="406"/>
      <c r="FAN3" s="406"/>
      <c r="FAO3" s="406"/>
      <c r="FAP3" s="406"/>
      <c r="FAQ3" s="406"/>
      <c r="FAR3" s="406"/>
      <c r="FAS3" s="406"/>
      <c r="FAT3" s="406"/>
      <c r="FAU3" s="406"/>
      <c r="FAV3" s="406"/>
      <c r="FAW3" s="406"/>
      <c r="FAX3" s="406"/>
      <c r="FAY3" s="406"/>
      <c r="FAZ3" s="406"/>
      <c r="FBA3" s="406"/>
      <c r="FBB3" s="406"/>
      <c r="FBC3" s="406"/>
      <c r="FBD3" s="406"/>
      <c r="FBE3" s="406"/>
      <c r="FBF3" s="406"/>
      <c r="FBG3" s="406"/>
      <c r="FBH3" s="406"/>
      <c r="FBI3" s="406"/>
      <c r="FBJ3" s="406"/>
      <c r="FBK3" s="406"/>
      <c r="FBL3" s="406"/>
      <c r="FBM3" s="406"/>
      <c r="FBN3" s="406"/>
      <c r="FBO3" s="406"/>
      <c r="FBP3" s="406"/>
      <c r="FBQ3" s="406"/>
      <c r="FBR3" s="406"/>
      <c r="FBS3" s="406"/>
      <c r="FBT3" s="406"/>
      <c r="FBU3" s="406"/>
      <c r="FBV3" s="406"/>
      <c r="FBW3" s="406"/>
      <c r="FBX3" s="406"/>
      <c r="FBY3" s="406"/>
      <c r="FBZ3" s="406"/>
      <c r="FCA3" s="406"/>
      <c r="FCB3" s="406"/>
      <c r="FCC3" s="406"/>
      <c r="FCD3" s="406"/>
      <c r="FCE3" s="406"/>
      <c r="FCF3" s="406"/>
      <c r="FCG3" s="406"/>
      <c r="FCH3" s="406"/>
      <c r="FCI3" s="406"/>
      <c r="FCJ3" s="406"/>
      <c r="FCK3" s="406"/>
      <c r="FCL3" s="406"/>
      <c r="FCM3" s="406"/>
      <c r="FCN3" s="406"/>
      <c r="FCO3" s="406"/>
      <c r="FCP3" s="406"/>
      <c r="FCQ3" s="406"/>
      <c r="FCR3" s="406"/>
      <c r="FCS3" s="406"/>
      <c r="FCT3" s="406"/>
      <c r="FCU3" s="406"/>
      <c r="FCV3" s="406"/>
      <c r="FCW3" s="406"/>
      <c r="FCX3" s="406"/>
      <c r="FCY3" s="406"/>
      <c r="FCZ3" s="406"/>
      <c r="FDA3" s="406"/>
      <c r="FDB3" s="406"/>
      <c r="FDC3" s="406"/>
      <c r="FDD3" s="406"/>
      <c r="FDE3" s="406"/>
      <c r="FDF3" s="406"/>
      <c r="FDG3" s="406"/>
      <c r="FDH3" s="406"/>
      <c r="FDI3" s="406"/>
      <c r="FDJ3" s="406"/>
      <c r="FDK3" s="406"/>
      <c r="FDL3" s="406"/>
      <c r="FDM3" s="406"/>
      <c r="FDN3" s="406"/>
      <c r="FDO3" s="406"/>
      <c r="FDP3" s="406"/>
      <c r="FDQ3" s="406"/>
      <c r="FDR3" s="406"/>
      <c r="FDS3" s="406"/>
      <c r="FDT3" s="406"/>
      <c r="FDU3" s="406"/>
      <c r="FDV3" s="406"/>
      <c r="FDW3" s="406"/>
      <c r="FDX3" s="406"/>
      <c r="FDY3" s="406"/>
      <c r="FDZ3" s="406"/>
      <c r="FEA3" s="406"/>
      <c r="FEB3" s="406"/>
      <c r="FEC3" s="406"/>
      <c r="FED3" s="406"/>
      <c r="FEE3" s="406"/>
      <c r="FEF3" s="406"/>
      <c r="FEG3" s="406"/>
      <c r="FEH3" s="406"/>
      <c r="FEI3" s="406"/>
      <c r="FEJ3" s="406"/>
      <c r="FEK3" s="406"/>
      <c r="FEL3" s="406"/>
      <c r="FEM3" s="406"/>
      <c r="FEN3" s="406"/>
      <c r="FEO3" s="406"/>
      <c r="FEP3" s="406"/>
      <c r="FEQ3" s="406"/>
      <c r="FER3" s="406"/>
      <c r="FES3" s="406"/>
      <c r="FET3" s="406"/>
      <c r="FEU3" s="406"/>
      <c r="FEV3" s="406"/>
      <c r="FEW3" s="406"/>
      <c r="FEX3" s="406"/>
      <c r="FEY3" s="406"/>
      <c r="FEZ3" s="406"/>
      <c r="FFA3" s="406"/>
      <c r="FFB3" s="406"/>
      <c r="FFC3" s="406"/>
      <c r="FFD3" s="406"/>
      <c r="FFE3" s="406"/>
      <c r="FFF3" s="406"/>
      <c r="FFG3" s="406"/>
      <c r="FFH3" s="406"/>
      <c r="FFI3" s="406"/>
      <c r="FFJ3" s="406"/>
      <c r="FFK3" s="406"/>
      <c r="FFL3" s="406"/>
      <c r="FFM3" s="406"/>
      <c r="FFN3" s="406"/>
      <c r="FFO3" s="406"/>
      <c r="FFP3" s="406"/>
      <c r="FFQ3" s="406"/>
      <c r="FFR3" s="406"/>
      <c r="FFS3" s="406"/>
      <c r="FFT3" s="406"/>
      <c r="FFU3" s="406"/>
      <c r="FFV3" s="406"/>
      <c r="FFW3" s="406"/>
      <c r="FFX3" s="406"/>
      <c r="FFY3" s="406"/>
      <c r="FFZ3" s="406"/>
      <c r="FGA3" s="406"/>
      <c r="FGB3" s="406"/>
      <c r="FGC3" s="406"/>
      <c r="FGD3" s="406"/>
      <c r="FGE3" s="406"/>
      <c r="FGF3" s="406"/>
      <c r="FGG3" s="406"/>
      <c r="FGH3" s="406"/>
      <c r="FGI3" s="406"/>
      <c r="FGJ3" s="406"/>
      <c r="FGK3" s="406"/>
      <c r="FGL3" s="406"/>
      <c r="FGM3" s="406"/>
      <c r="FGN3" s="406"/>
      <c r="FGO3" s="406"/>
      <c r="FGP3" s="406"/>
      <c r="FGQ3" s="406"/>
      <c r="FGR3" s="406"/>
      <c r="FGS3" s="406"/>
      <c r="FGT3" s="406"/>
      <c r="FGU3" s="406"/>
      <c r="FGV3" s="406"/>
      <c r="FGW3" s="406"/>
      <c r="FGX3" s="406"/>
      <c r="FGY3" s="406"/>
      <c r="FGZ3" s="406"/>
      <c r="FHA3" s="406"/>
      <c r="FHB3" s="406"/>
      <c r="FHC3" s="406"/>
      <c r="FHD3" s="406"/>
      <c r="FHE3" s="406"/>
      <c r="FHF3" s="406"/>
      <c r="FHG3" s="406"/>
      <c r="FHH3" s="406"/>
      <c r="FHI3" s="406"/>
      <c r="FHJ3" s="406"/>
      <c r="FHK3" s="406"/>
      <c r="FHL3" s="406"/>
      <c r="FHM3" s="406"/>
      <c r="FHN3" s="406"/>
      <c r="FHO3" s="406"/>
      <c r="FHP3" s="406"/>
      <c r="FHQ3" s="406"/>
      <c r="FHR3" s="406"/>
      <c r="FHS3" s="406"/>
      <c r="FHT3" s="406"/>
      <c r="FHU3" s="406"/>
      <c r="FHV3" s="406"/>
      <c r="FHW3" s="406"/>
      <c r="FHX3" s="406"/>
      <c r="FHY3" s="406"/>
      <c r="FHZ3" s="406"/>
      <c r="FIA3" s="406"/>
      <c r="FIB3" s="406"/>
      <c r="FIC3" s="406"/>
      <c r="FID3" s="406"/>
      <c r="FIE3" s="406"/>
      <c r="FIF3" s="406"/>
      <c r="FIG3" s="406"/>
      <c r="FIH3" s="406"/>
      <c r="FII3" s="406"/>
      <c r="FIJ3" s="406"/>
      <c r="FIK3" s="406"/>
      <c r="FIL3" s="406"/>
      <c r="FIM3" s="406"/>
      <c r="FIN3" s="406"/>
      <c r="FIO3" s="406"/>
      <c r="FIP3" s="406"/>
      <c r="FIQ3" s="406"/>
      <c r="FIR3" s="406"/>
      <c r="FIS3" s="406"/>
      <c r="FIT3" s="406"/>
      <c r="FIU3" s="406"/>
      <c r="FIV3" s="406"/>
      <c r="FIW3" s="406"/>
      <c r="FIX3" s="406"/>
      <c r="FIY3" s="406"/>
      <c r="FIZ3" s="406"/>
      <c r="FJA3" s="406"/>
      <c r="FJB3" s="406"/>
      <c r="FJC3" s="406"/>
      <c r="FJD3" s="406"/>
      <c r="FJE3" s="406"/>
      <c r="FJF3" s="406"/>
      <c r="FJG3" s="406"/>
      <c r="FJH3" s="406"/>
      <c r="FJI3" s="406"/>
      <c r="FJJ3" s="406"/>
      <c r="FJK3" s="406"/>
      <c r="FJL3" s="406"/>
      <c r="FJM3" s="406"/>
      <c r="FJN3" s="406"/>
      <c r="FJO3" s="406"/>
      <c r="FJP3" s="406"/>
      <c r="FJQ3" s="406"/>
      <c r="FJR3" s="406"/>
      <c r="FJS3" s="406"/>
      <c r="FJT3" s="406"/>
      <c r="FJU3" s="406"/>
      <c r="FJV3" s="406"/>
      <c r="FJW3" s="406"/>
      <c r="FJX3" s="406"/>
      <c r="FJY3" s="406"/>
      <c r="FJZ3" s="406"/>
      <c r="FKA3" s="406"/>
      <c r="FKB3" s="406"/>
      <c r="FKC3" s="406"/>
      <c r="FKD3" s="406"/>
      <c r="FKE3" s="406"/>
      <c r="FKF3" s="406"/>
      <c r="FKG3" s="406"/>
      <c r="FKH3" s="406"/>
      <c r="FKI3" s="406"/>
      <c r="FKJ3" s="406"/>
      <c r="FKK3" s="406"/>
      <c r="FKL3" s="406"/>
      <c r="FKM3" s="406"/>
      <c r="FKN3" s="406"/>
      <c r="FKO3" s="406"/>
      <c r="FKP3" s="406"/>
      <c r="FKQ3" s="406"/>
      <c r="FKR3" s="406"/>
      <c r="FKS3" s="406"/>
      <c r="FKT3" s="406"/>
      <c r="FKU3" s="406"/>
      <c r="FKV3" s="406"/>
      <c r="FKW3" s="406"/>
      <c r="FKX3" s="406"/>
      <c r="FKY3" s="406"/>
      <c r="FKZ3" s="406"/>
      <c r="FLA3" s="406"/>
      <c r="FLB3" s="406"/>
      <c r="FLC3" s="406"/>
      <c r="FLD3" s="406"/>
      <c r="FLE3" s="406"/>
      <c r="FLF3" s="406"/>
      <c r="FLG3" s="406"/>
      <c r="FLH3" s="406"/>
      <c r="FLI3" s="406"/>
      <c r="FLJ3" s="406"/>
      <c r="FLK3" s="406"/>
      <c r="FLL3" s="406"/>
      <c r="FLM3" s="406"/>
      <c r="FLN3" s="406"/>
      <c r="FLO3" s="406"/>
      <c r="FLP3" s="406"/>
      <c r="FLQ3" s="406"/>
      <c r="FLR3" s="406"/>
      <c r="FLS3" s="406"/>
      <c r="FLT3" s="406"/>
      <c r="FLU3" s="406"/>
      <c r="FLV3" s="406"/>
      <c r="FLW3" s="406"/>
      <c r="FLX3" s="406"/>
      <c r="FLY3" s="406"/>
      <c r="FLZ3" s="406"/>
      <c r="FMA3" s="406"/>
      <c r="FMB3" s="406"/>
      <c r="FMC3" s="406"/>
      <c r="FMD3" s="406"/>
      <c r="FME3" s="406"/>
      <c r="FMF3" s="406"/>
      <c r="FMG3" s="406"/>
      <c r="FMH3" s="406"/>
      <c r="FMI3" s="406"/>
      <c r="FMJ3" s="406"/>
      <c r="FMK3" s="406"/>
      <c r="FML3" s="406"/>
      <c r="FMM3" s="406"/>
      <c r="FMN3" s="406"/>
      <c r="FMO3" s="406"/>
      <c r="FMP3" s="406"/>
      <c r="FMQ3" s="406"/>
      <c r="FMR3" s="406"/>
      <c r="FMS3" s="406"/>
      <c r="FMT3" s="406"/>
      <c r="FMU3" s="406"/>
      <c r="FMV3" s="406"/>
      <c r="FMW3" s="406"/>
      <c r="FMX3" s="406"/>
      <c r="FMY3" s="406"/>
      <c r="FMZ3" s="406"/>
      <c r="FNA3" s="406"/>
      <c r="FNB3" s="406"/>
      <c r="FNC3" s="406"/>
      <c r="FND3" s="406"/>
      <c r="FNE3" s="406"/>
      <c r="FNF3" s="406"/>
      <c r="FNG3" s="406"/>
      <c r="FNH3" s="406"/>
      <c r="FNI3" s="406"/>
      <c r="FNJ3" s="406"/>
      <c r="FNK3" s="406"/>
      <c r="FNL3" s="406"/>
      <c r="FNM3" s="406"/>
      <c r="FNN3" s="406"/>
      <c r="FNO3" s="406"/>
      <c r="FNP3" s="406"/>
      <c r="FNQ3" s="406"/>
      <c r="FNR3" s="406"/>
      <c r="FNS3" s="406"/>
      <c r="FNT3" s="406"/>
      <c r="FNU3" s="406"/>
      <c r="FNV3" s="406"/>
      <c r="FNW3" s="406"/>
      <c r="FNX3" s="406"/>
      <c r="FNY3" s="406"/>
      <c r="FNZ3" s="406"/>
      <c r="FOA3" s="406"/>
      <c r="FOB3" s="406"/>
      <c r="FOC3" s="406"/>
      <c r="FOD3" s="406"/>
      <c r="FOE3" s="406"/>
      <c r="FOF3" s="406"/>
      <c r="FOG3" s="406"/>
      <c r="FOH3" s="406"/>
      <c r="FOI3" s="406"/>
      <c r="FOJ3" s="406"/>
      <c r="FOK3" s="406"/>
      <c r="FOL3" s="406"/>
      <c r="FOM3" s="406"/>
      <c r="FON3" s="406"/>
      <c r="FOO3" s="406"/>
      <c r="FOP3" s="406"/>
      <c r="FOQ3" s="406"/>
      <c r="FOR3" s="406"/>
      <c r="FOS3" s="406"/>
      <c r="FOT3" s="406"/>
      <c r="FOU3" s="406"/>
      <c r="FOV3" s="406"/>
      <c r="FOW3" s="406"/>
      <c r="FOX3" s="406"/>
      <c r="FOY3" s="406"/>
      <c r="FOZ3" s="406"/>
      <c r="FPA3" s="406"/>
      <c r="FPB3" s="406"/>
      <c r="FPC3" s="406"/>
      <c r="FPD3" s="406"/>
      <c r="FPE3" s="406"/>
      <c r="FPF3" s="406"/>
      <c r="FPG3" s="406"/>
      <c r="FPH3" s="406"/>
      <c r="FPI3" s="406"/>
      <c r="FPJ3" s="406"/>
      <c r="FPK3" s="406"/>
      <c r="FPL3" s="406"/>
      <c r="FPM3" s="406"/>
      <c r="FPN3" s="406"/>
      <c r="FPO3" s="406"/>
      <c r="FPP3" s="406"/>
      <c r="FPQ3" s="406"/>
      <c r="FPR3" s="406"/>
      <c r="FPS3" s="406"/>
      <c r="FPT3" s="406"/>
      <c r="FPU3" s="406"/>
      <c r="FPV3" s="406"/>
      <c r="FPW3" s="406"/>
      <c r="FPX3" s="406"/>
      <c r="FPY3" s="406"/>
      <c r="FPZ3" s="406"/>
      <c r="FQA3" s="406"/>
      <c r="FQB3" s="406"/>
      <c r="FQC3" s="406"/>
      <c r="FQD3" s="406"/>
      <c r="FQE3" s="406"/>
      <c r="FQF3" s="406"/>
      <c r="FQG3" s="406"/>
      <c r="FQH3" s="406"/>
      <c r="FQI3" s="406"/>
      <c r="FQJ3" s="406"/>
      <c r="FQK3" s="406"/>
      <c r="FQL3" s="406"/>
      <c r="FQM3" s="406"/>
      <c r="FQN3" s="406"/>
      <c r="FQO3" s="406"/>
      <c r="FQP3" s="406"/>
      <c r="FQQ3" s="406"/>
      <c r="FQR3" s="406"/>
      <c r="FQS3" s="406"/>
      <c r="FQT3" s="406"/>
      <c r="FQU3" s="406"/>
      <c r="FQV3" s="406"/>
      <c r="FQW3" s="406"/>
      <c r="FQX3" s="406"/>
      <c r="FQY3" s="406"/>
      <c r="FQZ3" s="406"/>
      <c r="FRA3" s="406"/>
      <c r="FRB3" s="406"/>
      <c r="FRC3" s="406"/>
      <c r="FRD3" s="406"/>
      <c r="FRE3" s="406"/>
      <c r="FRF3" s="406"/>
      <c r="FRG3" s="406"/>
      <c r="FRH3" s="406"/>
      <c r="FRI3" s="406"/>
      <c r="FRJ3" s="406"/>
      <c r="FRK3" s="406"/>
      <c r="FRL3" s="406"/>
      <c r="FRM3" s="406"/>
      <c r="FRN3" s="406"/>
      <c r="FRO3" s="406"/>
      <c r="FRP3" s="406"/>
      <c r="FRQ3" s="406"/>
      <c r="FRR3" s="406"/>
      <c r="FRS3" s="406"/>
      <c r="FRT3" s="406"/>
      <c r="FRU3" s="406"/>
      <c r="FRV3" s="406"/>
      <c r="FRW3" s="406"/>
      <c r="FRX3" s="406"/>
      <c r="FRY3" s="406"/>
      <c r="FRZ3" s="406"/>
      <c r="FSA3" s="406"/>
      <c r="FSB3" s="406"/>
      <c r="FSC3" s="406"/>
      <c r="FSD3" s="406"/>
      <c r="FSE3" s="406"/>
      <c r="FSF3" s="406"/>
      <c r="FSG3" s="406"/>
      <c r="FSH3" s="406"/>
      <c r="FSI3" s="406"/>
      <c r="FSJ3" s="406"/>
      <c r="FSK3" s="406"/>
      <c r="FSL3" s="406"/>
      <c r="FSM3" s="406"/>
      <c r="FSN3" s="406"/>
      <c r="FSO3" s="406"/>
      <c r="FSP3" s="406"/>
      <c r="FSQ3" s="406"/>
      <c r="FSR3" s="406"/>
      <c r="FSS3" s="406"/>
      <c r="FST3" s="406"/>
      <c r="FSU3" s="406"/>
      <c r="FSV3" s="406"/>
      <c r="FSW3" s="406"/>
      <c r="FSX3" s="406"/>
      <c r="FSY3" s="406"/>
      <c r="FSZ3" s="406"/>
      <c r="FTA3" s="406"/>
      <c r="FTB3" s="406"/>
      <c r="FTC3" s="406"/>
      <c r="FTD3" s="406"/>
      <c r="FTE3" s="406"/>
      <c r="FTF3" s="406"/>
      <c r="FTG3" s="406"/>
      <c r="FTH3" s="406"/>
      <c r="FTI3" s="406"/>
      <c r="FTJ3" s="406"/>
      <c r="FTK3" s="406"/>
      <c r="FTL3" s="406"/>
      <c r="FTM3" s="406"/>
      <c r="FTN3" s="406"/>
      <c r="FTO3" s="406"/>
      <c r="FTP3" s="406"/>
      <c r="FTQ3" s="406"/>
      <c r="FTR3" s="406"/>
      <c r="FTS3" s="406"/>
      <c r="FTT3" s="406"/>
      <c r="FTU3" s="406"/>
      <c r="FTV3" s="406"/>
      <c r="FTW3" s="406"/>
      <c r="FTX3" s="406"/>
      <c r="FTY3" s="406"/>
      <c r="FTZ3" s="406"/>
      <c r="FUA3" s="406"/>
      <c r="FUB3" s="406"/>
      <c r="FUC3" s="406"/>
      <c r="FUD3" s="406"/>
      <c r="FUE3" s="406"/>
      <c r="FUF3" s="406"/>
      <c r="FUG3" s="406"/>
      <c r="FUH3" s="406"/>
      <c r="FUI3" s="406"/>
      <c r="FUJ3" s="406"/>
      <c r="FUK3" s="406"/>
      <c r="FUL3" s="406"/>
      <c r="FUM3" s="406"/>
      <c r="FUN3" s="406"/>
      <c r="FUO3" s="406"/>
      <c r="FUP3" s="406"/>
      <c r="FUQ3" s="406"/>
      <c r="FUR3" s="406"/>
      <c r="FUS3" s="406"/>
      <c r="FUT3" s="406"/>
      <c r="FUU3" s="406"/>
      <c r="FUV3" s="406"/>
      <c r="FUW3" s="406"/>
      <c r="FUX3" s="406"/>
      <c r="FUY3" s="406"/>
      <c r="FUZ3" s="406"/>
      <c r="FVA3" s="406"/>
      <c r="FVB3" s="406"/>
      <c r="FVC3" s="406"/>
      <c r="FVD3" s="406"/>
      <c r="FVE3" s="406"/>
      <c r="FVF3" s="406"/>
      <c r="FVG3" s="406"/>
      <c r="FVH3" s="406"/>
      <c r="FVI3" s="406"/>
      <c r="FVJ3" s="406"/>
      <c r="FVK3" s="406"/>
      <c r="FVL3" s="406"/>
      <c r="FVM3" s="406"/>
      <c r="FVN3" s="406"/>
      <c r="FVO3" s="406"/>
      <c r="FVP3" s="406"/>
      <c r="FVQ3" s="406"/>
      <c r="FVR3" s="406"/>
      <c r="FVS3" s="406"/>
      <c r="FVT3" s="406"/>
      <c r="FVU3" s="406"/>
      <c r="FVV3" s="406"/>
      <c r="FVW3" s="406"/>
      <c r="FVX3" s="406"/>
      <c r="FVY3" s="406"/>
      <c r="FVZ3" s="406"/>
      <c r="FWA3" s="406"/>
      <c r="FWB3" s="406"/>
      <c r="FWC3" s="406"/>
      <c r="FWD3" s="406"/>
      <c r="FWE3" s="406"/>
      <c r="FWF3" s="406"/>
      <c r="FWG3" s="406"/>
      <c r="FWH3" s="406"/>
      <c r="FWI3" s="406"/>
      <c r="FWJ3" s="406"/>
      <c r="FWK3" s="406"/>
      <c r="FWL3" s="406"/>
      <c r="FWM3" s="406"/>
      <c r="FWN3" s="406"/>
      <c r="FWO3" s="406"/>
      <c r="FWP3" s="406"/>
      <c r="FWQ3" s="406"/>
      <c r="FWR3" s="406"/>
      <c r="FWS3" s="406"/>
      <c r="FWT3" s="406"/>
      <c r="FWU3" s="406"/>
      <c r="FWV3" s="406"/>
      <c r="FWW3" s="406"/>
      <c r="FWX3" s="406"/>
      <c r="FWY3" s="406"/>
      <c r="FWZ3" s="406"/>
      <c r="FXA3" s="406"/>
      <c r="FXB3" s="406"/>
      <c r="FXC3" s="406"/>
      <c r="FXD3" s="406"/>
      <c r="FXE3" s="406"/>
      <c r="FXF3" s="406"/>
      <c r="FXG3" s="406"/>
      <c r="FXH3" s="406"/>
      <c r="FXI3" s="406"/>
      <c r="FXJ3" s="406"/>
      <c r="FXK3" s="406"/>
      <c r="FXL3" s="406"/>
      <c r="FXM3" s="406"/>
      <c r="FXN3" s="406"/>
      <c r="FXO3" s="406"/>
      <c r="FXP3" s="406"/>
      <c r="FXQ3" s="406"/>
      <c r="FXR3" s="406"/>
      <c r="FXS3" s="406"/>
      <c r="FXT3" s="406"/>
      <c r="FXU3" s="406"/>
      <c r="FXV3" s="406"/>
      <c r="FXW3" s="406"/>
      <c r="FXX3" s="406"/>
      <c r="FXY3" s="406"/>
      <c r="FXZ3" s="406"/>
      <c r="FYA3" s="406"/>
      <c r="FYB3" s="406"/>
      <c r="FYC3" s="406"/>
      <c r="FYD3" s="406"/>
      <c r="FYE3" s="406"/>
      <c r="FYF3" s="406"/>
      <c r="FYG3" s="406"/>
      <c r="FYH3" s="406"/>
      <c r="FYI3" s="406"/>
      <c r="FYJ3" s="406"/>
      <c r="FYK3" s="406"/>
      <c r="FYL3" s="406"/>
      <c r="FYM3" s="406"/>
      <c r="FYN3" s="406"/>
      <c r="FYO3" s="406"/>
      <c r="FYP3" s="406"/>
      <c r="FYQ3" s="406"/>
      <c r="FYR3" s="406"/>
      <c r="FYS3" s="406"/>
      <c r="FYT3" s="406"/>
      <c r="FYU3" s="406"/>
      <c r="FYV3" s="406"/>
      <c r="FYW3" s="406"/>
      <c r="FYX3" s="406"/>
      <c r="FYY3" s="406"/>
      <c r="FYZ3" s="406"/>
      <c r="FZA3" s="406"/>
      <c r="FZB3" s="406"/>
      <c r="FZC3" s="406"/>
      <c r="FZD3" s="406"/>
      <c r="FZE3" s="406"/>
      <c r="FZF3" s="406"/>
      <c r="FZG3" s="406"/>
      <c r="FZH3" s="406"/>
      <c r="FZI3" s="406"/>
      <c r="FZJ3" s="406"/>
      <c r="FZK3" s="406"/>
      <c r="FZL3" s="406"/>
      <c r="FZM3" s="406"/>
      <c r="FZN3" s="406"/>
      <c r="FZO3" s="406"/>
      <c r="FZP3" s="406"/>
      <c r="FZQ3" s="406"/>
      <c r="FZR3" s="406"/>
      <c r="FZS3" s="406"/>
      <c r="FZT3" s="406"/>
      <c r="FZU3" s="406"/>
      <c r="FZV3" s="406"/>
      <c r="FZW3" s="406"/>
      <c r="FZX3" s="406"/>
      <c r="FZY3" s="406"/>
      <c r="FZZ3" s="406"/>
      <c r="GAA3" s="406"/>
      <c r="GAB3" s="406"/>
      <c r="GAC3" s="406"/>
      <c r="GAD3" s="406"/>
      <c r="GAE3" s="406"/>
      <c r="GAF3" s="406"/>
      <c r="GAG3" s="406"/>
      <c r="GAH3" s="406"/>
      <c r="GAI3" s="406"/>
      <c r="GAJ3" s="406"/>
      <c r="GAK3" s="406"/>
      <c r="GAL3" s="406"/>
      <c r="GAM3" s="406"/>
      <c r="GAN3" s="406"/>
      <c r="GAO3" s="406"/>
      <c r="GAP3" s="406"/>
      <c r="GAQ3" s="406"/>
      <c r="GAR3" s="406"/>
      <c r="GAS3" s="406"/>
      <c r="GAT3" s="406"/>
      <c r="GAU3" s="406"/>
      <c r="GAV3" s="406"/>
      <c r="GAW3" s="406"/>
      <c r="GAX3" s="406"/>
      <c r="GAY3" s="406"/>
      <c r="GAZ3" s="406"/>
      <c r="GBA3" s="406"/>
      <c r="GBB3" s="406"/>
      <c r="GBC3" s="406"/>
      <c r="GBD3" s="406"/>
      <c r="GBE3" s="406"/>
      <c r="GBF3" s="406"/>
      <c r="GBG3" s="406"/>
      <c r="GBH3" s="406"/>
      <c r="GBI3" s="406"/>
      <c r="GBJ3" s="406"/>
      <c r="GBK3" s="406"/>
      <c r="GBL3" s="406"/>
      <c r="GBM3" s="406"/>
      <c r="GBN3" s="406"/>
      <c r="GBO3" s="406"/>
      <c r="GBP3" s="406"/>
      <c r="GBQ3" s="406"/>
      <c r="GBR3" s="406"/>
      <c r="GBS3" s="406"/>
      <c r="GBT3" s="406"/>
      <c r="GBU3" s="406"/>
      <c r="GBV3" s="406"/>
      <c r="GBW3" s="406"/>
      <c r="GBX3" s="406"/>
      <c r="GBY3" s="406"/>
      <c r="GBZ3" s="406"/>
      <c r="GCA3" s="406"/>
      <c r="GCB3" s="406"/>
      <c r="GCC3" s="406"/>
      <c r="GCD3" s="406"/>
      <c r="GCE3" s="406"/>
      <c r="GCF3" s="406"/>
      <c r="GCG3" s="406"/>
      <c r="GCH3" s="406"/>
      <c r="GCI3" s="406"/>
      <c r="GCJ3" s="406"/>
      <c r="GCK3" s="406"/>
      <c r="GCL3" s="406"/>
      <c r="GCM3" s="406"/>
      <c r="GCN3" s="406"/>
      <c r="GCO3" s="406"/>
      <c r="GCP3" s="406"/>
      <c r="GCQ3" s="406"/>
      <c r="GCR3" s="406"/>
      <c r="GCS3" s="406"/>
      <c r="GCT3" s="406"/>
      <c r="GCU3" s="406"/>
      <c r="GCV3" s="406"/>
      <c r="GCW3" s="406"/>
      <c r="GCX3" s="406"/>
      <c r="GCY3" s="406"/>
      <c r="GCZ3" s="406"/>
      <c r="GDA3" s="406"/>
      <c r="GDB3" s="406"/>
      <c r="GDC3" s="406"/>
      <c r="GDD3" s="406"/>
      <c r="GDE3" s="406"/>
      <c r="GDF3" s="406"/>
      <c r="GDG3" s="406"/>
      <c r="GDH3" s="406"/>
      <c r="GDI3" s="406"/>
      <c r="GDJ3" s="406"/>
      <c r="GDK3" s="406"/>
      <c r="GDL3" s="406"/>
      <c r="GDM3" s="406"/>
      <c r="GDN3" s="406"/>
      <c r="GDO3" s="406"/>
      <c r="GDP3" s="406"/>
      <c r="GDQ3" s="406"/>
      <c r="GDR3" s="406"/>
      <c r="GDS3" s="406"/>
      <c r="GDT3" s="406"/>
      <c r="GDU3" s="406"/>
      <c r="GDV3" s="406"/>
      <c r="GDW3" s="406"/>
      <c r="GDX3" s="406"/>
      <c r="GDY3" s="406"/>
      <c r="GDZ3" s="406"/>
      <c r="GEA3" s="406"/>
      <c r="GEB3" s="406"/>
      <c r="GEC3" s="406"/>
      <c r="GED3" s="406"/>
      <c r="GEE3" s="406"/>
      <c r="GEF3" s="406"/>
      <c r="GEG3" s="406"/>
      <c r="GEH3" s="406"/>
      <c r="GEI3" s="406"/>
      <c r="GEJ3" s="406"/>
      <c r="GEK3" s="406"/>
      <c r="GEL3" s="406"/>
      <c r="GEM3" s="406"/>
      <c r="GEN3" s="406"/>
      <c r="GEO3" s="406"/>
      <c r="GEP3" s="406"/>
      <c r="GEQ3" s="406"/>
      <c r="GER3" s="406"/>
      <c r="GES3" s="406"/>
      <c r="GET3" s="406"/>
      <c r="GEU3" s="406"/>
      <c r="GEV3" s="406"/>
      <c r="GEW3" s="406"/>
      <c r="GEX3" s="406"/>
      <c r="GEY3" s="406"/>
      <c r="GEZ3" s="406"/>
      <c r="GFA3" s="406"/>
      <c r="GFB3" s="406"/>
      <c r="GFC3" s="406"/>
      <c r="GFD3" s="406"/>
      <c r="GFE3" s="406"/>
      <c r="GFF3" s="406"/>
      <c r="GFG3" s="406"/>
      <c r="GFH3" s="406"/>
      <c r="GFI3" s="406"/>
      <c r="GFJ3" s="406"/>
      <c r="GFK3" s="406"/>
      <c r="GFL3" s="406"/>
      <c r="GFM3" s="406"/>
      <c r="GFN3" s="406"/>
      <c r="GFO3" s="406"/>
      <c r="GFP3" s="406"/>
      <c r="GFQ3" s="406"/>
      <c r="GFR3" s="406"/>
      <c r="GFS3" s="406"/>
      <c r="GFT3" s="406"/>
      <c r="GFU3" s="406"/>
      <c r="GFV3" s="406"/>
      <c r="GFW3" s="406"/>
      <c r="GFX3" s="406"/>
      <c r="GFY3" s="406"/>
      <c r="GFZ3" s="406"/>
      <c r="GGA3" s="406"/>
      <c r="GGB3" s="406"/>
      <c r="GGC3" s="406"/>
      <c r="GGD3" s="406"/>
      <c r="GGE3" s="406"/>
      <c r="GGF3" s="406"/>
      <c r="GGG3" s="406"/>
      <c r="GGH3" s="406"/>
      <c r="GGI3" s="406"/>
      <c r="GGJ3" s="406"/>
      <c r="GGK3" s="406"/>
      <c r="GGL3" s="406"/>
      <c r="GGM3" s="406"/>
      <c r="GGN3" s="406"/>
      <c r="GGO3" s="406"/>
      <c r="GGP3" s="406"/>
      <c r="GGQ3" s="406"/>
      <c r="GGR3" s="406"/>
      <c r="GGS3" s="406"/>
      <c r="GGT3" s="406"/>
      <c r="GGU3" s="406"/>
      <c r="GGV3" s="406"/>
      <c r="GGW3" s="406"/>
      <c r="GGX3" s="406"/>
      <c r="GGY3" s="406"/>
      <c r="GGZ3" s="406"/>
      <c r="GHA3" s="406"/>
      <c r="GHB3" s="406"/>
      <c r="GHC3" s="406"/>
      <c r="GHD3" s="406"/>
      <c r="GHE3" s="406"/>
      <c r="GHF3" s="406"/>
      <c r="GHG3" s="406"/>
      <c r="GHH3" s="406"/>
      <c r="GHI3" s="406"/>
      <c r="GHJ3" s="406"/>
      <c r="GHK3" s="406"/>
      <c r="GHL3" s="406"/>
      <c r="GHM3" s="406"/>
      <c r="GHN3" s="406"/>
      <c r="GHO3" s="406"/>
      <c r="GHP3" s="406"/>
      <c r="GHQ3" s="406"/>
      <c r="GHR3" s="406"/>
      <c r="GHS3" s="406"/>
      <c r="GHT3" s="406"/>
      <c r="GHU3" s="406"/>
      <c r="GHV3" s="406"/>
      <c r="GHW3" s="406"/>
      <c r="GHX3" s="406"/>
      <c r="GHY3" s="406"/>
      <c r="GHZ3" s="406"/>
      <c r="GIA3" s="406"/>
      <c r="GIB3" s="406"/>
      <c r="GIC3" s="406"/>
      <c r="GID3" s="406"/>
      <c r="GIE3" s="406"/>
      <c r="GIF3" s="406"/>
      <c r="GIG3" s="406"/>
      <c r="GIH3" s="406"/>
      <c r="GII3" s="406"/>
      <c r="GIJ3" s="406"/>
      <c r="GIK3" s="406"/>
      <c r="GIL3" s="406"/>
      <c r="GIM3" s="406"/>
      <c r="GIN3" s="406"/>
      <c r="GIO3" s="406"/>
      <c r="GIP3" s="406"/>
      <c r="GIQ3" s="406"/>
      <c r="GIR3" s="406"/>
      <c r="GIS3" s="406"/>
      <c r="GIT3" s="406"/>
      <c r="GIU3" s="406"/>
      <c r="GIV3" s="406"/>
      <c r="GIW3" s="406"/>
      <c r="GIX3" s="406"/>
      <c r="GIY3" s="406"/>
      <c r="GIZ3" s="406"/>
      <c r="GJA3" s="406"/>
      <c r="GJB3" s="406"/>
      <c r="GJC3" s="406"/>
      <c r="GJD3" s="406"/>
      <c r="GJE3" s="406"/>
      <c r="GJF3" s="406"/>
      <c r="GJG3" s="406"/>
      <c r="GJH3" s="406"/>
      <c r="GJI3" s="406"/>
      <c r="GJJ3" s="406"/>
      <c r="GJK3" s="406"/>
      <c r="GJL3" s="406"/>
      <c r="GJM3" s="406"/>
      <c r="GJN3" s="406"/>
      <c r="GJO3" s="406"/>
      <c r="GJP3" s="406"/>
      <c r="GJQ3" s="406"/>
      <c r="GJR3" s="406"/>
      <c r="GJS3" s="406"/>
      <c r="GJT3" s="406"/>
      <c r="GJU3" s="406"/>
      <c r="GJV3" s="406"/>
      <c r="GJW3" s="406"/>
      <c r="GJX3" s="406"/>
      <c r="GJY3" s="406"/>
      <c r="GJZ3" s="406"/>
      <c r="GKA3" s="406"/>
      <c r="GKB3" s="406"/>
      <c r="GKC3" s="406"/>
      <c r="GKD3" s="406"/>
      <c r="GKE3" s="406"/>
      <c r="GKF3" s="406"/>
      <c r="GKG3" s="406"/>
      <c r="GKH3" s="406"/>
      <c r="GKI3" s="406"/>
      <c r="GKJ3" s="406"/>
      <c r="GKK3" s="406"/>
      <c r="GKL3" s="406"/>
      <c r="GKM3" s="406"/>
      <c r="GKN3" s="406"/>
      <c r="GKO3" s="406"/>
      <c r="GKP3" s="406"/>
      <c r="GKQ3" s="406"/>
      <c r="GKR3" s="406"/>
      <c r="GKS3" s="406"/>
      <c r="GKT3" s="406"/>
      <c r="GKU3" s="406"/>
      <c r="GKV3" s="406"/>
      <c r="GKW3" s="406"/>
      <c r="GKX3" s="406"/>
      <c r="GKY3" s="406"/>
      <c r="GKZ3" s="406"/>
      <c r="GLA3" s="406"/>
      <c r="GLB3" s="406"/>
      <c r="GLC3" s="406"/>
      <c r="GLD3" s="406"/>
      <c r="GLE3" s="406"/>
      <c r="GLF3" s="406"/>
      <c r="GLG3" s="406"/>
      <c r="GLH3" s="406"/>
      <c r="GLI3" s="406"/>
      <c r="GLJ3" s="406"/>
      <c r="GLK3" s="406"/>
      <c r="GLL3" s="406"/>
      <c r="GLM3" s="406"/>
      <c r="GLN3" s="406"/>
      <c r="GLO3" s="406"/>
      <c r="GLP3" s="406"/>
      <c r="GLQ3" s="406"/>
      <c r="GLR3" s="406"/>
      <c r="GLS3" s="406"/>
      <c r="GLT3" s="406"/>
      <c r="GLU3" s="406"/>
      <c r="GLV3" s="406"/>
      <c r="GLW3" s="406"/>
      <c r="GLX3" s="406"/>
      <c r="GLY3" s="406"/>
      <c r="GLZ3" s="406"/>
      <c r="GMA3" s="406"/>
      <c r="GMB3" s="406"/>
      <c r="GMC3" s="406"/>
      <c r="GMD3" s="406"/>
      <c r="GME3" s="406"/>
      <c r="GMF3" s="406"/>
      <c r="GMG3" s="406"/>
      <c r="GMH3" s="406"/>
      <c r="GMI3" s="406"/>
      <c r="GMJ3" s="406"/>
      <c r="GMK3" s="406"/>
      <c r="GML3" s="406"/>
      <c r="GMM3" s="406"/>
      <c r="GMN3" s="406"/>
      <c r="GMO3" s="406"/>
      <c r="GMP3" s="406"/>
      <c r="GMQ3" s="406"/>
      <c r="GMR3" s="406"/>
      <c r="GMS3" s="406"/>
      <c r="GMT3" s="406"/>
      <c r="GMU3" s="406"/>
      <c r="GMV3" s="406"/>
      <c r="GMW3" s="406"/>
      <c r="GMX3" s="406"/>
      <c r="GMY3" s="406"/>
      <c r="GMZ3" s="406"/>
      <c r="GNA3" s="406"/>
      <c r="GNB3" s="406"/>
      <c r="GNC3" s="406"/>
      <c r="GND3" s="406"/>
      <c r="GNE3" s="406"/>
      <c r="GNF3" s="406"/>
      <c r="GNG3" s="406"/>
      <c r="GNH3" s="406"/>
      <c r="GNI3" s="406"/>
      <c r="GNJ3" s="406"/>
      <c r="GNK3" s="406"/>
      <c r="GNL3" s="406"/>
      <c r="GNM3" s="406"/>
      <c r="GNN3" s="406"/>
      <c r="GNO3" s="406"/>
      <c r="GNP3" s="406"/>
      <c r="GNQ3" s="406"/>
      <c r="GNR3" s="406"/>
      <c r="GNS3" s="406"/>
      <c r="GNT3" s="406"/>
      <c r="GNU3" s="406"/>
      <c r="GNV3" s="406"/>
      <c r="GNW3" s="406"/>
      <c r="GNX3" s="406"/>
      <c r="GNY3" s="406"/>
      <c r="GNZ3" s="406"/>
      <c r="GOA3" s="406"/>
      <c r="GOB3" s="406"/>
      <c r="GOC3" s="406"/>
      <c r="GOD3" s="406"/>
      <c r="GOE3" s="406"/>
      <c r="GOF3" s="406"/>
      <c r="GOG3" s="406"/>
      <c r="GOH3" s="406"/>
      <c r="GOI3" s="406"/>
      <c r="GOJ3" s="406"/>
      <c r="GOK3" s="406"/>
      <c r="GOL3" s="406"/>
      <c r="GOM3" s="406"/>
      <c r="GON3" s="406"/>
      <c r="GOO3" s="406"/>
      <c r="GOP3" s="406"/>
      <c r="GOQ3" s="406"/>
      <c r="GOR3" s="406"/>
      <c r="GOS3" s="406"/>
      <c r="GOT3" s="406"/>
      <c r="GOU3" s="406"/>
      <c r="GOV3" s="406"/>
      <c r="GOW3" s="406"/>
      <c r="GOX3" s="406"/>
      <c r="GOY3" s="406"/>
      <c r="GOZ3" s="406"/>
      <c r="GPA3" s="406"/>
      <c r="GPB3" s="406"/>
      <c r="GPC3" s="406"/>
      <c r="GPD3" s="406"/>
      <c r="GPE3" s="406"/>
      <c r="GPF3" s="406"/>
      <c r="GPG3" s="406"/>
      <c r="GPH3" s="406"/>
      <c r="GPI3" s="406"/>
      <c r="GPJ3" s="406"/>
      <c r="GPK3" s="406"/>
      <c r="GPL3" s="406"/>
      <c r="GPM3" s="406"/>
      <c r="GPN3" s="406"/>
      <c r="GPO3" s="406"/>
      <c r="GPP3" s="406"/>
      <c r="GPQ3" s="406"/>
      <c r="GPR3" s="406"/>
      <c r="GPS3" s="406"/>
      <c r="GPT3" s="406"/>
      <c r="GPU3" s="406"/>
      <c r="GPV3" s="406"/>
      <c r="GPW3" s="406"/>
      <c r="GPX3" s="406"/>
      <c r="GPY3" s="406"/>
      <c r="GPZ3" s="406"/>
      <c r="GQA3" s="406"/>
      <c r="GQB3" s="406"/>
      <c r="GQC3" s="406"/>
      <c r="GQD3" s="406"/>
      <c r="GQE3" s="406"/>
      <c r="GQF3" s="406"/>
      <c r="GQG3" s="406"/>
      <c r="GQH3" s="406"/>
      <c r="GQI3" s="406"/>
      <c r="GQJ3" s="406"/>
      <c r="GQK3" s="406"/>
      <c r="GQL3" s="406"/>
      <c r="GQM3" s="406"/>
      <c r="GQN3" s="406"/>
      <c r="GQO3" s="406"/>
      <c r="GQP3" s="406"/>
      <c r="GQQ3" s="406"/>
      <c r="GQR3" s="406"/>
      <c r="GQS3" s="406"/>
      <c r="GQT3" s="406"/>
      <c r="GQU3" s="406"/>
      <c r="GQV3" s="406"/>
      <c r="GQW3" s="406"/>
      <c r="GQX3" s="406"/>
      <c r="GQY3" s="406"/>
      <c r="GQZ3" s="406"/>
      <c r="GRA3" s="406"/>
      <c r="GRB3" s="406"/>
      <c r="GRC3" s="406"/>
      <c r="GRD3" s="406"/>
      <c r="GRE3" s="406"/>
      <c r="GRF3" s="406"/>
      <c r="GRG3" s="406"/>
      <c r="GRH3" s="406"/>
      <c r="GRI3" s="406"/>
      <c r="GRJ3" s="406"/>
      <c r="GRK3" s="406"/>
      <c r="GRL3" s="406"/>
      <c r="GRM3" s="406"/>
      <c r="GRN3" s="406"/>
      <c r="GRO3" s="406"/>
      <c r="GRP3" s="406"/>
      <c r="GRQ3" s="406"/>
      <c r="GRR3" s="406"/>
      <c r="GRS3" s="406"/>
      <c r="GRT3" s="406"/>
      <c r="GRU3" s="406"/>
      <c r="GRV3" s="406"/>
      <c r="GRW3" s="406"/>
      <c r="GRX3" s="406"/>
      <c r="GRY3" s="406"/>
      <c r="GRZ3" s="406"/>
      <c r="GSA3" s="406"/>
      <c r="GSB3" s="406"/>
      <c r="GSC3" s="406"/>
      <c r="GSD3" s="406"/>
      <c r="GSE3" s="406"/>
      <c r="GSF3" s="406"/>
      <c r="GSG3" s="406"/>
      <c r="GSH3" s="406"/>
      <c r="GSI3" s="406"/>
      <c r="GSJ3" s="406"/>
      <c r="GSK3" s="406"/>
      <c r="GSL3" s="406"/>
      <c r="GSM3" s="406"/>
      <c r="GSN3" s="406"/>
      <c r="GSO3" s="406"/>
      <c r="GSP3" s="406"/>
      <c r="GSQ3" s="406"/>
      <c r="GSR3" s="406"/>
      <c r="GSS3" s="406"/>
      <c r="GST3" s="406"/>
      <c r="GSU3" s="406"/>
      <c r="GSV3" s="406"/>
      <c r="GSW3" s="406"/>
      <c r="GSX3" s="406"/>
      <c r="GSY3" s="406"/>
      <c r="GSZ3" s="406"/>
      <c r="GTA3" s="406"/>
      <c r="GTB3" s="406"/>
      <c r="GTC3" s="406"/>
      <c r="GTD3" s="406"/>
      <c r="GTE3" s="406"/>
      <c r="GTF3" s="406"/>
      <c r="GTG3" s="406"/>
      <c r="GTH3" s="406"/>
      <c r="GTI3" s="406"/>
      <c r="GTJ3" s="406"/>
      <c r="GTK3" s="406"/>
      <c r="GTL3" s="406"/>
      <c r="GTM3" s="406"/>
      <c r="GTN3" s="406"/>
      <c r="GTO3" s="406"/>
      <c r="GTP3" s="406"/>
      <c r="GTQ3" s="406"/>
      <c r="GTR3" s="406"/>
      <c r="GTS3" s="406"/>
      <c r="GTT3" s="406"/>
      <c r="GTU3" s="406"/>
      <c r="GTV3" s="406"/>
      <c r="GTW3" s="406"/>
      <c r="GTX3" s="406"/>
      <c r="GTY3" s="406"/>
      <c r="GTZ3" s="406"/>
      <c r="GUA3" s="406"/>
      <c r="GUB3" s="406"/>
      <c r="GUC3" s="406"/>
      <c r="GUD3" s="406"/>
      <c r="GUE3" s="406"/>
      <c r="GUF3" s="406"/>
      <c r="GUG3" s="406"/>
      <c r="GUH3" s="406"/>
      <c r="GUI3" s="406"/>
      <c r="GUJ3" s="406"/>
      <c r="GUK3" s="406"/>
      <c r="GUL3" s="406"/>
      <c r="GUM3" s="406"/>
      <c r="GUN3" s="406"/>
      <c r="GUO3" s="406"/>
      <c r="GUP3" s="406"/>
      <c r="GUQ3" s="406"/>
      <c r="GUR3" s="406"/>
      <c r="GUS3" s="406"/>
      <c r="GUT3" s="406"/>
      <c r="GUU3" s="406"/>
      <c r="GUV3" s="406"/>
      <c r="GUW3" s="406"/>
      <c r="GUX3" s="406"/>
      <c r="GUY3" s="406"/>
      <c r="GUZ3" s="406"/>
      <c r="GVA3" s="406"/>
      <c r="GVB3" s="406"/>
      <c r="GVC3" s="406"/>
      <c r="GVD3" s="406"/>
      <c r="GVE3" s="406"/>
      <c r="GVF3" s="406"/>
      <c r="GVG3" s="406"/>
      <c r="GVH3" s="406"/>
      <c r="GVI3" s="406"/>
      <c r="GVJ3" s="406"/>
      <c r="GVK3" s="406"/>
      <c r="GVL3" s="406"/>
      <c r="GVM3" s="406"/>
      <c r="GVN3" s="406"/>
      <c r="GVO3" s="406"/>
      <c r="GVP3" s="406"/>
      <c r="GVQ3" s="406"/>
      <c r="GVR3" s="406"/>
      <c r="GVS3" s="406"/>
      <c r="GVT3" s="406"/>
      <c r="GVU3" s="406"/>
      <c r="GVV3" s="406"/>
      <c r="GVW3" s="406"/>
      <c r="GVX3" s="406"/>
      <c r="GVY3" s="406"/>
      <c r="GVZ3" s="406"/>
      <c r="GWA3" s="406"/>
      <c r="GWB3" s="406"/>
      <c r="GWC3" s="406"/>
      <c r="GWD3" s="406"/>
      <c r="GWE3" s="406"/>
      <c r="GWF3" s="406"/>
      <c r="GWG3" s="406"/>
      <c r="GWH3" s="406"/>
      <c r="GWI3" s="406"/>
      <c r="GWJ3" s="406"/>
      <c r="GWK3" s="406"/>
      <c r="GWL3" s="406"/>
      <c r="GWM3" s="406"/>
      <c r="GWN3" s="406"/>
      <c r="GWO3" s="406"/>
      <c r="GWP3" s="406"/>
      <c r="GWQ3" s="406"/>
      <c r="GWR3" s="406"/>
      <c r="GWS3" s="406"/>
      <c r="GWT3" s="406"/>
      <c r="GWU3" s="406"/>
      <c r="GWV3" s="406"/>
      <c r="GWW3" s="406"/>
      <c r="GWX3" s="406"/>
      <c r="GWY3" s="406"/>
      <c r="GWZ3" s="406"/>
      <c r="GXA3" s="406"/>
      <c r="GXB3" s="406"/>
      <c r="GXC3" s="406"/>
      <c r="GXD3" s="406"/>
      <c r="GXE3" s="406"/>
      <c r="GXF3" s="406"/>
      <c r="GXG3" s="406"/>
      <c r="GXH3" s="406"/>
      <c r="GXI3" s="406"/>
      <c r="GXJ3" s="406"/>
      <c r="GXK3" s="406"/>
      <c r="GXL3" s="406"/>
      <c r="GXM3" s="406"/>
      <c r="GXN3" s="406"/>
      <c r="GXO3" s="406"/>
      <c r="GXP3" s="406"/>
      <c r="GXQ3" s="406"/>
      <c r="GXR3" s="406"/>
      <c r="GXS3" s="406"/>
      <c r="GXT3" s="406"/>
      <c r="GXU3" s="406"/>
      <c r="GXV3" s="406"/>
      <c r="GXW3" s="406"/>
      <c r="GXX3" s="406"/>
      <c r="GXY3" s="406"/>
      <c r="GXZ3" s="406"/>
      <c r="GYA3" s="406"/>
      <c r="GYB3" s="406"/>
      <c r="GYC3" s="406"/>
      <c r="GYD3" s="406"/>
      <c r="GYE3" s="406"/>
      <c r="GYF3" s="406"/>
      <c r="GYG3" s="406"/>
      <c r="GYH3" s="406"/>
      <c r="GYI3" s="406"/>
      <c r="GYJ3" s="406"/>
      <c r="GYK3" s="406"/>
      <c r="GYL3" s="406"/>
      <c r="GYM3" s="406"/>
      <c r="GYN3" s="406"/>
      <c r="GYO3" s="406"/>
      <c r="GYP3" s="406"/>
      <c r="GYQ3" s="406"/>
      <c r="GYR3" s="406"/>
      <c r="GYS3" s="406"/>
      <c r="GYT3" s="406"/>
      <c r="GYU3" s="406"/>
      <c r="GYV3" s="406"/>
      <c r="GYW3" s="406"/>
      <c r="GYX3" s="406"/>
      <c r="GYY3" s="406"/>
      <c r="GYZ3" s="406"/>
      <c r="GZA3" s="406"/>
      <c r="GZB3" s="406"/>
      <c r="GZC3" s="406"/>
      <c r="GZD3" s="406"/>
      <c r="GZE3" s="406"/>
      <c r="GZF3" s="406"/>
      <c r="GZG3" s="406"/>
      <c r="GZH3" s="406"/>
      <c r="GZI3" s="406"/>
      <c r="GZJ3" s="406"/>
      <c r="GZK3" s="406"/>
      <c r="GZL3" s="406"/>
      <c r="GZM3" s="406"/>
      <c r="GZN3" s="406"/>
      <c r="GZO3" s="406"/>
      <c r="GZP3" s="406"/>
      <c r="GZQ3" s="406"/>
      <c r="GZR3" s="406"/>
      <c r="GZS3" s="406"/>
      <c r="GZT3" s="406"/>
      <c r="GZU3" s="406"/>
      <c r="GZV3" s="406"/>
      <c r="GZW3" s="406"/>
      <c r="GZX3" s="406"/>
      <c r="GZY3" s="406"/>
      <c r="GZZ3" s="406"/>
      <c r="HAA3" s="406"/>
      <c r="HAB3" s="406"/>
      <c r="HAC3" s="406"/>
      <c r="HAD3" s="406"/>
      <c r="HAE3" s="406"/>
      <c r="HAF3" s="406"/>
      <c r="HAG3" s="406"/>
      <c r="HAH3" s="406"/>
      <c r="HAI3" s="406"/>
      <c r="HAJ3" s="406"/>
      <c r="HAK3" s="406"/>
      <c r="HAL3" s="406"/>
      <c r="HAM3" s="406"/>
      <c r="HAN3" s="406"/>
      <c r="HAO3" s="406"/>
      <c r="HAP3" s="406"/>
      <c r="HAQ3" s="406"/>
      <c r="HAR3" s="406"/>
      <c r="HAS3" s="406"/>
      <c r="HAT3" s="406"/>
      <c r="HAU3" s="406"/>
      <c r="HAV3" s="406"/>
      <c r="HAW3" s="406"/>
      <c r="HAX3" s="406"/>
      <c r="HAY3" s="406"/>
      <c r="HAZ3" s="406"/>
      <c r="HBA3" s="406"/>
      <c r="HBB3" s="406"/>
      <c r="HBC3" s="406"/>
      <c r="HBD3" s="406"/>
      <c r="HBE3" s="406"/>
      <c r="HBF3" s="406"/>
      <c r="HBG3" s="406"/>
      <c r="HBH3" s="406"/>
      <c r="HBI3" s="406"/>
      <c r="HBJ3" s="406"/>
      <c r="HBK3" s="406"/>
      <c r="HBL3" s="406"/>
      <c r="HBM3" s="406"/>
      <c r="HBN3" s="406"/>
      <c r="HBO3" s="406"/>
      <c r="HBP3" s="406"/>
      <c r="HBQ3" s="406"/>
      <c r="HBR3" s="406"/>
      <c r="HBS3" s="406"/>
      <c r="HBT3" s="406"/>
      <c r="HBU3" s="406"/>
      <c r="HBV3" s="406"/>
      <c r="HBW3" s="406"/>
      <c r="HBX3" s="406"/>
      <c r="HBY3" s="406"/>
      <c r="HBZ3" s="406"/>
      <c r="HCA3" s="406"/>
      <c r="HCB3" s="406"/>
      <c r="HCC3" s="406"/>
      <c r="HCD3" s="406"/>
      <c r="HCE3" s="406"/>
      <c r="HCF3" s="406"/>
      <c r="HCG3" s="406"/>
      <c r="HCH3" s="406"/>
      <c r="HCI3" s="406"/>
      <c r="HCJ3" s="406"/>
      <c r="HCK3" s="406"/>
      <c r="HCL3" s="406"/>
      <c r="HCM3" s="406"/>
      <c r="HCN3" s="406"/>
      <c r="HCO3" s="406"/>
      <c r="HCP3" s="406"/>
      <c r="HCQ3" s="406"/>
      <c r="HCR3" s="406"/>
      <c r="HCS3" s="406"/>
      <c r="HCT3" s="406"/>
      <c r="HCU3" s="406"/>
      <c r="HCV3" s="406"/>
      <c r="HCW3" s="406"/>
      <c r="HCX3" s="406"/>
      <c r="HCY3" s="406"/>
      <c r="HCZ3" s="406"/>
      <c r="HDA3" s="406"/>
      <c r="HDB3" s="406"/>
      <c r="HDC3" s="406"/>
      <c r="HDD3" s="406"/>
      <c r="HDE3" s="406"/>
      <c r="HDF3" s="406"/>
      <c r="HDG3" s="406"/>
      <c r="HDH3" s="406"/>
      <c r="HDI3" s="406"/>
      <c r="HDJ3" s="406"/>
      <c r="HDK3" s="406"/>
      <c r="HDL3" s="406"/>
      <c r="HDM3" s="406"/>
      <c r="HDN3" s="406"/>
      <c r="HDO3" s="406"/>
      <c r="HDP3" s="406"/>
      <c r="HDQ3" s="406"/>
      <c r="HDR3" s="406"/>
      <c r="HDS3" s="406"/>
      <c r="HDT3" s="406"/>
      <c r="HDU3" s="406"/>
      <c r="HDV3" s="406"/>
      <c r="HDW3" s="406"/>
      <c r="HDX3" s="406"/>
      <c r="HDY3" s="406"/>
      <c r="HDZ3" s="406"/>
      <c r="HEA3" s="406"/>
      <c r="HEB3" s="406"/>
      <c r="HEC3" s="406"/>
      <c r="HED3" s="406"/>
      <c r="HEE3" s="406"/>
      <c r="HEF3" s="406"/>
      <c r="HEG3" s="406"/>
      <c r="HEH3" s="406"/>
      <c r="HEI3" s="406"/>
      <c r="HEJ3" s="406"/>
      <c r="HEK3" s="406"/>
      <c r="HEL3" s="406"/>
      <c r="HEM3" s="406"/>
      <c r="HEN3" s="406"/>
      <c r="HEO3" s="406"/>
      <c r="HEP3" s="406"/>
      <c r="HEQ3" s="406"/>
      <c r="HER3" s="406"/>
      <c r="HES3" s="406"/>
      <c r="HET3" s="406"/>
      <c r="HEU3" s="406"/>
      <c r="HEV3" s="406"/>
      <c r="HEW3" s="406"/>
      <c r="HEX3" s="406"/>
      <c r="HEY3" s="406"/>
      <c r="HEZ3" s="406"/>
      <c r="HFA3" s="406"/>
      <c r="HFB3" s="406"/>
      <c r="HFC3" s="406"/>
      <c r="HFD3" s="406"/>
      <c r="HFE3" s="406"/>
      <c r="HFF3" s="406"/>
      <c r="HFG3" s="406"/>
      <c r="HFH3" s="406"/>
      <c r="HFI3" s="406"/>
      <c r="HFJ3" s="406"/>
      <c r="HFK3" s="406"/>
      <c r="HFL3" s="406"/>
      <c r="HFM3" s="406"/>
      <c r="HFN3" s="406"/>
      <c r="HFO3" s="406"/>
      <c r="HFP3" s="406"/>
      <c r="HFQ3" s="406"/>
      <c r="HFR3" s="406"/>
      <c r="HFS3" s="406"/>
      <c r="HFT3" s="406"/>
      <c r="HFU3" s="406"/>
      <c r="HFV3" s="406"/>
      <c r="HFW3" s="406"/>
      <c r="HFX3" s="406"/>
      <c r="HFY3" s="406"/>
      <c r="HFZ3" s="406"/>
      <c r="HGA3" s="406"/>
      <c r="HGB3" s="406"/>
      <c r="HGC3" s="406"/>
      <c r="HGD3" s="406"/>
      <c r="HGE3" s="406"/>
      <c r="HGF3" s="406"/>
      <c r="HGG3" s="406"/>
      <c r="HGH3" s="406"/>
      <c r="HGI3" s="406"/>
      <c r="HGJ3" s="406"/>
      <c r="HGK3" s="406"/>
      <c r="HGL3" s="406"/>
      <c r="HGM3" s="406"/>
      <c r="HGN3" s="406"/>
      <c r="HGO3" s="406"/>
      <c r="HGP3" s="406"/>
      <c r="HGQ3" s="406"/>
      <c r="HGR3" s="406"/>
      <c r="HGS3" s="406"/>
      <c r="HGT3" s="406"/>
      <c r="HGU3" s="406"/>
      <c r="HGV3" s="406"/>
      <c r="HGW3" s="406"/>
      <c r="HGX3" s="406"/>
      <c r="HGY3" s="406"/>
      <c r="HGZ3" s="406"/>
      <c r="HHA3" s="406"/>
      <c r="HHB3" s="406"/>
      <c r="HHC3" s="406"/>
      <c r="HHD3" s="406"/>
      <c r="HHE3" s="406"/>
      <c r="HHF3" s="406"/>
      <c r="HHG3" s="406"/>
      <c r="HHH3" s="406"/>
      <c r="HHI3" s="406"/>
      <c r="HHJ3" s="406"/>
      <c r="HHK3" s="406"/>
      <c r="HHL3" s="406"/>
      <c r="HHM3" s="406"/>
      <c r="HHN3" s="406"/>
      <c r="HHO3" s="406"/>
      <c r="HHP3" s="406"/>
      <c r="HHQ3" s="406"/>
      <c r="HHR3" s="406"/>
      <c r="HHS3" s="406"/>
      <c r="HHT3" s="406"/>
      <c r="HHU3" s="406"/>
      <c r="HHV3" s="406"/>
      <c r="HHW3" s="406"/>
      <c r="HHX3" s="406"/>
      <c r="HHY3" s="406"/>
      <c r="HHZ3" s="406"/>
      <c r="HIA3" s="406"/>
      <c r="HIB3" s="406"/>
      <c r="HIC3" s="406"/>
      <c r="HID3" s="406"/>
      <c r="HIE3" s="406"/>
      <c r="HIF3" s="406"/>
      <c r="HIG3" s="406"/>
      <c r="HIH3" s="406"/>
      <c r="HII3" s="406"/>
      <c r="HIJ3" s="406"/>
      <c r="HIK3" s="406"/>
      <c r="HIL3" s="406"/>
      <c r="HIM3" s="406"/>
      <c r="HIN3" s="406"/>
      <c r="HIO3" s="406"/>
      <c r="HIP3" s="406"/>
      <c r="HIQ3" s="406"/>
      <c r="HIR3" s="406"/>
      <c r="HIS3" s="406"/>
      <c r="HIT3" s="406"/>
      <c r="HIU3" s="406"/>
      <c r="HIV3" s="406"/>
      <c r="HIW3" s="406"/>
      <c r="HIX3" s="406"/>
      <c r="HIY3" s="406"/>
      <c r="HIZ3" s="406"/>
      <c r="HJA3" s="406"/>
      <c r="HJB3" s="406"/>
      <c r="HJC3" s="406"/>
      <c r="HJD3" s="406"/>
      <c r="HJE3" s="406"/>
      <c r="HJF3" s="406"/>
      <c r="HJG3" s="406"/>
      <c r="HJH3" s="406"/>
      <c r="HJI3" s="406"/>
      <c r="HJJ3" s="406"/>
      <c r="HJK3" s="406"/>
      <c r="HJL3" s="406"/>
      <c r="HJM3" s="406"/>
      <c r="HJN3" s="406"/>
      <c r="HJO3" s="406"/>
      <c r="HJP3" s="406"/>
      <c r="HJQ3" s="406"/>
      <c r="HJR3" s="406"/>
      <c r="HJS3" s="406"/>
      <c r="HJT3" s="406"/>
      <c r="HJU3" s="406"/>
      <c r="HJV3" s="406"/>
      <c r="HJW3" s="406"/>
      <c r="HJX3" s="406"/>
      <c r="HJY3" s="406"/>
      <c r="HJZ3" s="406"/>
      <c r="HKA3" s="406"/>
      <c r="HKB3" s="406"/>
      <c r="HKC3" s="406"/>
      <c r="HKD3" s="406"/>
      <c r="HKE3" s="406"/>
      <c r="HKF3" s="406"/>
      <c r="HKG3" s="406"/>
      <c r="HKH3" s="406"/>
      <c r="HKI3" s="406"/>
      <c r="HKJ3" s="406"/>
      <c r="HKK3" s="406"/>
      <c r="HKL3" s="406"/>
      <c r="HKM3" s="406"/>
      <c r="HKN3" s="406"/>
      <c r="HKO3" s="406"/>
      <c r="HKP3" s="406"/>
      <c r="HKQ3" s="406"/>
      <c r="HKR3" s="406"/>
      <c r="HKS3" s="406"/>
      <c r="HKT3" s="406"/>
      <c r="HKU3" s="406"/>
      <c r="HKV3" s="406"/>
      <c r="HKW3" s="406"/>
      <c r="HKX3" s="406"/>
      <c r="HKY3" s="406"/>
      <c r="HKZ3" s="406"/>
      <c r="HLA3" s="406"/>
      <c r="HLB3" s="406"/>
      <c r="HLC3" s="406"/>
      <c r="HLD3" s="406"/>
      <c r="HLE3" s="406"/>
      <c r="HLF3" s="406"/>
      <c r="HLG3" s="406"/>
      <c r="HLH3" s="406"/>
      <c r="HLI3" s="406"/>
      <c r="HLJ3" s="406"/>
      <c r="HLK3" s="406"/>
      <c r="HLL3" s="406"/>
      <c r="HLM3" s="406"/>
      <c r="HLN3" s="406"/>
      <c r="HLO3" s="406"/>
      <c r="HLP3" s="406"/>
      <c r="HLQ3" s="406"/>
      <c r="HLR3" s="406"/>
      <c r="HLS3" s="406"/>
      <c r="HLT3" s="406"/>
      <c r="HLU3" s="406"/>
      <c r="HLV3" s="406"/>
      <c r="HLW3" s="406"/>
      <c r="HLX3" s="406"/>
      <c r="HLY3" s="406"/>
      <c r="HLZ3" s="406"/>
      <c r="HMA3" s="406"/>
      <c r="HMB3" s="406"/>
      <c r="HMC3" s="406"/>
      <c r="HMD3" s="406"/>
      <c r="HME3" s="406"/>
      <c r="HMF3" s="406"/>
      <c r="HMG3" s="406"/>
      <c r="HMH3" s="406"/>
      <c r="HMI3" s="406"/>
      <c r="HMJ3" s="406"/>
      <c r="HMK3" s="406"/>
      <c r="HML3" s="406"/>
      <c r="HMM3" s="406"/>
      <c r="HMN3" s="406"/>
      <c r="HMO3" s="406"/>
      <c r="HMP3" s="406"/>
      <c r="HMQ3" s="406"/>
      <c r="HMR3" s="406"/>
      <c r="HMS3" s="406"/>
      <c r="HMT3" s="406"/>
      <c r="HMU3" s="406"/>
      <c r="HMV3" s="406"/>
      <c r="HMW3" s="406"/>
      <c r="HMX3" s="406"/>
      <c r="HMY3" s="406"/>
      <c r="HMZ3" s="406"/>
      <c r="HNA3" s="406"/>
      <c r="HNB3" s="406"/>
      <c r="HNC3" s="406"/>
      <c r="HND3" s="406"/>
      <c r="HNE3" s="406"/>
      <c r="HNF3" s="406"/>
      <c r="HNG3" s="406"/>
      <c r="HNH3" s="406"/>
      <c r="HNI3" s="406"/>
      <c r="HNJ3" s="406"/>
      <c r="HNK3" s="406"/>
      <c r="HNL3" s="406"/>
      <c r="HNM3" s="406"/>
      <c r="HNN3" s="406"/>
      <c r="HNO3" s="406"/>
      <c r="HNP3" s="406"/>
      <c r="HNQ3" s="406"/>
      <c r="HNR3" s="406"/>
      <c r="HNS3" s="406"/>
      <c r="HNT3" s="406"/>
      <c r="HNU3" s="406"/>
      <c r="HNV3" s="406"/>
      <c r="HNW3" s="406"/>
      <c r="HNX3" s="406"/>
      <c r="HNY3" s="406"/>
      <c r="HNZ3" s="406"/>
      <c r="HOA3" s="406"/>
      <c r="HOB3" s="406"/>
      <c r="HOC3" s="406"/>
      <c r="HOD3" s="406"/>
      <c r="HOE3" s="406"/>
      <c r="HOF3" s="406"/>
      <c r="HOG3" s="406"/>
      <c r="HOH3" s="406"/>
      <c r="HOI3" s="406"/>
      <c r="HOJ3" s="406"/>
      <c r="HOK3" s="406"/>
      <c r="HOL3" s="406"/>
      <c r="HOM3" s="406"/>
      <c r="HON3" s="406"/>
      <c r="HOO3" s="406"/>
      <c r="HOP3" s="406"/>
      <c r="HOQ3" s="406"/>
      <c r="HOR3" s="406"/>
      <c r="HOS3" s="406"/>
      <c r="HOT3" s="406"/>
      <c r="HOU3" s="406"/>
      <c r="HOV3" s="406"/>
      <c r="HOW3" s="406"/>
      <c r="HOX3" s="406"/>
      <c r="HOY3" s="406"/>
      <c r="HOZ3" s="406"/>
      <c r="HPA3" s="406"/>
      <c r="HPB3" s="406"/>
      <c r="HPC3" s="406"/>
      <c r="HPD3" s="406"/>
      <c r="HPE3" s="406"/>
      <c r="HPF3" s="406"/>
      <c r="HPG3" s="406"/>
      <c r="HPH3" s="406"/>
      <c r="HPI3" s="406"/>
      <c r="HPJ3" s="406"/>
      <c r="HPK3" s="406"/>
      <c r="HPL3" s="406"/>
      <c r="HPM3" s="406"/>
      <c r="HPN3" s="406"/>
      <c r="HPO3" s="406"/>
      <c r="HPP3" s="406"/>
      <c r="HPQ3" s="406"/>
      <c r="HPR3" s="406"/>
      <c r="HPS3" s="406"/>
      <c r="HPT3" s="406"/>
      <c r="HPU3" s="406"/>
      <c r="HPV3" s="406"/>
      <c r="HPW3" s="406"/>
      <c r="HPX3" s="406"/>
      <c r="HPY3" s="406"/>
      <c r="HPZ3" s="406"/>
      <c r="HQA3" s="406"/>
      <c r="HQB3" s="406"/>
      <c r="HQC3" s="406"/>
      <c r="HQD3" s="406"/>
      <c r="HQE3" s="406"/>
      <c r="HQF3" s="406"/>
      <c r="HQG3" s="406"/>
      <c r="HQH3" s="406"/>
      <c r="HQI3" s="406"/>
      <c r="HQJ3" s="406"/>
      <c r="HQK3" s="406"/>
      <c r="HQL3" s="406"/>
      <c r="HQM3" s="406"/>
      <c r="HQN3" s="406"/>
      <c r="HQO3" s="406"/>
      <c r="HQP3" s="406"/>
      <c r="HQQ3" s="406"/>
      <c r="HQR3" s="406"/>
      <c r="HQS3" s="406"/>
      <c r="HQT3" s="406"/>
      <c r="HQU3" s="406"/>
      <c r="HQV3" s="406"/>
      <c r="HQW3" s="406"/>
      <c r="HQX3" s="406"/>
      <c r="HQY3" s="406"/>
      <c r="HQZ3" s="406"/>
      <c r="HRA3" s="406"/>
      <c r="HRB3" s="406"/>
      <c r="HRC3" s="406"/>
      <c r="HRD3" s="406"/>
      <c r="HRE3" s="406"/>
      <c r="HRF3" s="406"/>
      <c r="HRG3" s="406"/>
      <c r="HRH3" s="406"/>
      <c r="HRI3" s="406"/>
      <c r="HRJ3" s="406"/>
      <c r="HRK3" s="406"/>
      <c r="HRL3" s="406"/>
      <c r="HRM3" s="406"/>
      <c r="HRN3" s="406"/>
      <c r="HRO3" s="406"/>
      <c r="HRP3" s="406"/>
      <c r="HRQ3" s="406"/>
      <c r="HRR3" s="406"/>
      <c r="HRS3" s="406"/>
      <c r="HRT3" s="406"/>
      <c r="HRU3" s="406"/>
      <c r="HRV3" s="406"/>
      <c r="HRW3" s="406"/>
      <c r="HRX3" s="406"/>
      <c r="HRY3" s="406"/>
      <c r="HRZ3" s="406"/>
      <c r="HSA3" s="406"/>
      <c r="HSB3" s="406"/>
      <c r="HSC3" s="406"/>
      <c r="HSD3" s="406"/>
      <c r="HSE3" s="406"/>
      <c r="HSF3" s="406"/>
      <c r="HSG3" s="406"/>
      <c r="HSH3" s="406"/>
      <c r="HSI3" s="406"/>
      <c r="HSJ3" s="406"/>
      <c r="HSK3" s="406"/>
      <c r="HSL3" s="406"/>
      <c r="HSM3" s="406"/>
      <c r="HSN3" s="406"/>
      <c r="HSO3" s="406"/>
      <c r="HSP3" s="406"/>
      <c r="HSQ3" s="406"/>
      <c r="HSR3" s="406"/>
      <c r="HSS3" s="406"/>
      <c r="HST3" s="406"/>
      <c r="HSU3" s="406"/>
      <c r="HSV3" s="406"/>
      <c r="HSW3" s="406"/>
      <c r="HSX3" s="406"/>
      <c r="HSY3" s="406"/>
      <c r="HSZ3" s="406"/>
      <c r="HTA3" s="406"/>
      <c r="HTB3" s="406"/>
      <c r="HTC3" s="406"/>
      <c r="HTD3" s="406"/>
      <c r="HTE3" s="406"/>
      <c r="HTF3" s="406"/>
      <c r="HTG3" s="406"/>
      <c r="HTH3" s="406"/>
      <c r="HTI3" s="406"/>
      <c r="HTJ3" s="406"/>
      <c r="HTK3" s="406"/>
      <c r="HTL3" s="406"/>
      <c r="HTM3" s="406"/>
      <c r="HTN3" s="406"/>
      <c r="HTO3" s="406"/>
      <c r="HTP3" s="406"/>
      <c r="HTQ3" s="406"/>
      <c r="HTR3" s="406"/>
      <c r="HTS3" s="406"/>
      <c r="HTT3" s="406"/>
      <c r="HTU3" s="406"/>
      <c r="HTV3" s="406"/>
      <c r="HTW3" s="406"/>
      <c r="HTX3" s="406"/>
      <c r="HTY3" s="406"/>
      <c r="HTZ3" s="406"/>
      <c r="HUA3" s="406"/>
      <c r="HUB3" s="406"/>
      <c r="HUC3" s="406"/>
      <c r="HUD3" s="406"/>
      <c r="HUE3" s="406"/>
      <c r="HUF3" s="406"/>
      <c r="HUG3" s="406"/>
      <c r="HUH3" s="406"/>
      <c r="HUI3" s="406"/>
      <c r="HUJ3" s="406"/>
      <c r="HUK3" s="406"/>
      <c r="HUL3" s="406"/>
      <c r="HUM3" s="406"/>
      <c r="HUN3" s="406"/>
      <c r="HUO3" s="406"/>
      <c r="HUP3" s="406"/>
      <c r="HUQ3" s="406"/>
      <c r="HUR3" s="406"/>
      <c r="HUS3" s="406"/>
      <c r="HUT3" s="406"/>
      <c r="HUU3" s="406"/>
      <c r="HUV3" s="406"/>
      <c r="HUW3" s="406"/>
      <c r="HUX3" s="406"/>
      <c r="HUY3" s="406"/>
      <c r="HUZ3" s="406"/>
      <c r="HVA3" s="406"/>
      <c r="HVB3" s="406"/>
      <c r="HVC3" s="406"/>
      <c r="HVD3" s="406"/>
      <c r="HVE3" s="406"/>
      <c r="HVF3" s="406"/>
      <c r="HVG3" s="406"/>
      <c r="HVH3" s="406"/>
      <c r="HVI3" s="406"/>
      <c r="HVJ3" s="406"/>
      <c r="HVK3" s="406"/>
      <c r="HVL3" s="406"/>
      <c r="HVM3" s="406"/>
      <c r="HVN3" s="406"/>
      <c r="HVO3" s="406"/>
      <c r="HVP3" s="406"/>
      <c r="HVQ3" s="406"/>
      <c r="HVR3" s="406"/>
      <c r="HVS3" s="406"/>
      <c r="HVT3" s="406"/>
      <c r="HVU3" s="406"/>
      <c r="HVV3" s="406"/>
      <c r="HVW3" s="406"/>
      <c r="HVX3" s="406"/>
      <c r="HVY3" s="406"/>
      <c r="HVZ3" s="406"/>
      <c r="HWA3" s="406"/>
      <c r="HWB3" s="406"/>
      <c r="HWC3" s="406"/>
      <c r="HWD3" s="406"/>
      <c r="HWE3" s="406"/>
      <c r="HWF3" s="406"/>
      <c r="HWG3" s="406"/>
      <c r="HWH3" s="406"/>
      <c r="HWI3" s="406"/>
      <c r="HWJ3" s="406"/>
      <c r="HWK3" s="406"/>
      <c r="HWL3" s="406"/>
      <c r="HWM3" s="406"/>
      <c r="HWN3" s="406"/>
      <c r="HWO3" s="406"/>
      <c r="HWP3" s="406"/>
      <c r="HWQ3" s="406"/>
      <c r="HWR3" s="406"/>
      <c r="HWS3" s="406"/>
      <c r="HWT3" s="406"/>
      <c r="HWU3" s="406"/>
      <c r="HWV3" s="406"/>
      <c r="HWW3" s="406"/>
      <c r="HWX3" s="406"/>
      <c r="HWY3" s="406"/>
      <c r="HWZ3" s="406"/>
      <c r="HXA3" s="406"/>
      <c r="HXB3" s="406"/>
      <c r="HXC3" s="406"/>
      <c r="HXD3" s="406"/>
      <c r="HXE3" s="406"/>
      <c r="HXF3" s="406"/>
      <c r="HXG3" s="406"/>
      <c r="HXH3" s="406"/>
      <c r="HXI3" s="406"/>
      <c r="HXJ3" s="406"/>
      <c r="HXK3" s="406"/>
      <c r="HXL3" s="406"/>
      <c r="HXM3" s="406"/>
      <c r="HXN3" s="406"/>
      <c r="HXO3" s="406"/>
      <c r="HXP3" s="406"/>
      <c r="HXQ3" s="406"/>
      <c r="HXR3" s="406"/>
      <c r="HXS3" s="406"/>
      <c r="HXT3" s="406"/>
      <c r="HXU3" s="406"/>
      <c r="HXV3" s="406"/>
      <c r="HXW3" s="406"/>
      <c r="HXX3" s="406"/>
      <c r="HXY3" s="406"/>
      <c r="HXZ3" s="406"/>
      <c r="HYA3" s="406"/>
      <c r="HYB3" s="406"/>
      <c r="HYC3" s="406"/>
      <c r="HYD3" s="406"/>
      <c r="HYE3" s="406"/>
      <c r="HYF3" s="406"/>
      <c r="HYG3" s="406"/>
      <c r="HYH3" s="406"/>
      <c r="HYI3" s="406"/>
      <c r="HYJ3" s="406"/>
      <c r="HYK3" s="406"/>
      <c r="HYL3" s="406"/>
      <c r="HYM3" s="406"/>
      <c r="HYN3" s="406"/>
      <c r="HYO3" s="406"/>
      <c r="HYP3" s="406"/>
      <c r="HYQ3" s="406"/>
      <c r="HYR3" s="406"/>
      <c r="HYS3" s="406"/>
      <c r="HYT3" s="406"/>
      <c r="HYU3" s="406"/>
      <c r="HYV3" s="406"/>
      <c r="HYW3" s="406"/>
      <c r="HYX3" s="406"/>
      <c r="HYY3" s="406"/>
      <c r="HYZ3" s="406"/>
      <c r="HZA3" s="406"/>
      <c r="HZB3" s="406"/>
      <c r="HZC3" s="406"/>
      <c r="HZD3" s="406"/>
      <c r="HZE3" s="406"/>
      <c r="HZF3" s="406"/>
      <c r="HZG3" s="406"/>
      <c r="HZH3" s="406"/>
      <c r="HZI3" s="406"/>
      <c r="HZJ3" s="406"/>
      <c r="HZK3" s="406"/>
      <c r="HZL3" s="406"/>
      <c r="HZM3" s="406"/>
      <c r="HZN3" s="406"/>
      <c r="HZO3" s="406"/>
      <c r="HZP3" s="406"/>
      <c r="HZQ3" s="406"/>
      <c r="HZR3" s="406"/>
      <c r="HZS3" s="406"/>
      <c r="HZT3" s="406"/>
      <c r="HZU3" s="406"/>
      <c r="HZV3" s="406"/>
      <c r="HZW3" s="406"/>
      <c r="HZX3" s="406"/>
      <c r="HZY3" s="406"/>
      <c r="HZZ3" s="406"/>
      <c r="IAA3" s="406"/>
      <c r="IAB3" s="406"/>
      <c r="IAC3" s="406"/>
      <c r="IAD3" s="406"/>
      <c r="IAE3" s="406"/>
      <c r="IAF3" s="406"/>
      <c r="IAG3" s="406"/>
      <c r="IAH3" s="406"/>
      <c r="IAI3" s="406"/>
      <c r="IAJ3" s="406"/>
      <c r="IAK3" s="406"/>
      <c r="IAL3" s="406"/>
      <c r="IAM3" s="406"/>
      <c r="IAN3" s="406"/>
      <c r="IAO3" s="406"/>
      <c r="IAP3" s="406"/>
      <c r="IAQ3" s="406"/>
      <c r="IAR3" s="406"/>
      <c r="IAS3" s="406"/>
      <c r="IAT3" s="406"/>
      <c r="IAU3" s="406"/>
      <c r="IAV3" s="406"/>
      <c r="IAW3" s="406"/>
      <c r="IAX3" s="406"/>
      <c r="IAY3" s="406"/>
      <c r="IAZ3" s="406"/>
      <c r="IBA3" s="406"/>
      <c r="IBB3" s="406"/>
      <c r="IBC3" s="406"/>
      <c r="IBD3" s="406"/>
      <c r="IBE3" s="406"/>
      <c r="IBF3" s="406"/>
      <c r="IBG3" s="406"/>
      <c r="IBH3" s="406"/>
      <c r="IBI3" s="406"/>
      <c r="IBJ3" s="406"/>
      <c r="IBK3" s="406"/>
      <c r="IBL3" s="406"/>
      <c r="IBM3" s="406"/>
      <c r="IBN3" s="406"/>
      <c r="IBO3" s="406"/>
      <c r="IBP3" s="406"/>
      <c r="IBQ3" s="406"/>
      <c r="IBR3" s="406"/>
      <c r="IBS3" s="406"/>
      <c r="IBT3" s="406"/>
      <c r="IBU3" s="406"/>
      <c r="IBV3" s="406"/>
      <c r="IBW3" s="406"/>
      <c r="IBX3" s="406"/>
      <c r="IBY3" s="406"/>
      <c r="IBZ3" s="406"/>
      <c r="ICA3" s="406"/>
      <c r="ICB3" s="406"/>
      <c r="ICC3" s="406"/>
      <c r="ICD3" s="406"/>
      <c r="ICE3" s="406"/>
      <c r="ICF3" s="406"/>
      <c r="ICG3" s="406"/>
      <c r="ICH3" s="406"/>
      <c r="ICI3" s="406"/>
      <c r="ICJ3" s="406"/>
      <c r="ICK3" s="406"/>
      <c r="ICL3" s="406"/>
      <c r="ICM3" s="406"/>
      <c r="ICN3" s="406"/>
      <c r="ICO3" s="406"/>
      <c r="ICP3" s="406"/>
      <c r="ICQ3" s="406"/>
      <c r="ICR3" s="406"/>
      <c r="ICS3" s="406"/>
      <c r="ICT3" s="406"/>
      <c r="ICU3" s="406"/>
      <c r="ICV3" s="406"/>
      <c r="ICW3" s="406"/>
      <c r="ICX3" s="406"/>
      <c r="ICY3" s="406"/>
      <c r="ICZ3" s="406"/>
      <c r="IDA3" s="406"/>
      <c r="IDB3" s="406"/>
      <c r="IDC3" s="406"/>
      <c r="IDD3" s="406"/>
      <c r="IDE3" s="406"/>
      <c r="IDF3" s="406"/>
      <c r="IDG3" s="406"/>
      <c r="IDH3" s="406"/>
      <c r="IDI3" s="406"/>
      <c r="IDJ3" s="406"/>
      <c r="IDK3" s="406"/>
      <c r="IDL3" s="406"/>
      <c r="IDM3" s="406"/>
      <c r="IDN3" s="406"/>
      <c r="IDO3" s="406"/>
      <c r="IDP3" s="406"/>
      <c r="IDQ3" s="406"/>
      <c r="IDR3" s="406"/>
      <c r="IDS3" s="406"/>
      <c r="IDT3" s="406"/>
      <c r="IDU3" s="406"/>
      <c r="IDV3" s="406"/>
      <c r="IDW3" s="406"/>
      <c r="IDX3" s="406"/>
      <c r="IDY3" s="406"/>
      <c r="IDZ3" s="406"/>
      <c r="IEA3" s="406"/>
      <c r="IEB3" s="406"/>
      <c r="IEC3" s="406"/>
      <c r="IED3" s="406"/>
      <c r="IEE3" s="406"/>
      <c r="IEF3" s="406"/>
      <c r="IEG3" s="406"/>
      <c r="IEH3" s="406"/>
      <c r="IEI3" s="406"/>
      <c r="IEJ3" s="406"/>
      <c r="IEK3" s="406"/>
      <c r="IEL3" s="406"/>
      <c r="IEM3" s="406"/>
      <c r="IEN3" s="406"/>
      <c r="IEO3" s="406"/>
      <c r="IEP3" s="406"/>
      <c r="IEQ3" s="406"/>
      <c r="IER3" s="406"/>
      <c r="IES3" s="406"/>
      <c r="IET3" s="406"/>
      <c r="IEU3" s="406"/>
      <c r="IEV3" s="406"/>
      <c r="IEW3" s="406"/>
      <c r="IEX3" s="406"/>
      <c r="IEY3" s="406"/>
      <c r="IEZ3" s="406"/>
      <c r="IFA3" s="406"/>
      <c r="IFB3" s="406"/>
      <c r="IFC3" s="406"/>
      <c r="IFD3" s="406"/>
      <c r="IFE3" s="406"/>
      <c r="IFF3" s="406"/>
      <c r="IFG3" s="406"/>
      <c r="IFH3" s="406"/>
      <c r="IFI3" s="406"/>
      <c r="IFJ3" s="406"/>
      <c r="IFK3" s="406"/>
      <c r="IFL3" s="406"/>
      <c r="IFM3" s="406"/>
      <c r="IFN3" s="406"/>
      <c r="IFO3" s="406"/>
      <c r="IFP3" s="406"/>
      <c r="IFQ3" s="406"/>
      <c r="IFR3" s="406"/>
      <c r="IFS3" s="406"/>
      <c r="IFT3" s="406"/>
      <c r="IFU3" s="406"/>
      <c r="IFV3" s="406"/>
      <c r="IFW3" s="406"/>
      <c r="IFX3" s="406"/>
      <c r="IFY3" s="406"/>
      <c r="IFZ3" s="406"/>
      <c r="IGA3" s="406"/>
      <c r="IGB3" s="406"/>
      <c r="IGC3" s="406"/>
      <c r="IGD3" s="406"/>
      <c r="IGE3" s="406"/>
      <c r="IGF3" s="406"/>
      <c r="IGG3" s="406"/>
      <c r="IGH3" s="406"/>
      <c r="IGI3" s="406"/>
      <c r="IGJ3" s="406"/>
      <c r="IGK3" s="406"/>
      <c r="IGL3" s="406"/>
      <c r="IGM3" s="406"/>
      <c r="IGN3" s="406"/>
      <c r="IGO3" s="406"/>
      <c r="IGP3" s="406"/>
      <c r="IGQ3" s="406"/>
      <c r="IGR3" s="406"/>
      <c r="IGS3" s="406"/>
      <c r="IGT3" s="406"/>
      <c r="IGU3" s="406"/>
      <c r="IGV3" s="406"/>
      <c r="IGW3" s="406"/>
      <c r="IGX3" s="406"/>
      <c r="IGY3" s="406"/>
      <c r="IGZ3" s="406"/>
      <c r="IHA3" s="406"/>
      <c r="IHB3" s="406"/>
      <c r="IHC3" s="406"/>
      <c r="IHD3" s="406"/>
      <c r="IHE3" s="406"/>
      <c r="IHF3" s="406"/>
      <c r="IHG3" s="406"/>
      <c r="IHH3" s="406"/>
      <c r="IHI3" s="406"/>
      <c r="IHJ3" s="406"/>
      <c r="IHK3" s="406"/>
      <c r="IHL3" s="406"/>
      <c r="IHM3" s="406"/>
      <c r="IHN3" s="406"/>
      <c r="IHO3" s="406"/>
      <c r="IHP3" s="406"/>
      <c r="IHQ3" s="406"/>
      <c r="IHR3" s="406"/>
      <c r="IHS3" s="406"/>
      <c r="IHT3" s="406"/>
      <c r="IHU3" s="406"/>
      <c r="IHV3" s="406"/>
      <c r="IHW3" s="406"/>
      <c r="IHX3" s="406"/>
      <c r="IHY3" s="406"/>
      <c r="IHZ3" s="406"/>
      <c r="IIA3" s="406"/>
      <c r="IIB3" s="406"/>
      <c r="IIC3" s="406"/>
      <c r="IID3" s="406"/>
      <c r="IIE3" s="406"/>
      <c r="IIF3" s="406"/>
      <c r="IIG3" s="406"/>
      <c r="IIH3" s="406"/>
      <c r="III3" s="406"/>
      <c r="IIJ3" s="406"/>
      <c r="IIK3" s="406"/>
      <c r="IIL3" s="406"/>
      <c r="IIM3" s="406"/>
      <c r="IIN3" s="406"/>
      <c r="IIO3" s="406"/>
      <c r="IIP3" s="406"/>
      <c r="IIQ3" s="406"/>
      <c r="IIR3" s="406"/>
      <c r="IIS3" s="406"/>
      <c r="IIT3" s="406"/>
      <c r="IIU3" s="406"/>
      <c r="IIV3" s="406"/>
      <c r="IIW3" s="406"/>
      <c r="IIX3" s="406"/>
      <c r="IIY3" s="406"/>
      <c r="IIZ3" s="406"/>
      <c r="IJA3" s="406"/>
      <c r="IJB3" s="406"/>
      <c r="IJC3" s="406"/>
      <c r="IJD3" s="406"/>
      <c r="IJE3" s="406"/>
      <c r="IJF3" s="406"/>
      <c r="IJG3" s="406"/>
      <c r="IJH3" s="406"/>
      <c r="IJI3" s="406"/>
      <c r="IJJ3" s="406"/>
      <c r="IJK3" s="406"/>
      <c r="IJL3" s="406"/>
      <c r="IJM3" s="406"/>
      <c r="IJN3" s="406"/>
      <c r="IJO3" s="406"/>
      <c r="IJP3" s="406"/>
      <c r="IJQ3" s="406"/>
      <c r="IJR3" s="406"/>
      <c r="IJS3" s="406"/>
      <c r="IJT3" s="406"/>
      <c r="IJU3" s="406"/>
      <c r="IJV3" s="406"/>
      <c r="IJW3" s="406"/>
      <c r="IJX3" s="406"/>
      <c r="IJY3" s="406"/>
      <c r="IJZ3" s="406"/>
      <c r="IKA3" s="406"/>
      <c r="IKB3" s="406"/>
      <c r="IKC3" s="406"/>
      <c r="IKD3" s="406"/>
      <c r="IKE3" s="406"/>
      <c r="IKF3" s="406"/>
      <c r="IKG3" s="406"/>
      <c r="IKH3" s="406"/>
      <c r="IKI3" s="406"/>
      <c r="IKJ3" s="406"/>
      <c r="IKK3" s="406"/>
      <c r="IKL3" s="406"/>
      <c r="IKM3" s="406"/>
      <c r="IKN3" s="406"/>
      <c r="IKO3" s="406"/>
      <c r="IKP3" s="406"/>
      <c r="IKQ3" s="406"/>
      <c r="IKR3" s="406"/>
      <c r="IKS3" s="406"/>
      <c r="IKT3" s="406"/>
      <c r="IKU3" s="406"/>
      <c r="IKV3" s="406"/>
      <c r="IKW3" s="406"/>
      <c r="IKX3" s="406"/>
      <c r="IKY3" s="406"/>
      <c r="IKZ3" s="406"/>
      <c r="ILA3" s="406"/>
      <c r="ILB3" s="406"/>
      <c r="ILC3" s="406"/>
      <c r="ILD3" s="406"/>
      <c r="ILE3" s="406"/>
      <c r="ILF3" s="406"/>
      <c r="ILG3" s="406"/>
      <c r="ILH3" s="406"/>
      <c r="ILI3" s="406"/>
      <c r="ILJ3" s="406"/>
      <c r="ILK3" s="406"/>
      <c r="ILL3" s="406"/>
      <c r="ILM3" s="406"/>
      <c r="ILN3" s="406"/>
      <c r="ILO3" s="406"/>
      <c r="ILP3" s="406"/>
      <c r="ILQ3" s="406"/>
      <c r="ILR3" s="406"/>
      <c r="ILS3" s="406"/>
      <c r="ILT3" s="406"/>
      <c r="ILU3" s="406"/>
      <c r="ILV3" s="406"/>
      <c r="ILW3" s="406"/>
      <c r="ILX3" s="406"/>
      <c r="ILY3" s="406"/>
      <c r="ILZ3" s="406"/>
      <c r="IMA3" s="406"/>
      <c r="IMB3" s="406"/>
      <c r="IMC3" s="406"/>
      <c r="IMD3" s="406"/>
      <c r="IME3" s="406"/>
      <c r="IMF3" s="406"/>
      <c r="IMG3" s="406"/>
      <c r="IMH3" s="406"/>
      <c r="IMI3" s="406"/>
      <c r="IMJ3" s="406"/>
      <c r="IMK3" s="406"/>
      <c r="IML3" s="406"/>
      <c r="IMM3" s="406"/>
      <c r="IMN3" s="406"/>
      <c r="IMO3" s="406"/>
      <c r="IMP3" s="406"/>
      <c r="IMQ3" s="406"/>
      <c r="IMR3" s="406"/>
      <c r="IMS3" s="406"/>
      <c r="IMT3" s="406"/>
      <c r="IMU3" s="406"/>
      <c r="IMV3" s="406"/>
      <c r="IMW3" s="406"/>
      <c r="IMX3" s="406"/>
      <c r="IMY3" s="406"/>
      <c r="IMZ3" s="406"/>
      <c r="INA3" s="406"/>
      <c r="INB3" s="406"/>
      <c r="INC3" s="406"/>
      <c r="IND3" s="406"/>
      <c r="INE3" s="406"/>
      <c r="INF3" s="406"/>
      <c r="ING3" s="406"/>
      <c r="INH3" s="406"/>
      <c r="INI3" s="406"/>
      <c r="INJ3" s="406"/>
      <c r="INK3" s="406"/>
      <c r="INL3" s="406"/>
      <c r="INM3" s="406"/>
      <c r="INN3" s="406"/>
      <c r="INO3" s="406"/>
      <c r="INP3" s="406"/>
      <c r="INQ3" s="406"/>
      <c r="INR3" s="406"/>
      <c r="INS3" s="406"/>
      <c r="INT3" s="406"/>
      <c r="INU3" s="406"/>
      <c r="INV3" s="406"/>
      <c r="INW3" s="406"/>
      <c r="INX3" s="406"/>
      <c r="INY3" s="406"/>
      <c r="INZ3" s="406"/>
      <c r="IOA3" s="406"/>
      <c r="IOB3" s="406"/>
      <c r="IOC3" s="406"/>
      <c r="IOD3" s="406"/>
      <c r="IOE3" s="406"/>
      <c r="IOF3" s="406"/>
      <c r="IOG3" s="406"/>
      <c r="IOH3" s="406"/>
      <c r="IOI3" s="406"/>
      <c r="IOJ3" s="406"/>
      <c r="IOK3" s="406"/>
      <c r="IOL3" s="406"/>
      <c r="IOM3" s="406"/>
      <c r="ION3" s="406"/>
      <c r="IOO3" s="406"/>
      <c r="IOP3" s="406"/>
      <c r="IOQ3" s="406"/>
      <c r="IOR3" s="406"/>
      <c r="IOS3" s="406"/>
      <c r="IOT3" s="406"/>
      <c r="IOU3" s="406"/>
      <c r="IOV3" s="406"/>
      <c r="IOW3" s="406"/>
      <c r="IOX3" s="406"/>
      <c r="IOY3" s="406"/>
      <c r="IOZ3" s="406"/>
      <c r="IPA3" s="406"/>
      <c r="IPB3" s="406"/>
      <c r="IPC3" s="406"/>
      <c r="IPD3" s="406"/>
      <c r="IPE3" s="406"/>
      <c r="IPF3" s="406"/>
      <c r="IPG3" s="406"/>
      <c r="IPH3" s="406"/>
      <c r="IPI3" s="406"/>
      <c r="IPJ3" s="406"/>
      <c r="IPK3" s="406"/>
      <c r="IPL3" s="406"/>
      <c r="IPM3" s="406"/>
      <c r="IPN3" s="406"/>
      <c r="IPO3" s="406"/>
      <c r="IPP3" s="406"/>
      <c r="IPQ3" s="406"/>
      <c r="IPR3" s="406"/>
      <c r="IPS3" s="406"/>
      <c r="IPT3" s="406"/>
      <c r="IPU3" s="406"/>
      <c r="IPV3" s="406"/>
      <c r="IPW3" s="406"/>
      <c r="IPX3" s="406"/>
      <c r="IPY3" s="406"/>
      <c r="IPZ3" s="406"/>
      <c r="IQA3" s="406"/>
      <c r="IQB3" s="406"/>
      <c r="IQC3" s="406"/>
      <c r="IQD3" s="406"/>
      <c r="IQE3" s="406"/>
      <c r="IQF3" s="406"/>
      <c r="IQG3" s="406"/>
      <c r="IQH3" s="406"/>
      <c r="IQI3" s="406"/>
      <c r="IQJ3" s="406"/>
      <c r="IQK3" s="406"/>
      <c r="IQL3" s="406"/>
      <c r="IQM3" s="406"/>
      <c r="IQN3" s="406"/>
      <c r="IQO3" s="406"/>
      <c r="IQP3" s="406"/>
      <c r="IQQ3" s="406"/>
      <c r="IQR3" s="406"/>
      <c r="IQS3" s="406"/>
      <c r="IQT3" s="406"/>
      <c r="IQU3" s="406"/>
      <c r="IQV3" s="406"/>
      <c r="IQW3" s="406"/>
      <c r="IQX3" s="406"/>
      <c r="IQY3" s="406"/>
      <c r="IQZ3" s="406"/>
      <c r="IRA3" s="406"/>
      <c r="IRB3" s="406"/>
      <c r="IRC3" s="406"/>
      <c r="IRD3" s="406"/>
      <c r="IRE3" s="406"/>
      <c r="IRF3" s="406"/>
      <c r="IRG3" s="406"/>
      <c r="IRH3" s="406"/>
      <c r="IRI3" s="406"/>
      <c r="IRJ3" s="406"/>
      <c r="IRK3" s="406"/>
      <c r="IRL3" s="406"/>
      <c r="IRM3" s="406"/>
      <c r="IRN3" s="406"/>
      <c r="IRO3" s="406"/>
      <c r="IRP3" s="406"/>
      <c r="IRQ3" s="406"/>
      <c r="IRR3" s="406"/>
      <c r="IRS3" s="406"/>
      <c r="IRT3" s="406"/>
      <c r="IRU3" s="406"/>
      <c r="IRV3" s="406"/>
      <c r="IRW3" s="406"/>
      <c r="IRX3" s="406"/>
      <c r="IRY3" s="406"/>
      <c r="IRZ3" s="406"/>
      <c r="ISA3" s="406"/>
      <c r="ISB3" s="406"/>
      <c r="ISC3" s="406"/>
      <c r="ISD3" s="406"/>
      <c r="ISE3" s="406"/>
      <c r="ISF3" s="406"/>
      <c r="ISG3" s="406"/>
      <c r="ISH3" s="406"/>
      <c r="ISI3" s="406"/>
      <c r="ISJ3" s="406"/>
      <c r="ISK3" s="406"/>
      <c r="ISL3" s="406"/>
      <c r="ISM3" s="406"/>
      <c r="ISN3" s="406"/>
      <c r="ISO3" s="406"/>
      <c r="ISP3" s="406"/>
      <c r="ISQ3" s="406"/>
      <c r="ISR3" s="406"/>
      <c r="ISS3" s="406"/>
      <c r="IST3" s="406"/>
      <c r="ISU3" s="406"/>
      <c r="ISV3" s="406"/>
      <c r="ISW3" s="406"/>
      <c r="ISX3" s="406"/>
      <c r="ISY3" s="406"/>
      <c r="ISZ3" s="406"/>
      <c r="ITA3" s="406"/>
      <c r="ITB3" s="406"/>
      <c r="ITC3" s="406"/>
      <c r="ITD3" s="406"/>
      <c r="ITE3" s="406"/>
      <c r="ITF3" s="406"/>
      <c r="ITG3" s="406"/>
      <c r="ITH3" s="406"/>
      <c r="ITI3" s="406"/>
      <c r="ITJ3" s="406"/>
      <c r="ITK3" s="406"/>
      <c r="ITL3" s="406"/>
      <c r="ITM3" s="406"/>
      <c r="ITN3" s="406"/>
      <c r="ITO3" s="406"/>
      <c r="ITP3" s="406"/>
      <c r="ITQ3" s="406"/>
      <c r="ITR3" s="406"/>
      <c r="ITS3" s="406"/>
      <c r="ITT3" s="406"/>
      <c r="ITU3" s="406"/>
      <c r="ITV3" s="406"/>
      <c r="ITW3" s="406"/>
      <c r="ITX3" s="406"/>
      <c r="ITY3" s="406"/>
      <c r="ITZ3" s="406"/>
      <c r="IUA3" s="406"/>
      <c r="IUB3" s="406"/>
      <c r="IUC3" s="406"/>
      <c r="IUD3" s="406"/>
      <c r="IUE3" s="406"/>
      <c r="IUF3" s="406"/>
      <c r="IUG3" s="406"/>
      <c r="IUH3" s="406"/>
      <c r="IUI3" s="406"/>
      <c r="IUJ3" s="406"/>
      <c r="IUK3" s="406"/>
      <c r="IUL3" s="406"/>
      <c r="IUM3" s="406"/>
      <c r="IUN3" s="406"/>
      <c r="IUO3" s="406"/>
      <c r="IUP3" s="406"/>
      <c r="IUQ3" s="406"/>
      <c r="IUR3" s="406"/>
      <c r="IUS3" s="406"/>
      <c r="IUT3" s="406"/>
      <c r="IUU3" s="406"/>
      <c r="IUV3" s="406"/>
      <c r="IUW3" s="406"/>
      <c r="IUX3" s="406"/>
      <c r="IUY3" s="406"/>
      <c r="IUZ3" s="406"/>
      <c r="IVA3" s="406"/>
      <c r="IVB3" s="406"/>
      <c r="IVC3" s="406"/>
      <c r="IVD3" s="406"/>
      <c r="IVE3" s="406"/>
      <c r="IVF3" s="406"/>
      <c r="IVG3" s="406"/>
      <c r="IVH3" s="406"/>
      <c r="IVI3" s="406"/>
      <c r="IVJ3" s="406"/>
      <c r="IVK3" s="406"/>
      <c r="IVL3" s="406"/>
      <c r="IVM3" s="406"/>
      <c r="IVN3" s="406"/>
      <c r="IVO3" s="406"/>
      <c r="IVP3" s="406"/>
      <c r="IVQ3" s="406"/>
      <c r="IVR3" s="406"/>
      <c r="IVS3" s="406"/>
      <c r="IVT3" s="406"/>
      <c r="IVU3" s="406"/>
      <c r="IVV3" s="406"/>
      <c r="IVW3" s="406"/>
      <c r="IVX3" s="406"/>
      <c r="IVY3" s="406"/>
      <c r="IVZ3" s="406"/>
      <c r="IWA3" s="406"/>
      <c r="IWB3" s="406"/>
      <c r="IWC3" s="406"/>
      <c r="IWD3" s="406"/>
      <c r="IWE3" s="406"/>
      <c r="IWF3" s="406"/>
      <c r="IWG3" s="406"/>
      <c r="IWH3" s="406"/>
      <c r="IWI3" s="406"/>
      <c r="IWJ3" s="406"/>
      <c r="IWK3" s="406"/>
      <c r="IWL3" s="406"/>
      <c r="IWM3" s="406"/>
      <c r="IWN3" s="406"/>
      <c r="IWO3" s="406"/>
      <c r="IWP3" s="406"/>
      <c r="IWQ3" s="406"/>
      <c r="IWR3" s="406"/>
      <c r="IWS3" s="406"/>
      <c r="IWT3" s="406"/>
      <c r="IWU3" s="406"/>
      <c r="IWV3" s="406"/>
      <c r="IWW3" s="406"/>
      <c r="IWX3" s="406"/>
      <c r="IWY3" s="406"/>
      <c r="IWZ3" s="406"/>
      <c r="IXA3" s="406"/>
      <c r="IXB3" s="406"/>
      <c r="IXC3" s="406"/>
      <c r="IXD3" s="406"/>
      <c r="IXE3" s="406"/>
      <c r="IXF3" s="406"/>
      <c r="IXG3" s="406"/>
      <c r="IXH3" s="406"/>
      <c r="IXI3" s="406"/>
      <c r="IXJ3" s="406"/>
      <c r="IXK3" s="406"/>
      <c r="IXL3" s="406"/>
      <c r="IXM3" s="406"/>
      <c r="IXN3" s="406"/>
      <c r="IXO3" s="406"/>
      <c r="IXP3" s="406"/>
      <c r="IXQ3" s="406"/>
      <c r="IXR3" s="406"/>
      <c r="IXS3" s="406"/>
      <c r="IXT3" s="406"/>
      <c r="IXU3" s="406"/>
      <c r="IXV3" s="406"/>
      <c r="IXW3" s="406"/>
      <c r="IXX3" s="406"/>
      <c r="IXY3" s="406"/>
      <c r="IXZ3" s="406"/>
      <c r="IYA3" s="406"/>
      <c r="IYB3" s="406"/>
      <c r="IYC3" s="406"/>
      <c r="IYD3" s="406"/>
      <c r="IYE3" s="406"/>
      <c r="IYF3" s="406"/>
      <c r="IYG3" s="406"/>
      <c r="IYH3" s="406"/>
      <c r="IYI3" s="406"/>
      <c r="IYJ3" s="406"/>
      <c r="IYK3" s="406"/>
      <c r="IYL3" s="406"/>
      <c r="IYM3" s="406"/>
      <c r="IYN3" s="406"/>
      <c r="IYO3" s="406"/>
      <c r="IYP3" s="406"/>
      <c r="IYQ3" s="406"/>
      <c r="IYR3" s="406"/>
      <c r="IYS3" s="406"/>
      <c r="IYT3" s="406"/>
      <c r="IYU3" s="406"/>
      <c r="IYV3" s="406"/>
      <c r="IYW3" s="406"/>
      <c r="IYX3" s="406"/>
      <c r="IYY3" s="406"/>
      <c r="IYZ3" s="406"/>
      <c r="IZA3" s="406"/>
      <c r="IZB3" s="406"/>
      <c r="IZC3" s="406"/>
      <c r="IZD3" s="406"/>
      <c r="IZE3" s="406"/>
      <c r="IZF3" s="406"/>
      <c r="IZG3" s="406"/>
      <c r="IZH3" s="406"/>
      <c r="IZI3" s="406"/>
      <c r="IZJ3" s="406"/>
      <c r="IZK3" s="406"/>
      <c r="IZL3" s="406"/>
      <c r="IZM3" s="406"/>
      <c r="IZN3" s="406"/>
      <c r="IZO3" s="406"/>
      <c r="IZP3" s="406"/>
      <c r="IZQ3" s="406"/>
      <c r="IZR3" s="406"/>
      <c r="IZS3" s="406"/>
      <c r="IZT3" s="406"/>
      <c r="IZU3" s="406"/>
      <c r="IZV3" s="406"/>
      <c r="IZW3" s="406"/>
      <c r="IZX3" s="406"/>
      <c r="IZY3" s="406"/>
      <c r="IZZ3" s="406"/>
      <c r="JAA3" s="406"/>
      <c r="JAB3" s="406"/>
      <c r="JAC3" s="406"/>
      <c r="JAD3" s="406"/>
      <c r="JAE3" s="406"/>
      <c r="JAF3" s="406"/>
      <c r="JAG3" s="406"/>
      <c r="JAH3" s="406"/>
      <c r="JAI3" s="406"/>
      <c r="JAJ3" s="406"/>
      <c r="JAK3" s="406"/>
      <c r="JAL3" s="406"/>
      <c r="JAM3" s="406"/>
      <c r="JAN3" s="406"/>
      <c r="JAO3" s="406"/>
      <c r="JAP3" s="406"/>
      <c r="JAQ3" s="406"/>
      <c r="JAR3" s="406"/>
      <c r="JAS3" s="406"/>
      <c r="JAT3" s="406"/>
      <c r="JAU3" s="406"/>
      <c r="JAV3" s="406"/>
      <c r="JAW3" s="406"/>
      <c r="JAX3" s="406"/>
      <c r="JAY3" s="406"/>
      <c r="JAZ3" s="406"/>
      <c r="JBA3" s="406"/>
      <c r="JBB3" s="406"/>
      <c r="JBC3" s="406"/>
      <c r="JBD3" s="406"/>
      <c r="JBE3" s="406"/>
      <c r="JBF3" s="406"/>
      <c r="JBG3" s="406"/>
      <c r="JBH3" s="406"/>
      <c r="JBI3" s="406"/>
      <c r="JBJ3" s="406"/>
      <c r="JBK3" s="406"/>
      <c r="JBL3" s="406"/>
      <c r="JBM3" s="406"/>
      <c r="JBN3" s="406"/>
      <c r="JBO3" s="406"/>
      <c r="JBP3" s="406"/>
      <c r="JBQ3" s="406"/>
      <c r="JBR3" s="406"/>
      <c r="JBS3" s="406"/>
      <c r="JBT3" s="406"/>
      <c r="JBU3" s="406"/>
      <c r="JBV3" s="406"/>
      <c r="JBW3" s="406"/>
      <c r="JBX3" s="406"/>
      <c r="JBY3" s="406"/>
      <c r="JBZ3" s="406"/>
      <c r="JCA3" s="406"/>
      <c r="JCB3" s="406"/>
      <c r="JCC3" s="406"/>
      <c r="JCD3" s="406"/>
      <c r="JCE3" s="406"/>
      <c r="JCF3" s="406"/>
      <c r="JCG3" s="406"/>
      <c r="JCH3" s="406"/>
      <c r="JCI3" s="406"/>
      <c r="JCJ3" s="406"/>
      <c r="JCK3" s="406"/>
      <c r="JCL3" s="406"/>
      <c r="JCM3" s="406"/>
      <c r="JCN3" s="406"/>
      <c r="JCO3" s="406"/>
      <c r="JCP3" s="406"/>
      <c r="JCQ3" s="406"/>
      <c r="JCR3" s="406"/>
      <c r="JCS3" s="406"/>
      <c r="JCT3" s="406"/>
      <c r="JCU3" s="406"/>
      <c r="JCV3" s="406"/>
      <c r="JCW3" s="406"/>
      <c r="JCX3" s="406"/>
      <c r="JCY3" s="406"/>
      <c r="JCZ3" s="406"/>
      <c r="JDA3" s="406"/>
      <c r="JDB3" s="406"/>
      <c r="JDC3" s="406"/>
      <c r="JDD3" s="406"/>
      <c r="JDE3" s="406"/>
      <c r="JDF3" s="406"/>
      <c r="JDG3" s="406"/>
      <c r="JDH3" s="406"/>
      <c r="JDI3" s="406"/>
      <c r="JDJ3" s="406"/>
      <c r="JDK3" s="406"/>
      <c r="JDL3" s="406"/>
      <c r="JDM3" s="406"/>
      <c r="JDN3" s="406"/>
      <c r="JDO3" s="406"/>
      <c r="JDP3" s="406"/>
      <c r="JDQ3" s="406"/>
      <c r="JDR3" s="406"/>
      <c r="JDS3" s="406"/>
      <c r="JDT3" s="406"/>
      <c r="JDU3" s="406"/>
      <c r="JDV3" s="406"/>
      <c r="JDW3" s="406"/>
      <c r="JDX3" s="406"/>
      <c r="JDY3" s="406"/>
      <c r="JDZ3" s="406"/>
      <c r="JEA3" s="406"/>
      <c r="JEB3" s="406"/>
      <c r="JEC3" s="406"/>
      <c r="JED3" s="406"/>
      <c r="JEE3" s="406"/>
      <c r="JEF3" s="406"/>
      <c r="JEG3" s="406"/>
      <c r="JEH3" s="406"/>
      <c r="JEI3" s="406"/>
      <c r="JEJ3" s="406"/>
      <c r="JEK3" s="406"/>
      <c r="JEL3" s="406"/>
      <c r="JEM3" s="406"/>
      <c r="JEN3" s="406"/>
      <c r="JEO3" s="406"/>
      <c r="JEP3" s="406"/>
      <c r="JEQ3" s="406"/>
      <c r="JER3" s="406"/>
      <c r="JES3" s="406"/>
      <c r="JET3" s="406"/>
      <c r="JEU3" s="406"/>
      <c r="JEV3" s="406"/>
      <c r="JEW3" s="406"/>
      <c r="JEX3" s="406"/>
      <c r="JEY3" s="406"/>
      <c r="JEZ3" s="406"/>
      <c r="JFA3" s="406"/>
      <c r="JFB3" s="406"/>
      <c r="JFC3" s="406"/>
      <c r="JFD3" s="406"/>
      <c r="JFE3" s="406"/>
      <c r="JFF3" s="406"/>
      <c r="JFG3" s="406"/>
      <c r="JFH3" s="406"/>
      <c r="JFI3" s="406"/>
      <c r="JFJ3" s="406"/>
      <c r="JFK3" s="406"/>
      <c r="JFL3" s="406"/>
      <c r="JFM3" s="406"/>
      <c r="JFN3" s="406"/>
      <c r="JFO3" s="406"/>
      <c r="JFP3" s="406"/>
      <c r="JFQ3" s="406"/>
      <c r="JFR3" s="406"/>
      <c r="JFS3" s="406"/>
      <c r="JFT3" s="406"/>
      <c r="JFU3" s="406"/>
      <c r="JFV3" s="406"/>
      <c r="JFW3" s="406"/>
      <c r="JFX3" s="406"/>
      <c r="JFY3" s="406"/>
      <c r="JFZ3" s="406"/>
      <c r="JGA3" s="406"/>
      <c r="JGB3" s="406"/>
      <c r="JGC3" s="406"/>
      <c r="JGD3" s="406"/>
      <c r="JGE3" s="406"/>
      <c r="JGF3" s="406"/>
      <c r="JGG3" s="406"/>
      <c r="JGH3" s="406"/>
      <c r="JGI3" s="406"/>
      <c r="JGJ3" s="406"/>
      <c r="JGK3" s="406"/>
      <c r="JGL3" s="406"/>
      <c r="JGM3" s="406"/>
      <c r="JGN3" s="406"/>
      <c r="JGO3" s="406"/>
      <c r="JGP3" s="406"/>
      <c r="JGQ3" s="406"/>
      <c r="JGR3" s="406"/>
      <c r="JGS3" s="406"/>
      <c r="JGT3" s="406"/>
      <c r="JGU3" s="406"/>
      <c r="JGV3" s="406"/>
      <c r="JGW3" s="406"/>
      <c r="JGX3" s="406"/>
      <c r="JGY3" s="406"/>
      <c r="JGZ3" s="406"/>
      <c r="JHA3" s="406"/>
      <c r="JHB3" s="406"/>
      <c r="JHC3" s="406"/>
      <c r="JHD3" s="406"/>
      <c r="JHE3" s="406"/>
      <c r="JHF3" s="406"/>
      <c r="JHG3" s="406"/>
      <c r="JHH3" s="406"/>
      <c r="JHI3" s="406"/>
      <c r="JHJ3" s="406"/>
      <c r="JHK3" s="406"/>
      <c r="JHL3" s="406"/>
      <c r="JHM3" s="406"/>
      <c r="JHN3" s="406"/>
      <c r="JHO3" s="406"/>
      <c r="JHP3" s="406"/>
      <c r="JHQ3" s="406"/>
      <c r="JHR3" s="406"/>
      <c r="JHS3" s="406"/>
      <c r="JHT3" s="406"/>
      <c r="JHU3" s="406"/>
      <c r="JHV3" s="406"/>
      <c r="JHW3" s="406"/>
      <c r="JHX3" s="406"/>
      <c r="JHY3" s="406"/>
      <c r="JHZ3" s="406"/>
      <c r="JIA3" s="406"/>
      <c r="JIB3" s="406"/>
      <c r="JIC3" s="406"/>
      <c r="JID3" s="406"/>
      <c r="JIE3" s="406"/>
      <c r="JIF3" s="406"/>
      <c r="JIG3" s="406"/>
      <c r="JIH3" s="406"/>
      <c r="JII3" s="406"/>
      <c r="JIJ3" s="406"/>
      <c r="JIK3" s="406"/>
      <c r="JIL3" s="406"/>
      <c r="JIM3" s="406"/>
      <c r="JIN3" s="406"/>
      <c r="JIO3" s="406"/>
      <c r="JIP3" s="406"/>
      <c r="JIQ3" s="406"/>
      <c r="JIR3" s="406"/>
      <c r="JIS3" s="406"/>
      <c r="JIT3" s="406"/>
      <c r="JIU3" s="406"/>
      <c r="JIV3" s="406"/>
      <c r="JIW3" s="406"/>
      <c r="JIX3" s="406"/>
      <c r="JIY3" s="406"/>
      <c r="JIZ3" s="406"/>
      <c r="JJA3" s="406"/>
      <c r="JJB3" s="406"/>
      <c r="JJC3" s="406"/>
      <c r="JJD3" s="406"/>
      <c r="JJE3" s="406"/>
      <c r="JJF3" s="406"/>
      <c r="JJG3" s="406"/>
      <c r="JJH3" s="406"/>
      <c r="JJI3" s="406"/>
      <c r="JJJ3" s="406"/>
      <c r="JJK3" s="406"/>
      <c r="JJL3" s="406"/>
      <c r="JJM3" s="406"/>
      <c r="JJN3" s="406"/>
      <c r="JJO3" s="406"/>
      <c r="JJP3" s="406"/>
      <c r="JJQ3" s="406"/>
      <c r="JJR3" s="406"/>
      <c r="JJS3" s="406"/>
      <c r="JJT3" s="406"/>
      <c r="JJU3" s="406"/>
      <c r="JJV3" s="406"/>
      <c r="JJW3" s="406"/>
      <c r="JJX3" s="406"/>
      <c r="JJY3" s="406"/>
      <c r="JJZ3" s="406"/>
      <c r="JKA3" s="406"/>
      <c r="JKB3" s="406"/>
      <c r="JKC3" s="406"/>
      <c r="JKD3" s="406"/>
      <c r="JKE3" s="406"/>
      <c r="JKF3" s="406"/>
      <c r="JKG3" s="406"/>
      <c r="JKH3" s="406"/>
      <c r="JKI3" s="406"/>
      <c r="JKJ3" s="406"/>
      <c r="JKK3" s="406"/>
      <c r="JKL3" s="406"/>
      <c r="JKM3" s="406"/>
      <c r="JKN3" s="406"/>
      <c r="JKO3" s="406"/>
      <c r="JKP3" s="406"/>
      <c r="JKQ3" s="406"/>
      <c r="JKR3" s="406"/>
      <c r="JKS3" s="406"/>
      <c r="JKT3" s="406"/>
      <c r="JKU3" s="406"/>
      <c r="JKV3" s="406"/>
      <c r="JKW3" s="406"/>
      <c r="JKX3" s="406"/>
      <c r="JKY3" s="406"/>
      <c r="JKZ3" s="406"/>
      <c r="JLA3" s="406"/>
      <c r="JLB3" s="406"/>
      <c r="JLC3" s="406"/>
      <c r="JLD3" s="406"/>
      <c r="JLE3" s="406"/>
      <c r="JLF3" s="406"/>
      <c r="JLG3" s="406"/>
      <c r="JLH3" s="406"/>
      <c r="JLI3" s="406"/>
      <c r="JLJ3" s="406"/>
      <c r="JLK3" s="406"/>
      <c r="JLL3" s="406"/>
      <c r="JLM3" s="406"/>
      <c r="JLN3" s="406"/>
      <c r="JLO3" s="406"/>
      <c r="JLP3" s="406"/>
      <c r="JLQ3" s="406"/>
      <c r="JLR3" s="406"/>
      <c r="JLS3" s="406"/>
      <c r="JLT3" s="406"/>
      <c r="JLU3" s="406"/>
      <c r="JLV3" s="406"/>
      <c r="JLW3" s="406"/>
      <c r="JLX3" s="406"/>
      <c r="JLY3" s="406"/>
      <c r="JLZ3" s="406"/>
      <c r="JMA3" s="406"/>
      <c r="JMB3" s="406"/>
      <c r="JMC3" s="406"/>
      <c r="JMD3" s="406"/>
      <c r="JME3" s="406"/>
      <c r="JMF3" s="406"/>
      <c r="JMG3" s="406"/>
      <c r="JMH3" s="406"/>
      <c r="JMI3" s="406"/>
      <c r="JMJ3" s="406"/>
      <c r="JMK3" s="406"/>
      <c r="JML3" s="406"/>
      <c r="JMM3" s="406"/>
      <c r="JMN3" s="406"/>
      <c r="JMO3" s="406"/>
      <c r="JMP3" s="406"/>
      <c r="JMQ3" s="406"/>
      <c r="JMR3" s="406"/>
      <c r="JMS3" s="406"/>
      <c r="JMT3" s="406"/>
      <c r="JMU3" s="406"/>
      <c r="JMV3" s="406"/>
      <c r="JMW3" s="406"/>
      <c r="JMX3" s="406"/>
      <c r="JMY3" s="406"/>
      <c r="JMZ3" s="406"/>
      <c r="JNA3" s="406"/>
      <c r="JNB3" s="406"/>
      <c r="JNC3" s="406"/>
      <c r="JND3" s="406"/>
      <c r="JNE3" s="406"/>
      <c r="JNF3" s="406"/>
      <c r="JNG3" s="406"/>
      <c r="JNH3" s="406"/>
      <c r="JNI3" s="406"/>
      <c r="JNJ3" s="406"/>
      <c r="JNK3" s="406"/>
      <c r="JNL3" s="406"/>
      <c r="JNM3" s="406"/>
      <c r="JNN3" s="406"/>
      <c r="JNO3" s="406"/>
      <c r="JNP3" s="406"/>
      <c r="JNQ3" s="406"/>
      <c r="JNR3" s="406"/>
      <c r="JNS3" s="406"/>
      <c r="JNT3" s="406"/>
      <c r="JNU3" s="406"/>
      <c r="JNV3" s="406"/>
      <c r="JNW3" s="406"/>
      <c r="JNX3" s="406"/>
      <c r="JNY3" s="406"/>
      <c r="JNZ3" s="406"/>
      <c r="JOA3" s="406"/>
      <c r="JOB3" s="406"/>
      <c r="JOC3" s="406"/>
      <c r="JOD3" s="406"/>
      <c r="JOE3" s="406"/>
      <c r="JOF3" s="406"/>
      <c r="JOG3" s="406"/>
      <c r="JOH3" s="406"/>
      <c r="JOI3" s="406"/>
      <c r="JOJ3" s="406"/>
      <c r="JOK3" s="406"/>
      <c r="JOL3" s="406"/>
      <c r="JOM3" s="406"/>
      <c r="JON3" s="406"/>
      <c r="JOO3" s="406"/>
      <c r="JOP3" s="406"/>
      <c r="JOQ3" s="406"/>
      <c r="JOR3" s="406"/>
      <c r="JOS3" s="406"/>
      <c r="JOT3" s="406"/>
      <c r="JOU3" s="406"/>
      <c r="JOV3" s="406"/>
      <c r="JOW3" s="406"/>
      <c r="JOX3" s="406"/>
      <c r="JOY3" s="406"/>
      <c r="JOZ3" s="406"/>
      <c r="JPA3" s="406"/>
      <c r="JPB3" s="406"/>
      <c r="JPC3" s="406"/>
      <c r="JPD3" s="406"/>
      <c r="JPE3" s="406"/>
      <c r="JPF3" s="406"/>
      <c r="JPG3" s="406"/>
      <c r="JPH3" s="406"/>
      <c r="JPI3" s="406"/>
      <c r="JPJ3" s="406"/>
      <c r="JPK3" s="406"/>
      <c r="JPL3" s="406"/>
      <c r="JPM3" s="406"/>
      <c r="JPN3" s="406"/>
      <c r="JPO3" s="406"/>
      <c r="JPP3" s="406"/>
      <c r="JPQ3" s="406"/>
      <c r="JPR3" s="406"/>
      <c r="JPS3" s="406"/>
      <c r="JPT3" s="406"/>
      <c r="JPU3" s="406"/>
      <c r="JPV3" s="406"/>
      <c r="JPW3" s="406"/>
      <c r="JPX3" s="406"/>
      <c r="JPY3" s="406"/>
      <c r="JPZ3" s="406"/>
      <c r="JQA3" s="406"/>
      <c r="JQB3" s="406"/>
      <c r="JQC3" s="406"/>
      <c r="JQD3" s="406"/>
      <c r="JQE3" s="406"/>
      <c r="JQF3" s="406"/>
      <c r="JQG3" s="406"/>
      <c r="JQH3" s="406"/>
      <c r="JQI3" s="406"/>
      <c r="JQJ3" s="406"/>
      <c r="JQK3" s="406"/>
      <c r="JQL3" s="406"/>
      <c r="JQM3" s="406"/>
      <c r="JQN3" s="406"/>
      <c r="JQO3" s="406"/>
      <c r="JQP3" s="406"/>
      <c r="JQQ3" s="406"/>
      <c r="JQR3" s="406"/>
      <c r="JQS3" s="406"/>
      <c r="JQT3" s="406"/>
      <c r="JQU3" s="406"/>
      <c r="JQV3" s="406"/>
      <c r="JQW3" s="406"/>
      <c r="JQX3" s="406"/>
      <c r="JQY3" s="406"/>
      <c r="JQZ3" s="406"/>
      <c r="JRA3" s="406"/>
      <c r="JRB3" s="406"/>
      <c r="JRC3" s="406"/>
      <c r="JRD3" s="406"/>
      <c r="JRE3" s="406"/>
      <c r="JRF3" s="406"/>
      <c r="JRG3" s="406"/>
      <c r="JRH3" s="406"/>
      <c r="JRI3" s="406"/>
      <c r="JRJ3" s="406"/>
      <c r="JRK3" s="406"/>
      <c r="JRL3" s="406"/>
      <c r="JRM3" s="406"/>
      <c r="JRN3" s="406"/>
      <c r="JRO3" s="406"/>
      <c r="JRP3" s="406"/>
      <c r="JRQ3" s="406"/>
      <c r="JRR3" s="406"/>
      <c r="JRS3" s="406"/>
      <c r="JRT3" s="406"/>
      <c r="JRU3" s="406"/>
      <c r="JRV3" s="406"/>
      <c r="JRW3" s="406"/>
      <c r="JRX3" s="406"/>
      <c r="JRY3" s="406"/>
      <c r="JRZ3" s="406"/>
      <c r="JSA3" s="406"/>
      <c r="JSB3" s="406"/>
      <c r="JSC3" s="406"/>
      <c r="JSD3" s="406"/>
      <c r="JSE3" s="406"/>
      <c r="JSF3" s="406"/>
      <c r="JSG3" s="406"/>
      <c r="JSH3" s="406"/>
      <c r="JSI3" s="406"/>
      <c r="JSJ3" s="406"/>
      <c r="JSK3" s="406"/>
      <c r="JSL3" s="406"/>
      <c r="JSM3" s="406"/>
      <c r="JSN3" s="406"/>
      <c r="JSO3" s="406"/>
      <c r="JSP3" s="406"/>
      <c r="JSQ3" s="406"/>
      <c r="JSR3" s="406"/>
      <c r="JSS3" s="406"/>
      <c r="JST3" s="406"/>
      <c r="JSU3" s="406"/>
      <c r="JSV3" s="406"/>
      <c r="JSW3" s="406"/>
      <c r="JSX3" s="406"/>
      <c r="JSY3" s="406"/>
      <c r="JSZ3" s="406"/>
      <c r="JTA3" s="406"/>
      <c r="JTB3" s="406"/>
      <c r="JTC3" s="406"/>
      <c r="JTD3" s="406"/>
      <c r="JTE3" s="406"/>
      <c r="JTF3" s="406"/>
      <c r="JTG3" s="406"/>
      <c r="JTH3" s="406"/>
      <c r="JTI3" s="406"/>
      <c r="JTJ3" s="406"/>
      <c r="JTK3" s="406"/>
      <c r="JTL3" s="406"/>
      <c r="JTM3" s="406"/>
      <c r="JTN3" s="406"/>
      <c r="JTO3" s="406"/>
      <c r="JTP3" s="406"/>
      <c r="JTQ3" s="406"/>
      <c r="JTR3" s="406"/>
      <c r="JTS3" s="406"/>
      <c r="JTT3" s="406"/>
      <c r="JTU3" s="406"/>
      <c r="JTV3" s="406"/>
      <c r="JTW3" s="406"/>
      <c r="JTX3" s="406"/>
      <c r="JTY3" s="406"/>
      <c r="JTZ3" s="406"/>
      <c r="JUA3" s="406"/>
      <c r="JUB3" s="406"/>
      <c r="JUC3" s="406"/>
      <c r="JUD3" s="406"/>
      <c r="JUE3" s="406"/>
      <c r="JUF3" s="406"/>
      <c r="JUG3" s="406"/>
      <c r="JUH3" s="406"/>
      <c r="JUI3" s="406"/>
      <c r="JUJ3" s="406"/>
      <c r="JUK3" s="406"/>
      <c r="JUL3" s="406"/>
      <c r="JUM3" s="406"/>
      <c r="JUN3" s="406"/>
      <c r="JUO3" s="406"/>
      <c r="JUP3" s="406"/>
      <c r="JUQ3" s="406"/>
      <c r="JUR3" s="406"/>
      <c r="JUS3" s="406"/>
      <c r="JUT3" s="406"/>
      <c r="JUU3" s="406"/>
      <c r="JUV3" s="406"/>
      <c r="JUW3" s="406"/>
      <c r="JUX3" s="406"/>
      <c r="JUY3" s="406"/>
      <c r="JUZ3" s="406"/>
      <c r="JVA3" s="406"/>
      <c r="JVB3" s="406"/>
      <c r="JVC3" s="406"/>
      <c r="JVD3" s="406"/>
      <c r="JVE3" s="406"/>
      <c r="JVF3" s="406"/>
      <c r="JVG3" s="406"/>
      <c r="JVH3" s="406"/>
      <c r="JVI3" s="406"/>
      <c r="JVJ3" s="406"/>
      <c r="JVK3" s="406"/>
      <c r="JVL3" s="406"/>
      <c r="JVM3" s="406"/>
      <c r="JVN3" s="406"/>
      <c r="JVO3" s="406"/>
      <c r="JVP3" s="406"/>
      <c r="JVQ3" s="406"/>
      <c r="JVR3" s="406"/>
      <c r="JVS3" s="406"/>
      <c r="JVT3" s="406"/>
      <c r="JVU3" s="406"/>
      <c r="JVV3" s="406"/>
      <c r="JVW3" s="406"/>
      <c r="JVX3" s="406"/>
      <c r="JVY3" s="406"/>
      <c r="JVZ3" s="406"/>
      <c r="JWA3" s="406"/>
      <c r="JWB3" s="406"/>
      <c r="JWC3" s="406"/>
      <c r="JWD3" s="406"/>
      <c r="JWE3" s="406"/>
      <c r="JWF3" s="406"/>
      <c r="JWG3" s="406"/>
      <c r="JWH3" s="406"/>
      <c r="JWI3" s="406"/>
      <c r="JWJ3" s="406"/>
      <c r="JWK3" s="406"/>
      <c r="JWL3" s="406"/>
      <c r="JWM3" s="406"/>
      <c r="JWN3" s="406"/>
      <c r="JWO3" s="406"/>
      <c r="JWP3" s="406"/>
      <c r="JWQ3" s="406"/>
      <c r="JWR3" s="406"/>
      <c r="JWS3" s="406"/>
      <c r="JWT3" s="406"/>
      <c r="JWU3" s="406"/>
      <c r="JWV3" s="406"/>
      <c r="JWW3" s="406"/>
      <c r="JWX3" s="406"/>
      <c r="JWY3" s="406"/>
      <c r="JWZ3" s="406"/>
      <c r="JXA3" s="406"/>
      <c r="JXB3" s="406"/>
      <c r="JXC3" s="406"/>
      <c r="JXD3" s="406"/>
      <c r="JXE3" s="406"/>
      <c r="JXF3" s="406"/>
      <c r="JXG3" s="406"/>
      <c r="JXH3" s="406"/>
      <c r="JXI3" s="406"/>
      <c r="JXJ3" s="406"/>
      <c r="JXK3" s="406"/>
      <c r="JXL3" s="406"/>
      <c r="JXM3" s="406"/>
      <c r="JXN3" s="406"/>
      <c r="JXO3" s="406"/>
      <c r="JXP3" s="406"/>
      <c r="JXQ3" s="406"/>
      <c r="JXR3" s="406"/>
      <c r="JXS3" s="406"/>
      <c r="JXT3" s="406"/>
      <c r="JXU3" s="406"/>
      <c r="JXV3" s="406"/>
      <c r="JXW3" s="406"/>
      <c r="JXX3" s="406"/>
      <c r="JXY3" s="406"/>
      <c r="JXZ3" s="406"/>
      <c r="JYA3" s="406"/>
      <c r="JYB3" s="406"/>
      <c r="JYC3" s="406"/>
      <c r="JYD3" s="406"/>
      <c r="JYE3" s="406"/>
      <c r="JYF3" s="406"/>
      <c r="JYG3" s="406"/>
      <c r="JYH3" s="406"/>
      <c r="JYI3" s="406"/>
      <c r="JYJ3" s="406"/>
      <c r="JYK3" s="406"/>
      <c r="JYL3" s="406"/>
      <c r="JYM3" s="406"/>
      <c r="JYN3" s="406"/>
      <c r="JYO3" s="406"/>
      <c r="JYP3" s="406"/>
      <c r="JYQ3" s="406"/>
      <c r="JYR3" s="406"/>
      <c r="JYS3" s="406"/>
      <c r="JYT3" s="406"/>
      <c r="JYU3" s="406"/>
      <c r="JYV3" s="406"/>
      <c r="JYW3" s="406"/>
      <c r="JYX3" s="406"/>
      <c r="JYY3" s="406"/>
      <c r="JYZ3" s="406"/>
      <c r="JZA3" s="406"/>
      <c r="JZB3" s="406"/>
      <c r="JZC3" s="406"/>
      <c r="JZD3" s="406"/>
      <c r="JZE3" s="406"/>
      <c r="JZF3" s="406"/>
      <c r="JZG3" s="406"/>
      <c r="JZH3" s="406"/>
      <c r="JZI3" s="406"/>
      <c r="JZJ3" s="406"/>
      <c r="JZK3" s="406"/>
      <c r="JZL3" s="406"/>
      <c r="JZM3" s="406"/>
      <c r="JZN3" s="406"/>
      <c r="JZO3" s="406"/>
      <c r="JZP3" s="406"/>
      <c r="JZQ3" s="406"/>
      <c r="JZR3" s="406"/>
      <c r="JZS3" s="406"/>
      <c r="JZT3" s="406"/>
      <c r="JZU3" s="406"/>
      <c r="JZV3" s="406"/>
      <c r="JZW3" s="406"/>
      <c r="JZX3" s="406"/>
      <c r="JZY3" s="406"/>
      <c r="JZZ3" s="406"/>
      <c r="KAA3" s="406"/>
      <c r="KAB3" s="406"/>
      <c r="KAC3" s="406"/>
      <c r="KAD3" s="406"/>
      <c r="KAE3" s="406"/>
      <c r="KAF3" s="406"/>
      <c r="KAG3" s="406"/>
      <c r="KAH3" s="406"/>
      <c r="KAI3" s="406"/>
      <c r="KAJ3" s="406"/>
      <c r="KAK3" s="406"/>
      <c r="KAL3" s="406"/>
      <c r="KAM3" s="406"/>
      <c r="KAN3" s="406"/>
      <c r="KAO3" s="406"/>
      <c r="KAP3" s="406"/>
      <c r="KAQ3" s="406"/>
      <c r="KAR3" s="406"/>
      <c r="KAS3" s="406"/>
      <c r="KAT3" s="406"/>
      <c r="KAU3" s="406"/>
      <c r="KAV3" s="406"/>
      <c r="KAW3" s="406"/>
      <c r="KAX3" s="406"/>
      <c r="KAY3" s="406"/>
      <c r="KAZ3" s="406"/>
      <c r="KBA3" s="406"/>
      <c r="KBB3" s="406"/>
      <c r="KBC3" s="406"/>
      <c r="KBD3" s="406"/>
      <c r="KBE3" s="406"/>
      <c r="KBF3" s="406"/>
      <c r="KBG3" s="406"/>
      <c r="KBH3" s="406"/>
      <c r="KBI3" s="406"/>
      <c r="KBJ3" s="406"/>
      <c r="KBK3" s="406"/>
      <c r="KBL3" s="406"/>
      <c r="KBM3" s="406"/>
      <c r="KBN3" s="406"/>
      <c r="KBO3" s="406"/>
      <c r="KBP3" s="406"/>
      <c r="KBQ3" s="406"/>
      <c r="KBR3" s="406"/>
      <c r="KBS3" s="406"/>
      <c r="KBT3" s="406"/>
      <c r="KBU3" s="406"/>
      <c r="KBV3" s="406"/>
      <c r="KBW3" s="406"/>
      <c r="KBX3" s="406"/>
      <c r="KBY3" s="406"/>
      <c r="KBZ3" s="406"/>
      <c r="KCA3" s="406"/>
      <c r="KCB3" s="406"/>
      <c r="KCC3" s="406"/>
      <c r="KCD3" s="406"/>
      <c r="KCE3" s="406"/>
      <c r="KCF3" s="406"/>
      <c r="KCG3" s="406"/>
      <c r="KCH3" s="406"/>
      <c r="KCI3" s="406"/>
      <c r="KCJ3" s="406"/>
      <c r="KCK3" s="406"/>
      <c r="KCL3" s="406"/>
      <c r="KCM3" s="406"/>
      <c r="KCN3" s="406"/>
      <c r="KCO3" s="406"/>
      <c r="KCP3" s="406"/>
      <c r="KCQ3" s="406"/>
      <c r="KCR3" s="406"/>
      <c r="KCS3" s="406"/>
      <c r="KCT3" s="406"/>
      <c r="KCU3" s="406"/>
      <c r="KCV3" s="406"/>
      <c r="KCW3" s="406"/>
      <c r="KCX3" s="406"/>
      <c r="KCY3" s="406"/>
      <c r="KCZ3" s="406"/>
      <c r="KDA3" s="406"/>
      <c r="KDB3" s="406"/>
      <c r="KDC3" s="406"/>
      <c r="KDD3" s="406"/>
      <c r="KDE3" s="406"/>
      <c r="KDF3" s="406"/>
      <c r="KDG3" s="406"/>
      <c r="KDH3" s="406"/>
      <c r="KDI3" s="406"/>
      <c r="KDJ3" s="406"/>
      <c r="KDK3" s="406"/>
      <c r="KDL3" s="406"/>
      <c r="KDM3" s="406"/>
      <c r="KDN3" s="406"/>
      <c r="KDO3" s="406"/>
      <c r="KDP3" s="406"/>
      <c r="KDQ3" s="406"/>
      <c r="KDR3" s="406"/>
      <c r="KDS3" s="406"/>
      <c r="KDT3" s="406"/>
      <c r="KDU3" s="406"/>
      <c r="KDV3" s="406"/>
      <c r="KDW3" s="406"/>
      <c r="KDX3" s="406"/>
      <c r="KDY3" s="406"/>
      <c r="KDZ3" s="406"/>
      <c r="KEA3" s="406"/>
      <c r="KEB3" s="406"/>
      <c r="KEC3" s="406"/>
      <c r="KED3" s="406"/>
      <c r="KEE3" s="406"/>
      <c r="KEF3" s="406"/>
      <c r="KEG3" s="406"/>
      <c r="KEH3" s="406"/>
      <c r="KEI3" s="406"/>
      <c r="KEJ3" s="406"/>
      <c r="KEK3" s="406"/>
      <c r="KEL3" s="406"/>
      <c r="KEM3" s="406"/>
      <c r="KEN3" s="406"/>
      <c r="KEO3" s="406"/>
      <c r="KEP3" s="406"/>
      <c r="KEQ3" s="406"/>
      <c r="KER3" s="406"/>
      <c r="KES3" s="406"/>
      <c r="KET3" s="406"/>
      <c r="KEU3" s="406"/>
      <c r="KEV3" s="406"/>
      <c r="KEW3" s="406"/>
      <c r="KEX3" s="406"/>
      <c r="KEY3" s="406"/>
      <c r="KEZ3" s="406"/>
      <c r="KFA3" s="406"/>
      <c r="KFB3" s="406"/>
      <c r="KFC3" s="406"/>
      <c r="KFD3" s="406"/>
      <c r="KFE3" s="406"/>
      <c r="KFF3" s="406"/>
      <c r="KFG3" s="406"/>
      <c r="KFH3" s="406"/>
      <c r="KFI3" s="406"/>
      <c r="KFJ3" s="406"/>
      <c r="KFK3" s="406"/>
      <c r="KFL3" s="406"/>
      <c r="KFM3" s="406"/>
      <c r="KFN3" s="406"/>
      <c r="KFO3" s="406"/>
      <c r="KFP3" s="406"/>
      <c r="KFQ3" s="406"/>
      <c r="KFR3" s="406"/>
      <c r="KFS3" s="406"/>
      <c r="KFT3" s="406"/>
      <c r="KFU3" s="406"/>
      <c r="KFV3" s="406"/>
      <c r="KFW3" s="406"/>
      <c r="KFX3" s="406"/>
      <c r="KFY3" s="406"/>
      <c r="KFZ3" s="406"/>
      <c r="KGA3" s="406"/>
      <c r="KGB3" s="406"/>
      <c r="KGC3" s="406"/>
      <c r="KGD3" s="406"/>
      <c r="KGE3" s="406"/>
      <c r="KGF3" s="406"/>
      <c r="KGG3" s="406"/>
      <c r="KGH3" s="406"/>
      <c r="KGI3" s="406"/>
      <c r="KGJ3" s="406"/>
      <c r="KGK3" s="406"/>
      <c r="KGL3" s="406"/>
      <c r="KGM3" s="406"/>
      <c r="KGN3" s="406"/>
      <c r="KGO3" s="406"/>
      <c r="KGP3" s="406"/>
      <c r="KGQ3" s="406"/>
      <c r="KGR3" s="406"/>
      <c r="KGS3" s="406"/>
      <c r="KGT3" s="406"/>
      <c r="KGU3" s="406"/>
      <c r="KGV3" s="406"/>
      <c r="KGW3" s="406"/>
      <c r="KGX3" s="406"/>
      <c r="KGY3" s="406"/>
      <c r="KGZ3" s="406"/>
      <c r="KHA3" s="406"/>
      <c r="KHB3" s="406"/>
      <c r="KHC3" s="406"/>
      <c r="KHD3" s="406"/>
      <c r="KHE3" s="406"/>
      <c r="KHF3" s="406"/>
      <c r="KHG3" s="406"/>
      <c r="KHH3" s="406"/>
      <c r="KHI3" s="406"/>
      <c r="KHJ3" s="406"/>
      <c r="KHK3" s="406"/>
      <c r="KHL3" s="406"/>
      <c r="KHM3" s="406"/>
      <c r="KHN3" s="406"/>
      <c r="KHO3" s="406"/>
      <c r="KHP3" s="406"/>
      <c r="KHQ3" s="406"/>
      <c r="KHR3" s="406"/>
      <c r="KHS3" s="406"/>
      <c r="KHT3" s="406"/>
      <c r="KHU3" s="406"/>
      <c r="KHV3" s="406"/>
      <c r="KHW3" s="406"/>
      <c r="KHX3" s="406"/>
      <c r="KHY3" s="406"/>
      <c r="KHZ3" s="406"/>
      <c r="KIA3" s="406"/>
      <c r="KIB3" s="406"/>
      <c r="KIC3" s="406"/>
      <c r="KID3" s="406"/>
      <c r="KIE3" s="406"/>
      <c r="KIF3" s="406"/>
      <c r="KIG3" s="406"/>
      <c r="KIH3" s="406"/>
      <c r="KII3" s="406"/>
      <c r="KIJ3" s="406"/>
      <c r="KIK3" s="406"/>
      <c r="KIL3" s="406"/>
      <c r="KIM3" s="406"/>
      <c r="KIN3" s="406"/>
      <c r="KIO3" s="406"/>
      <c r="KIP3" s="406"/>
      <c r="KIQ3" s="406"/>
      <c r="KIR3" s="406"/>
      <c r="KIS3" s="406"/>
      <c r="KIT3" s="406"/>
      <c r="KIU3" s="406"/>
      <c r="KIV3" s="406"/>
      <c r="KIW3" s="406"/>
      <c r="KIX3" s="406"/>
      <c r="KIY3" s="406"/>
      <c r="KIZ3" s="406"/>
      <c r="KJA3" s="406"/>
      <c r="KJB3" s="406"/>
      <c r="KJC3" s="406"/>
      <c r="KJD3" s="406"/>
      <c r="KJE3" s="406"/>
      <c r="KJF3" s="406"/>
      <c r="KJG3" s="406"/>
      <c r="KJH3" s="406"/>
      <c r="KJI3" s="406"/>
      <c r="KJJ3" s="406"/>
      <c r="KJK3" s="406"/>
      <c r="KJL3" s="406"/>
      <c r="KJM3" s="406"/>
      <c r="KJN3" s="406"/>
      <c r="KJO3" s="406"/>
      <c r="KJP3" s="406"/>
      <c r="KJQ3" s="406"/>
      <c r="KJR3" s="406"/>
      <c r="KJS3" s="406"/>
      <c r="KJT3" s="406"/>
      <c r="KJU3" s="406"/>
      <c r="KJV3" s="406"/>
      <c r="KJW3" s="406"/>
      <c r="KJX3" s="406"/>
      <c r="KJY3" s="406"/>
      <c r="KJZ3" s="406"/>
      <c r="KKA3" s="406"/>
      <c r="KKB3" s="406"/>
      <c r="KKC3" s="406"/>
      <c r="KKD3" s="406"/>
      <c r="KKE3" s="406"/>
      <c r="KKF3" s="406"/>
      <c r="KKG3" s="406"/>
      <c r="KKH3" s="406"/>
      <c r="KKI3" s="406"/>
      <c r="KKJ3" s="406"/>
      <c r="KKK3" s="406"/>
      <c r="KKL3" s="406"/>
      <c r="KKM3" s="406"/>
      <c r="KKN3" s="406"/>
      <c r="KKO3" s="406"/>
      <c r="KKP3" s="406"/>
      <c r="KKQ3" s="406"/>
      <c r="KKR3" s="406"/>
      <c r="KKS3" s="406"/>
      <c r="KKT3" s="406"/>
      <c r="KKU3" s="406"/>
      <c r="KKV3" s="406"/>
      <c r="KKW3" s="406"/>
      <c r="KKX3" s="406"/>
      <c r="KKY3" s="406"/>
      <c r="KKZ3" s="406"/>
      <c r="KLA3" s="406"/>
      <c r="KLB3" s="406"/>
      <c r="KLC3" s="406"/>
      <c r="KLD3" s="406"/>
      <c r="KLE3" s="406"/>
      <c r="KLF3" s="406"/>
      <c r="KLG3" s="406"/>
      <c r="KLH3" s="406"/>
      <c r="KLI3" s="406"/>
      <c r="KLJ3" s="406"/>
      <c r="KLK3" s="406"/>
      <c r="KLL3" s="406"/>
      <c r="KLM3" s="406"/>
      <c r="KLN3" s="406"/>
      <c r="KLO3" s="406"/>
      <c r="KLP3" s="406"/>
      <c r="KLQ3" s="406"/>
      <c r="KLR3" s="406"/>
      <c r="KLS3" s="406"/>
      <c r="KLT3" s="406"/>
      <c r="KLU3" s="406"/>
      <c r="KLV3" s="406"/>
      <c r="KLW3" s="406"/>
      <c r="KLX3" s="406"/>
      <c r="KLY3" s="406"/>
      <c r="KLZ3" s="406"/>
      <c r="KMA3" s="406"/>
      <c r="KMB3" s="406"/>
      <c r="KMC3" s="406"/>
      <c r="KMD3" s="406"/>
      <c r="KME3" s="406"/>
      <c r="KMF3" s="406"/>
      <c r="KMG3" s="406"/>
      <c r="KMH3" s="406"/>
      <c r="KMI3" s="406"/>
      <c r="KMJ3" s="406"/>
      <c r="KMK3" s="406"/>
      <c r="KML3" s="406"/>
      <c r="KMM3" s="406"/>
      <c r="KMN3" s="406"/>
      <c r="KMO3" s="406"/>
      <c r="KMP3" s="406"/>
      <c r="KMQ3" s="406"/>
      <c r="KMR3" s="406"/>
      <c r="KMS3" s="406"/>
      <c r="KMT3" s="406"/>
      <c r="KMU3" s="406"/>
      <c r="KMV3" s="406"/>
      <c r="KMW3" s="406"/>
      <c r="KMX3" s="406"/>
      <c r="KMY3" s="406"/>
      <c r="KMZ3" s="406"/>
      <c r="KNA3" s="406"/>
      <c r="KNB3" s="406"/>
      <c r="KNC3" s="406"/>
      <c r="KND3" s="406"/>
      <c r="KNE3" s="406"/>
      <c r="KNF3" s="406"/>
      <c r="KNG3" s="406"/>
      <c r="KNH3" s="406"/>
      <c r="KNI3" s="406"/>
      <c r="KNJ3" s="406"/>
      <c r="KNK3" s="406"/>
      <c r="KNL3" s="406"/>
      <c r="KNM3" s="406"/>
      <c r="KNN3" s="406"/>
      <c r="KNO3" s="406"/>
      <c r="KNP3" s="406"/>
      <c r="KNQ3" s="406"/>
      <c r="KNR3" s="406"/>
      <c r="KNS3" s="406"/>
      <c r="KNT3" s="406"/>
      <c r="KNU3" s="406"/>
      <c r="KNV3" s="406"/>
      <c r="KNW3" s="406"/>
      <c r="KNX3" s="406"/>
      <c r="KNY3" s="406"/>
      <c r="KNZ3" s="406"/>
      <c r="KOA3" s="406"/>
      <c r="KOB3" s="406"/>
      <c r="KOC3" s="406"/>
      <c r="KOD3" s="406"/>
      <c r="KOE3" s="406"/>
      <c r="KOF3" s="406"/>
      <c r="KOG3" s="406"/>
      <c r="KOH3" s="406"/>
      <c r="KOI3" s="406"/>
      <c r="KOJ3" s="406"/>
      <c r="KOK3" s="406"/>
      <c r="KOL3" s="406"/>
      <c r="KOM3" s="406"/>
      <c r="KON3" s="406"/>
      <c r="KOO3" s="406"/>
      <c r="KOP3" s="406"/>
      <c r="KOQ3" s="406"/>
      <c r="KOR3" s="406"/>
      <c r="KOS3" s="406"/>
      <c r="KOT3" s="406"/>
      <c r="KOU3" s="406"/>
      <c r="KOV3" s="406"/>
      <c r="KOW3" s="406"/>
      <c r="KOX3" s="406"/>
      <c r="KOY3" s="406"/>
      <c r="KOZ3" s="406"/>
      <c r="KPA3" s="406"/>
      <c r="KPB3" s="406"/>
      <c r="KPC3" s="406"/>
      <c r="KPD3" s="406"/>
      <c r="KPE3" s="406"/>
      <c r="KPF3" s="406"/>
      <c r="KPG3" s="406"/>
      <c r="KPH3" s="406"/>
      <c r="KPI3" s="406"/>
      <c r="KPJ3" s="406"/>
      <c r="KPK3" s="406"/>
      <c r="KPL3" s="406"/>
      <c r="KPM3" s="406"/>
      <c r="KPN3" s="406"/>
      <c r="KPO3" s="406"/>
      <c r="KPP3" s="406"/>
      <c r="KPQ3" s="406"/>
      <c r="KPR3" s="406"/>
      <c r="KPS3" s="406"/>
      <c r="KPT3" s="406"/>
      <c r="KPU3" s="406"/>
      <c r="KPV3" s="406"/>
      <c r="KPW3" s="406"/>
      <c r="KPX3" s="406"/>
      <c r="KPY3" s="406"/>
      <c r="KPZ3" s="406"/>
      <c r="KQA3" s="406"/>
      <c r="KQB3" s="406"/>
      <c r="KQC3" s="406"/>
      <c r="KQD3" s="406"/>
      <c r="KQE3" s="406"/>
      <c r="KQF3" s="406"/>
      <c r="KQG3" s="406"/>
      <c r="KQH3" s="406"/>
      <c r="KQI3" s="406"/>
      <c r="KQJ3" s="406"/>
      <c r="KQK3" s="406"/>
      <c r="KQL3" s="406"/>
      <c r="KQM3" s="406"/>
      <c r="KQN3" s="406"/>
      <c r="KQO3" s="406"/>
      <c r="KQP3" s="406"/>
      <c r="KQQ3" s="406"/>
      <c r="KQR3" s="406"/>
      <c r="KQS3" s="406"/>
      <c r="KQT3" s="406"/>
      <c r="KQU3" s="406"/>
      <c r="KQV3" s="406"/>
      <c r="KQW3" s="406"/>
      <c r="KQX3" s="406"/>
      <c r="KQY3" s="406"/>
      <c r="KQZ3" s="406"/>
      <c r="KRA3" s="406"/>
      <c r="KRB3" s="406"/>
      <c r="KRC3" s="406"/>
      <c r="KRD3" s="406"/>
      <c r="KRE3" s="406"/>
      <c r="KRF3" s="406"/>
      <c r="KRG3" s="406"/>
      <c r="KRH3" s="406"/>
      <c r="KRI3" s="406"/>
      <c r="KRJ3" s="406"/>
      <c r="KRK3" s="406"/>
      <c r="KRL3" s="406"/>
      <c r="KRM3" s="406"/>
      <c r="KRN3" s="406"/>
      <c r="KRO3" s="406"/>
      <c r="KRP3" s="406"/>
      <c r="KRQ3" s="406"/>
      <c r="KRR3" s="406"/>
      <c r="KRS3" s="406"/>
      <c r="KRT3" s="406"/>
      <c r="KRU3" s="406"/>
      <c r="KRV3" s="406"/>
      <c r="KRW3" s="406"/>
      <c r="KRX3" s="406"/>
      <c r="KRY3" s="406"/>
      <c r="KRZ3" s="406"/>
      <c r="KSA3" s="406"/>
      <c r="KSB3" s="406"/>
      <c r="KSC3" s="406"/>
      <c r="KSD3" s="406"/>
      <c r="KSE3" s="406"/>
      <c r="KSF3" s="406"/>
      <c r="KSG3" s="406"/>
      <c r="KSH3" s="406"/>
      <c r="KSI3" s="406"/>
      <c r="KSJ3" s="406"/>
      <c r="KSK3" s="406"/>
      <c r="KSL3" s="406"/>
      <c r="KSM3" s="406"/>
      <c r="KSN3" s="406"/>
      <c r="KSO3" s="406"/>
      <c r="KSP3" s="406"/>
      <c r="KSQ3" s="406"/>
      <c r="KSR3" s="406"/>
      <c r="KSS3" s="406"/>
      <c r="KST3" s="406"/>
      <c r="KSU3" s="406"/>
      <c r="KSV3" s="406"/>
      <c r="KSW3" s="406"/>
      <c r="KSX3" s="406"/>
      <c r="KSY3" s="406"/>
      <c r="KSZ3" s="406"/>
      <c r="KTA3" s="406"/>
      <c r="KTB3" s="406"/>
      <c r="KTC3" s="406"/>
      <c r="KTD3" s="406"/>
      <c r="KTE3" s="406"/>
      <c r="KTF3" s="406"/>
      <c r="KTG3" s="406"/>
      <c r="KTH3" s="406"/>
      <c r="KTI3" s="406"/>
      <c r="KTJ3" s="406"/>
      <c r="KTK3" s="406"/>
      <c r="KTL3" s="406"/>
      <c r="KTM3" s="406"/>
      <c r="KTN3" s="406"/>
      <c r="KTO3" s="406"/>
      <c r="KTP3" s="406"/>
      <c r="KTQ3" s="406"/>
      <c r="KTR3" s="406"/>
      <c r="KTS3" s="406"/>
      <c r="KTT3" s="406"/>
      <c r="KTU3" s="406"/>
      <c r="KTV3" s="406"/>
      <c r="KTW3" s="406"/>
      <c r="KTX3" s="406"/>
      <c r="KTY3" s="406"/>
      <c r="KTZ3" s="406"/>
      <c r="KUA3" s="406"/>
      <c r="KUB3" s="406"/>
      <c r="KUC3" s="406"/>
      <c r="KUD3" s="406"/>
      <c r="KUE3" s="406"/>
      <c r="KUF3" s="406"/>
      <c r="KUG3" s="406"/>
      <c r="KUH3" s="406"/>
      <c r="KUI3" s="406"/>
      <c r="KUJ3" s="406"/>
      <c r="KUK3" s="406"/>
      <c r="KUL3" s="406"/>
      <c r="KUM3" s="406"/>
      <c r="KUN3" s="406"/>
      <c r="KUO3" s="406"/>
      <c r="KUP3" s="406"/>
      <c r="KUQ3" s="406"/>
      <c r="KUR3" s="406"/>
      <c r="KUS3" s="406"/>
      <c r="KUT3" s="406"/>
      <c r="KUU3" s="406"/>
      <c r="KUV3" s="406"/>
      <c r="KUW3" s="406"/>
      <c r="KUX3" s="406"/>
      <c r="KUY3" s="406"/>
      <c r="KUZ3" s="406"/>
      <c r="KVA3" s="406"/>
      <c r="KVB3" s="406"/>
      <c r="KVC3" s="406"/>
      <c r="KVD3" s="406"/>
      <c r="KVE3" s="406"/>
      <c r="KVF3" s="406"/>
      <c r="KVG3" s="406"/>
      <c r="KVH3" s="406"/>
      <c r="KVI3" s="406"/>
      <c r="KVJ3" s="406"/>
      <c r="KVK3" s="406"/>
      <c r="KVL3" s="406"/>
      <c r="KVM3" s="406"/>
      <c r="KVN3" s="406"/>
      <c r="KVO3" s="406"/>
      <c r="KVP3" s="406"/>
      <c r="KVQ3" s="406"/>
      <c r="KVR3" s="406"/>
      <c r="KVS3" s="406"/>
      <c r="KVT3" s="406"/>
      <c r="KVU3" s="406"/>
      <c r="KVV3" s="406"/>
      <c r="KVW3" s="406"/>
      <c r="KVX3" s="406"/>
      <c r="KVY3" s="406"/>
      <c r="KVZ3" s="406"/>
      <c r="KWA3" s="406"/>
      <c r="KWB3" s="406"/>
      <c r="KWC3" s="406"/>
      <c r="KWD3" s="406"/>
      <c r="KWE3" s="406"/>
      <c r="KWF3" s="406"/>
      <c r="KWG3" s="406"/>
      <c r="KWH3" s="406"/>
      <c r="KWI3" s="406"/>
      <c r="KWJ3" s="406"/>
      <c r="KWK3" s="406"/>
      <c r="KWL3" s="406"/>
      <c r="KWM3" s="406"/>
      <c r="KWN3" s="406"/>
      <c r="KWO3" s="406"/>
      <c r="KWP3" s="406"/>
      <c r="KWQ3" s="406"/>
      <c r="KWR3" s="406"/>
      <c r="KWS3" s="406"/>
      <c r="KWT3" s="406"/>
      <c r="KWU3" s="406"/>
      <c r="KWV3" s="406"/>
      <c r="KWW3" s="406"/>
      <c r="KWX3" s="406"/>
      <c r="KWY3" s="406"/>
      <c r="KWZ3" s="406"/>
      <c r="KXA3" s="406"/>
      <c r="KXB3" s="406"/>
      <c r="KXC3" s="406"/>
      <c r="KXD3" s="406"/>
      <c r="KXE3" s="406"/>
      <c r="KXF3" s="406"/>
      <c r="KXG3" s="406"/>
      <c r="KXH3" s="406"/>
      <c r="KXI3" s="406"/>
      <c r="KXJ3" s="406"/>
      <c r="KXK3" s="406"/>
      <c r="KXL3" s="406"/>
      <c r="KXM3" s="406"/>
      <c r="KXN3" s="406"/>
      <c r="KXO3" s="406"/>
      <c r="KXP3" s="406"/>
      <c r="KXQ3" s="406"/>
      <c r="KXR3" s="406"/>
      <c r="KXS3" s="406"/>
      <c r="KXT3" s="406"/>
      <c r="KXU3" s="406"/>
      <c r="KXV3" s="406"/>
      <c r="KXW3" s="406"/>
      <c r="KXX3" s="406"/>
      <c r="KXY3" s="406"/>
      <c r="KXZ3" s="406"/>
      <c r="KYA3" s="406"/>
      <c r="KYB3" s="406"/>
      <c r="KYC3" s="406"/>
      <c r="KYD3" s="406"/>
      <c r="KYE3" s="406"/>
      <c r="KYF3" s="406"/>
      <c r="KYG3" s="406"/>
      <c r="KYH3" s="406"/>
      <c r="KYI3" s="406"/>
      <c r="KYJ3" s="406"/>
      <c r="KYK3" s="406"/>
      <c r="KYL3" s="406"/>
      <c r="KYM3" s="406"/>
      <c r="KYN3" s="406"/>
      <c r="KYO3" s="406"/>
      <c r="KYP3" s="406"/>
      <c r="KYQ3" s="406"/>
      <c r="KYR3" s="406"/>
      <c r="KYS3" s="406"/>
      <c r="KYT3" s="406"/>
      <c r="KYU3" s="406"/>
      <c r="KYV3" s="406"/>
      <c r="KYW3" s="406"/>
      <c r="KYX3" s="406"/>
      <c r="KYY3" s="406"/>
      <c r="KYZ3" s="406"/>
      <c r="KZA3" s="406"/>
      <c r="KZB3" s="406"/>
      <c r="KZC3" s="406"/>
      <c r="KZD3" s="406"/>
      <c r="KZE3" s="406"/>
      <c r="KZF3" s="406"/>
      <c r="KZG3" s="406"/>
      <c r="KZH3" s="406"/>
      <c r="KZI3" s="406"/>
      <c r="KZJ3" s="406"/>
      <c r="KZK3" s="406"/>
      <c r="KZL3" s="406"/>
      <c r="KZM3" s="406"/>
      <c r="KZN3" s="406"/>
      <c r="KZO3" s="406"/>
      <c r="KZP3" s="406"/>
      <c r="KZQ3" s="406"/>
      <c r="KZR3" s="406"/>
      <c r="KZS3" s="406"/>
      <c r="KZT3" s="406"/>
      <c r="KZU3" s="406"/>
      <c r="KZV3" s="406"/>
      <c r="KZW3" s="406"/>
      <c r="KZX3" s="406"/>
      <c r="KZY3" s="406"/>
      <c r="KZZ3" s="406"/>
      <c r="LAA3" s="406"/>
      <c r="LAB3" s="406"/>
      <c r="LAC3" s="406"/>
      <c r="LAD3" s="406"/>
      <c r="LAE3" s="406"/>
      <c r="LAF3" s="406"/>
      <c r="LAG3" s="406"/>
      <c r="LAH3" s="406"/>
      <c r="LAI3" s="406"/>
      <c r="LAJ3" s="406"/>
      <c r="LAK3" s="406"/>
      <c r="LAL3" s="406"/>
      <c r="LAM3" s="406"/>
      <c r="LAN3" s="406"/>
      <c r="LAO3" s="406"/>
      <c r="LAP3" s="406"/>
      <c r="LAQ3" s="406"/>
      <c r="LAR3" s="406"/>
      <c r="LAS3" s="406"/>
      <c r="LAT3" s="406"/>
      <c r="LAU3" s="406"/>
      <c r="LAV3" s="406"/>
      <c r="LAW3" s="406"/>
      <c r="LAX3" s="406"/>
      <c r="LAY3" s="406"/>
      <c r="LAZ3" s="406"/>
      <c r="LBA3" s="406"/>
      <c r="LBB3" s="406"/>
      <c r="LBC3" s="406"/>
      <c r="LBD3" s="406"/>
      <c r="LBE3" s="406"/>
      <c r="LBF3" s="406"/>
      <c r="LBG3" s="406"/>
      <c r="LBH3" s="406"/>
      <c r="LBI3" s="406"/>
      <c r="LBJ3" s="406"/>
      <c r="LBK3" s="406"/>
      <c r="LBL3" s="406"/>
      <c r="LBM3" s="406"/>
      <c r="LBN3" s="406"/>
      <c r="LBO3" s="406"/>
      <c r="LBP3" s="406"/>
      <c r="LBQ3" s="406"/>
      <c r="LBR3" s="406"/>
      <c r="LBS3" s="406"/>
      <c r="LBT3" s="406"/>
      <c r="LBU3" s="406"/>
      <c r="LBV3" s="406"/>
      <c r="LBW3" s="406"/>
      <c r="LBX3" s="406"/>
      <c r="LBY3" s="406"/>
      <c r="LBZ3" s="406"/>
      <c r="LCA3" s="406"/>
      <c r="LCB3" s="406"/>
      <c r="LCC3" s="406"/>
      <c r="LCD3" s="406"/>
      <c r="LCE3" s="406"/>
      <c r="LCF3" s="406"/>
      <c r="LCG3" s="406"/>
      <c r="LCH3" s="406"/>
      <c r="LCI3" s="406"/>
      <c r="LCJ3" s="406"/>
      <c r="LCK3" s="406"/>
      <c r="LCL3" s="406"/>
      <c r="LCM3" s="406"/>
      <c r="LCN3" s="406"/>
      <c r="LCO3" s="406"/>
      <c r="LCP3" s="406"/>
      <c r="LCQ3" s="406"/>
      <c r="LCR3" s="406"/>
      <c r="LCS3" s="406"/>
      <c r="LCT3" s="406"/>
      <c r="LCU3" s="406"/>
      <c r="LCV3" s="406"/>
      <c r="LCW3" s="406"/>
      <c r="LCX3" s="406"/>
      <c r="LCY3" s="406"/>
      <c r="LCZ3" s="406"/>
      <c r="LDA3" s="406"/>
      <c r="LDB3" s="406"/>
      <c r="LDC3" s="406"/>
      <c r="LDD3" s="406"/>
      <c r="LDE3" s="406"/>
      <c r="LDF3" s="406"/>
      <c r="LDG3" s="406"/>
      <c r="LDH3" s="406"/>
      <c r="LDI3" s="406"/>
      <c r="LDJ3" s="406"/>
      <c r="LDK3" s="406"/>
      <c r="LDL3" s="406"/>
      <c r="LDM3" s="406"/>
      <c r="LDN3" s="406"/>
      <c r="LDO3" s="406"/>
      <c r="LDP3" s="406"/>
      <c r="LDQ3" s="406"/>
      <c r="LDR3" s="406"/>
      <c r="LDS3" s="406"/>
      <c r="LDT3" s="406"/>
      <c r="LDU3" s="406"/>
      <c r="LDV3" s="406"/>
      <c r="LDW3" s="406"/>
      <c r="LDX3" s="406"/>
      <c r="LDY3" s="406"/>
      <c r="LDZ3" s="406"/>
      <c r="LEA3" s="406"/>
      <c r="LEB3" s="406"/>
      <c r="LEC3" s="406"/>
      <c r="LED3" s="406"/>
      <c r="LEE3" s="406"/>
      <c r="LEF3" s="406"/>
      <c r="LEG3" s="406"/>
      <c r="LEH3" s="406"/>
      <c r="LEI3" s="406"/>
      <c r="LEJ3" s="406"/>
      <c r="LEK3" s="406"/>
      <c r="LEL3" s="406"/>
      <c r="LEM3" s="406"/>
      <c r="LEN3" s="406"/>
      <c r="LEO3" s="406"/>
      <c r="LEP3" s="406"/>
      <c r="LEQ3" s="406"/>
      <c r="LER3" s="406"/>
      <c r="LES3" s="406"/>
      <c r="LET3" s="406"/>
      <c r="LEU3" s="406"/>
      <c r="LEV3" s="406"/>
      <c r="LEW3" s="406"/>
      <c r="LEX3" s="406"/>
      <c r="LEY3" s="406"/>
      <c r="LEZ3" s="406"/>
      <c r="LFA3" s="406"/>
      <c r="LFB3" s="406"/>
      <c r="LFC3" s="406"/>
      <c r="LFD3" s="406"/>
      <c r="LFE3" s="406"/>
      <c r="LFF3" s="406"/>
      <c r="LFG3" s="406"/>
      <c r="LFH3" s="406"/>
      <c r="LFI3" s="406"/>
      <c r="LFJ3" s="406"/>
      <c r="LFK3" s="406"/>
      <c r="LFL3" s="406"/>
      <c r="LFM3" s="406"/>
      <c r="LFN3" s="406"/>
      <c r="LFO3" s="406"/>
      <c r="LFP3" s="406"/>
      <c r="LFQ3" s="406"/>
      <c r="LFR3" s="406"/>
      <c r="LFS3" s="406"/>
      <c r="LFT3" s="406"/>
      <c r="LFU3" s="406"/>
      <c r="LFV3" s="406"/>
      <c r="LFW3" s="406"/>
      <c r="LFX3" s="406"/>
      <c r="LFY3" s="406"/>
      <c r="LFZ3" s="406"/>
      <c r="LGA3" s="406"/>
      <c r="LGB3" s="406"/>
      <c r="LGC3" s="406"/>
      <c r="LGD3" s="406"/>
      <c r="LGE3" s="406"/>
      <c r="LGF3" s="406"/>
      <c r="LGG3" s="406"/>
      <c r="LGH3" s="406"/>
      <c r="LGI3" s="406"/>
      <c r="LGJ3" s="406"/>
      <c r="LGK3" s="406"/>
      <c r="LGL3" s="406"/>
      <c r="LGM3" s="406"/>
      <c r="LGN3" s="406"/>
      <c r="LGO3" s="406"/>
      <c r="LGP3" s="406"/>
      <c r="LGQ3" s="406"/>
      <c r="LGR3" s="406"/>
      <c r="LGS3" s="406"/>
      <c r="LGT3" s="406"/>
      <c r="LGU3" s="406"/>
      <c r="LGV3" s="406"/>
      <c r="LGW3" s="406"/>
      <c r="LGX3" s="406"/>
      <c r="LGY3" s="406"/>
      <c r="LGZ3" s="406"/>
      <c r="LHA3" s="406"/>
      <c r="LHB3" s="406"/>
      <c r="LHC3" s="406"/>
      <c r="LHD3" s="406"/>
      <c r="LHE3" s="406"/>
      <c r="LHF3" s="406"/>
      <c r="LHG3" s="406"/>
      <c r="LHH3" s="406"/>
      <c r="LHI3" s="406"/>
      <c r="LHJ3" s="406"/>
      <c r="LHK3" s="406"/>
      <c r="LHL3" s="406"/>
      <c r="LHM3" s="406"/>
      <c r="LHN3" s="406"/>
      <c r="LHO3" s="406"/>
      <c r="LHP3" s="406"/>
      <c r="LHQ3" s="406"/>
      <c r="LHR3" s="406"/>
      <c r="LHS3" s="406"/>
      <c r="LHT3" s="406"/>
      <c r="LHU3" s="406"/>
      <c r="LHV3" s="406"/>
      <c r="LHW3" s="406"/>
      <c r="LHX3" s="406"/>
      <c r="LHY3" s="406"/>
      <c r="LHZ3" s="406"/>
      <c r="LIA3" s="406"/>
      <c r="LIB3" s="406"/>
      <c r="LIC3" s="406"/>
      <c r="LID3" s="406"/>
      <c r="LIE3" s="406"/>
      <c r="LIF3" s="406"/>
      <c r="LIG3" s="406"/>
      <c r="LIH3" s="406"/>
      <c r="LII3" s="406"/>
      <c r="LIJ3" s="406"/>
      <c r="LIK3" s="406"/>
      <c r="LIL3" s="406"/>
      <c r="LIM3" s="406"/>
      <c r="LIN3" s="406"/>
      <c r="LIO3" s="406"/>
      <c r="LIP3" s="406"/>
      <c r="LIQ3" s="406"/>
      <c r="LIR3" s="406"/>
      <c r="LIS3" s="406"/>
      <c r="LIT3" s="406"/>
      <c r="LIU3" s="406"/>
      <c r="LIV3" s="406"/>
      <c r="LIW3" s="406"/>
      <c r="LIX3" s="406"/>
      <c r="LIY3" s="406"/>
      <c r="LIZ3" s="406"/>
      <c r="LJA3" s="406"/>
      <c r="LJB3" s="406"/>
      <c r="LJC3" s="406"/>
      <c r="LJD3" s="406"/>
      <c r="LJE3" s="406"/>
      <c r="LJF3" s="406"/>
      <c r="LJG3" s="406"/>
      <c r="LJH3" s="406"/>
      <c r="LJI3" s="406"/>
      <c r="LJJ3" s="406"/>
      <c r="LJK3" s="406"/>
      <c r="LJL3" s="406"/>
      <c r="LJM3" s="406"/>
      <c r="LJN3" s="406"/>
      <c r="LJO3" s="406"/>
      <c r="LJP3" s="406"/>
      <c r="LJQ3" s="406"/>
      <c r="LJR3" s="406"/>
      <c r="LJS3" s="406"/>
      <c r="LJT3" s="406"/>
      <c r="LJU3" s="406"/>
      <c r="LJV3" s="406"/>
      <c r="LJW3" s="406"/>
      <c r="LJX3" s="406"/>
      <c r="LJY3" s="406"/>
      <c r="LJZ3" s="406"/>
      <c r="LKA3" s="406"/>
      <c r="LKB3" s="406"/>
      <c r="LKC3" s="406"/>
      <c r="LKD3" s="406"/>
      <c r="LKE3" s="406"/>
      <c r="LKF3" s="406"/>
      <c r="LKG3" s="406"/>
      <c r="LKH3" s="406"/>
      <c r="LKI3" s="406"/>
      <c r="LKJ3" s="406"/>
      <c r="LKK3" s="406"/>
      <c r="LKL3" s="406"/>
      <c r="LKM3" s="406"/>
      <c r="LKN3" s="406"/>
      <c r="LKO3" s="406"/>
      <c r="LKP3" s="406"/>
      <c r="LKQ3" s="406"/>
      <c r="LKR3" s="406"/>
      <c r="LKS3" s="406"/>
      <c r="LKT3" s="406"/>
      <c r="LKU3" s="406"/>
      <c r="LKV3" s="406"/>
      <c r="LKW3" s="406"/>
      <c r="LKX3" s="406"/>
      <c r="LKY3" s="406"/>
      <c r="LKZ3" s="406"/>
      <c r="LLA3" s="406"/>
      <c r="LLB3" s="406"/>
      <c r="LLC3" s="406"/>
      <c r="LLD3" s="406"/>
      <c r="LLE3" s="406"/>
      <c r="LLF3" s="406"/>
      <c r="LLG3" s="406"/>
      <c r="LLH3" s="406"/>
      <c r="LLI3" s="406"/>
      <c r="LLJ3" s="406"/>
      <c r="LLK3" s="406"/>
      <c r="LLL3" s="406"/>
      <c r="LLM3" s="406"/>
      <c r="LLN3" s="406"/>
      <c r="LLO3" s="406"/>
      <c r="LLP3" s="406"/>
      <c r="LLQ3" s="406"/>
      <c r="LLR3" s="406"/>
      <c r="LLS3" s="406"/>
      <c r="LLT3" s="406"/>
      <c r="LLU3" s="406"/>
      <c r="LLV3" s="406"/>
      <c r="LLW3" s="406"/>
      <c r="LLX3" s="406"/>
      <c r="LLY3" s="406"/>
      <c r="LLZ3" s="406"/>
      <c r="LMA3" s="406"/>
      <c r="LMB3" s="406"/>
      <c r="LMC3" s="406"/>
      <c r="LMD3" s="406"/>
      <c r="LME3" s="406"/>
      <c r="LMF3" s="406"/>
      <c r="LMG3" s="406"/>
      <c r="LMH3" s="406"/>
      <c r="LMI3" s="406"/>
      <c r="LMJ3" s="406"/>
      <c r="LMK3" s="406"/>
      <c r="LML3" s="406"/>
      <c r="LMM3" s="406"/>
      <c r="LMN3" s="406"/>
      <c r="LMO3" s="406"/>
      <c r="LMP3" s="406"/>
      <c r="LMQ3" s="406"/>
      <c r="LMR3" s="406"/>
      <c r="LMS3" s="406"/>
      <c r="LMT3" s="406"/>
      <c r="LMU3" s="406"/>
      <c r="LMV3" s="406"/>
      <c r="LMW3" s="406"/>
      <c r="LMX3" s="406"/>
      <c r="LMY3" s="406"/>
      <c r="LMZ3" s="406"/>
      <c r="LNA3" s="406"/>
      <c r="LNB3" s="406"/>
      <c r="LNC3" s="406"/>
      <c r="LND3" s="406"/>
      <c r="LNE3" s="406"/>
      <c r="LNF3" s="406"/>
      <c r="LNG3" s="406"/>
      <c r="LNH3" s="406"/>
      <c r="LNI3" s="406"/>
      <c r="LNJ3" s="406"/>
      <c r="LNK3" s="406"/>
      <c r="LNL3" s="406"/>
      <c r="LNM3" s="406"/>
      <c r="LNN3" s="406"/>
      <c r="LNO3" s="406"/>
      <c r="LNP3" s="406"/>
      <c r="LNQ3" s="406"/>
      <c r="LNR3" s="406"/>
      <c r="LNS3" s="406"/>
      <c r="LNT3" s="406"/>
      <c r="LNU3" s="406"/>
      <c r="LNV3" s="406"/>
      <c r="LNW3" s="406"/>
      <c r="LNX3" s="406"/>
      <c r="LNY3" s="406"/>
      <c r="LNZ3" s="406"/>
      <c r="LOA3" s="406"/>
      <c r="LOB3" s="406"/>
      <c r="LOC3" s="406"/>
      <c r="LOD3" s="406"/>
      <c r="LOE3" s="406"/>
      <c r="LOF3" s="406"/>
      <c r="LOG3" s="406"/>
      <c r="LOH3" s="406"/>
      <c r="LOI3" s="406"/>
      <c r="LOJ3" s="406"/>
      <c r="LOK3" s="406"/>
      <c r="LOL3" s="406"/>
      <c r="LOM3" s="406"/>
      <c r="LON3" s="406"/>
      <c r="LOO3" s="406"/>
      <c r="LOP3" s="406"/>
      <c r="LOQ3" s="406"/>
      <c r="LOR3" s="406"/>
      <c r="LOS3" s="406"/>
      <c r="LOT3" s="406"/>
      <c r="LOU3" s="406"/>
      <c r="LOV3" s="406"/>
      <c r="LOW3" s="406"/>
      <c r="LOX3" s="406"/>
      <c r="LOY3" s="406"/>
      <c r="LOZ3" s="406"/>
      <c r="LPA3" s="406"/>
      <c r="LPB3" s="406"/>
      <c r="LPC3" s="406"/>
      <c r="LPD3" s="406"/>
      <c r="LPE3" s="406"/>
      <c r="LPF3" s="406"/>
      <c r="LPG3" s="406"/>
      <c r="LPH3" s="406"/>
      <c r="LPI3" s="406"/>
      <c r="LPJ3" s="406"/>
      <c r="LPK3" s="406"/>
      <c r="LPL3" s="406"/>
      <c r="LPM3" s="406"/>
      <c r="LPN3" s="406"/>
      <c r="LPO3" s="406"/>
      <c r="LPP3" s="406"/>
      <c r="LPQ3" s="406"/>
      <c r="LPR3" s="406"/>
      <c r="LPS3" s="406"/>
      <c r="LPT3" s="406"/>
      <c r="LPU3" s="406"/>
      <c r="LPV3" s="406"/>
      <c r="LPW3" s="406"/>
      <c r="LPX3" s="406"/>
      <c r="LPY3" s="406"/>
      <c r="LPZ3" s="406"/>
      <c r="LQA3" s="406"/>
      <c r="LQB3" s="406"/>
      <c r="LQC3" s="406"/>
      <c r="LQD3" s="406"/>
      <c r="LQE3" s="406"/>
      <c r="LQF3" s="406"/>
      <c r="LQG3" s="406"/>
      <c r="LQH3" s="406"/>
      <c r="LQI3" s="406"/>
      <c r="LQJ3" s="406"/>
      <c r="LQK3" s="406"/>
      <c r="LQL3" s="406"/>
      <c r="LQM3" s="406"/>
      <c r="LQN3" s="406"/>
      <c r="LQO3" s="406"/>
      <c r="LQP3" s="406"/>
      <c r="LQQ3" s="406"/>
      <c r="LQR3" s="406"/>
      <c r="LQS3" s="406"/>
      <c r="LQT3" s="406"/>
      <c r="LQU3" s="406"/>
      <c r="LQV3" s="406"/>
      <c r="LQW3" s="406"/>
      <c r="LQX3" s="406"/>
      <c r="LQY3" s="406"/>
      <c r="LQZ3" s="406"/>
      <c r="LRA3" s="406"/>
      <c r="LRB3" s="406"/>
      <c r="LRC3" s="406"/>
      <c r="LRD3" s="406"/>
      <c r="LRE3" s="406"/>
      <c r="LRF3" s="406"/>
      <c r="LRG3" s="406"/>
      <c r="LRH3" s="406"/>
      <c r="LRI3" s="406"/>
      <c r="LRJ3" s="406"/>
      <c r="LRK3" s="406"/>
      <c r="LRL3" s="406"/>
      <c r="LRM3" s="406"/>
      <c r="LRN3" s="406"/>
      <c r="LRO3" s="406"/>
      <c r="LRP3" s="406"/>
      <c r="LRQ3" s="406"/>
      <c r="LRR3" s="406"/>
      <c r="LRS3" s="406"/>
      <c r="LRT3" s="406"/>
      <c r="LRU3" s="406"/>
      <c r="LRV3" s="406"/>
      <c r="LRW3" s="406"/>
      <c r="LRX3" s="406"/>
      <c r="LRY3" s="406"/>
      <c r="LRZ3" s="406"/>
      <c r="LSA3" s="406"/>
      <c r="LSB3" s="406"/>
      <c r="LSC3" s="406"/>
      <c r="LSD3" s="406"/>
      <c r="LSE3" s="406"/>
      <c r="LSF3" s="406"/>
      <c r="LSG3" s="406"/>
      <c r="LSH3" s="406"/>
      <c r="LSI3" s="406"/>
      <c r="LSJ3" s="406"/>
      <c r="LSK3" s="406"/>
      <c r="LSL3" s="406"/>
      <c r="LSM3" s="406"/>
      <c r="LSN3" s="406"/>
      <c r="LSO3" s="406"/>
      <c r="LSP3" s="406"/>
      <c r="LSQ3" s="406"/>
      <c r="LSR3" s="406"/>
      <c r="LSS3" s="406"/>
      <c r="LST3" s="406"/>
      <c r="LSU3" s="406"/>
      <c r="LSV3" s="406"/>
      <c r="LSW3" s="406"/>
      <c r="LSX3" s="406"/>
      <c r="LSY3" s="406"/>
      <c r="LSZ3" s="406"/>
      <c r="LTA3" s="406"/>
      <c r="LTB3" s="406"/>
      <c r="LTC3" s="406"/>
      <c r="LTD3" s="406"/>
      <c r="LTE3" s="406"/>
      <c r="LTF3" s="406"/>
      <c r="LTG3" s="406"/>
      <c r="LTH3" s="406"/>
      <c r="LTI3" s="406"/>
      <c r="LTJ3" s="406"/>
      <c r="LTK3" s="406"/>
      <c r="LTL3" s="406"/>
      <c r="LTM3" s="406"/>
      <c r="LTN3" s="406"/>
      <c r="LTO3" s="406"/>
      <c r="LTP3" s="406"/>
      <c r="LTQ3" s="406"/>
      <c r="LTR3" s="406"/>
      <c r="LTS3" s="406"/>
      <c r="LTT3" s="406"/>
      <c r="LTU3" s="406"/>
      <c r="LTV3" s="406"/>
      <c r="LTW3" s="406"/>
      <c r="LTX3" s="406"/>
      <c r="LTY3" s="406"/>
      <c r="LTZ3" s="406"/>
      <c r="LUA3" s="406"/>
      <c r="LUB3" s="406"/>
      <c r="LUC3" s="406"/>
      <c r="LUD3" s="406"/>
      <c r="LUE3" s="406"/>
      <c r="LUF3" s="406"/>
      <c r="LUG3" s="406"/>
      <c r="LUH3" s="406"/>
      <c r="LUI3" s="406"/>
      <c r="LUJ3" s="406"/>
      <c r="LUK3" s="406"/>
      <c r="LUL3" s="406"/>
      <c r="LUM3" s="406"/>
      <c r="LUN3" s="406"/>
      <c r="LUO3" s="406"/>
      <c r="LUP3" s="406"/>
      <c r="LUQ3" s="406"/>
      <c r="LUR3" s="406"/>
      <c r="LUS3" s="406"/>
      <c r="LUT3" s="406"/>
      <c r="LUU3" s="406"/>
      <c r="LUV3" s="406"/>
      <c r="LUW3" s="406"/>
      <c r="LUX3" s="406"/>
      <c r="LUY3" s="406"/>
      <c r="LUZ3" s="406"/>
      <c r="LVA3" s="406"/>
      <c r="LVB3" s="406"/>
      <c r="LVC3" s="406"/>
      <c r="LVD3" s="406"/>
      <c r="LVE3" s="406"/>
      <c r="LVF3" s="406"/>
      <c r="LVG3" s="406"/>
      <c r="LVH3" s="406"/>
      <c r="LVI3" s="406"/>
      <c r="LVJ3" s="406"/>
      <c r="LVK3" s="406"/>
      <c r="LVL3" s="406"/>
      <c r="LVM3" s="406"/>
      <c r="LVN3" s="406"/>
      <c r="LVO3" s="406"/>
      <c r="LVP3" s="406"/>
      <c r="LVQ3" s="406"/>
      <c r="LVR3" s="406"/>
      <c r="LVS3" s="406"/>
      <c r="LVT3" s="406"/>
      <c r="LVU3" s="406"/>
      <c r="LVV3" s="406"/>
      <c r="LVW3" s="406"/>
      <c r="LVX3" s="406"/>
      <c r="LVY3" s="406"/>
      <c r="LVZ3" s="406"/>
      <c r="LWA3" s="406"/>
      <c r="LWB3" s="406"/>
      <c r="LWC3" s="406"/>
      <c r="LWD3" s="406"/>
      <c r="LWE3" s="406"/>
      <c r="LWF3" s="406"/>
      <c r="LWG3" s="406"/>
      <c r="LWH3" s="406"/>
      <c r="LWI3" s="406"/>
      <c r="LWJ3" s="406"/>
      <c r="LWK3" s="406"/>
      <c r="LWL3" s="406"/>
      <c r="LWM3" s="406"/>
      <c r="LWN3" s="406"/>
      <c r="LWO3" s="406"/>
      <c r="LWP3" s="406"/>
      <c r="LWQ3" s="406"/>
      <c r="LWR3" s="406"/>
      <c r="LWS3" s="406"/>
      <c r="LWT3" s="406"/>
      <c r="LWU3" s="406"/>
      <c r="LWV3" s="406"/>
      <c r="LWW3" s="406"/>
      <c r="LWX3" s="406"/>
      <c r="LWY3" s="406"/>
      <c r="LWZ3" s="406"/>
      <c r="LXA3" s="406"/>
      <c r="LXB3" s="406"/>
      <c r="LXC3" s="406"/>
      <c r="LXD3" s="406"/>
      <c r="LXE3" s="406"/>
      <c r="LXF3" s="406"/>
      <c r="LXG3" s="406"/>
      <c r="LXH3" s="406"/>
      <c r="LXI3" s="406"/>
      <c r="LXJ3" s="406"/>
      <c r="LXK3" s="406"/>
      <c r="LXL3" s="406"/>
      <c r="LXM3" s="406"/>
      <c r="LXN3" s="406"/>
      <c r="LXO3" s="406"/>
      <c r="LXP3" s="406"/>
      <c r="LXQ3" s="406"/>
      <c r="LXR3" s="406"/>
      <c r="LXS3" s="406"/>
      <c r="LXT3" s="406"/>
      <c r="LXU3" s="406"/>
      <c r="LXV3" s="406"/>
      <c r="LXW3" s="406"/>
      <c r="LXX3" s="406"/>
      <c r="LXY3" s="406"/>
      <c r="LXZ3" s="406"/>
      <c r="LYA3" s="406"/>
      <c r="LYB3" s="406"/>
      <c r="LYC3" s="406"/>
      <c r="LYD3" s="406"/>
      <c r="LYE3" s="406"/>
      <c r="LYF3" s="406"/>
      <c r="LYG3" s="406"/>
      <c r="LYH3" s="406"/>
      <c r="LYI3" s="406"/>
      <c r="LYJ3" s="406"/>
      <c r="LYK3" s="406"/>
      <c r="LYL3" s="406"/>
      <c r="LYM3" s="406"/>
      <c r="LYN3" s="406"/>
      <c r="LYO3" s="406"/>
      <c r="LYP3" s="406"/>
      <c r="LYQ3" s="406"/>
      <c r="LYR3" s="406"/>
      <c r="LYS3" s="406"/>
      <c r="LYT3" s="406"/>
      <c r="LYU3" s="406"/>
      <c r="LYV3" s="406"/>
      <c r="LYW3" s="406"/>
      <c r="LYX3" s="406"/>
      <c r="LYY3" s="406"/>
      <c r="LYZ3" s="406"/>
      <c r="LZA3" s="406"/>
      <c r="LZB3" s="406"/>
      <c r="LZC3" s="406"/>
      <c r="LZD3" s="406"/>
      <c r="LZE3" s="406"/>
      <c r="LZF3" s="406"/>
      <c r="LZG3" s="406"/>
      <c r="LZH3" s="406"/>
      <c r="LZI3" s="406"/>
      <c r="LZJ3" s="406"/>
      <c r="LZK3" s="406"/>
      <c r="LZL3" s="406"/>
      <c r="LZM3" s="406"/>
      <c r="LZN3" s="406"/>
      <c r="LZO3" s="406"/>
      <c r="LZP3" s="406"/>
      <c r="LZQ3" s="406"/>
      <c r="LZR3" s="406"/>
      <c r="LZS3" s="406"/>
      <c r="LZT3" s="406"/>
      <c r="LZU3" s="406"/>
      <c r="LZV3" s="406"/>
      <c r="LZW3" s="406"/>
      <c r="LZX3" s="406"/>
      <c r="LZY3" s="406"/>
      <c r="LZZ3" s="406"/>
      <c r="MAA3" s="406"/>
      <c r="MAB3" s="406"/>
      <c r="MAC3" s="406"/>
      <c r="MAD3" s="406"/>
      <c r="MAE3" s="406"/>
      <c r="MAF3" s="406"/>
      <c r="MAG3" s="406"/>
      <c r="MAH3" s="406"/>
      <c r="MAI3" s="406"/>
      <c r="MAJ3" s="406"/>
      <c r="MAK3" s="406"/>
      <c r="MAL3" s="406"/>
      <c r="MAM3" s="406"/>
      <c r="MAN3" s="406"/>
      <c r="MAO3" s="406"/>
      <c r="MAP3" s="406"/>
      <c r="MAQ3" s="406"/>
      <c r="MAR3" s="406"/>
      <c r="MAS3" s="406"/>
      <c r="MAT3" s="406"/>
      <c r="MAU3" s="406"/>
      <c r="MAV3" s="406"/>
      <c r="MAW3" s="406"/>
      <c r="MAX3" s="406"/>
      <c r="MAY3" s="406"/>
      <c r="MAZ3" s="406"/>
      <c r="MBA3" s="406"/>
      <c r="MBB3" s="406"/>
      <c r="MBC3" s="406"/>
      <c r="MBD3" s="406"/>
      <c r="MBE3" s="406"/>
      <c r="MBF3" s="406"/>
      <c r="MBG3" s="406"/>
      <c r="MBH3" s="406"/>
      <c r="MBI3" s="406"/>
      <c r="MBJ3" s="406"/>
      <c r="MBK3" s="406"/>
      <c r="MBL3" s="406"/>
      <c r="MBM3" s="406"/>
      <c r="MBN3" s="406"/>
      <c r="MBO3" s="406"/>
      <c r="MBP3" s="406"/>
      <c r="MBQ3" s="406"/>
      <c r="MBR3" s="406"/>
      <c r="MBS3" s="406"/>
      <c r="MBT3" s="406"/>
      <c r="MBU3" s="406"/>
      <c r="MBV3" s="406"/>
      <c r="MBW3" s="406"/>
      <c r="MBX3" s="406"/>
      <c r="MBY3" s="406"/>
      <c r="MBZ3" s="406"/>
      <c r="MCA3" s="406"/>
      <c r="MCB3" s="406"/>
      <c r="MCC3" s="406"/>
      <c r="MCD3" s="406"/>
      <c r="MCE3" s="406"/>
      <c r="MCF3" s="406"/>
      <c r="MCG3" s="406"/>
      <c r="MCH3" s="406"/>
      <c r="MCI3" s="406"/>
      <c r="MCJ3" s="406"/>
      <c r="MCK3" s="406"/>
      <c r="MCL3" s="406"/>
      <c r="MCM3" s="406"/>
      <c r="MCN3" s="406"/>
      <c r="MCO3" s="406"/>
      <c r="MCP3" s="406"/>
      <c r="MCQ3" s="406"/>
      <c r="MCR3" s="406"/>
      <c r="MCS3" s="406"/>
      <c r="MCT3" s="406"/>
      <c r="MCU3" s="406"/>
      <c r="MCV3" s="406"/>
      <c r="MCW3" s="406"/>
      <c r="MCX3" s="406"/>
      <c r="MCY3" s="406"/>
      <c r="MCZ3" s="406"/>
      <c r="MDA3" s="406"/>
      <c r="MDB3" s="406"/>
      <c r="MDC3" s="406"/>
      <c r="MDD3" s="406"/>
      <c r="MDE3" s="406"/>
      <c r="MDF3" s="406"/>
      <c r="MDG3" s="406"/>
      <c r="MDH3" s="406"/>
      <c r="MDI3" s="406"/>
      <c r="MDJ3" s="406"/>
      <c r="MDK3" s="406"/>
      <c r="MDL3" s="406"/>
      <c r="MDM3" s="406"/>
      <c r="MDN3" s="406"/>
      <c r="MDO3" s="406"/>
      <c r="MDP3" s="406"/>
      <c r="MDQ3" s="406"/>
      <c r="MDR3" s="406"/>
      <c r="MDS3" s="406"/>
      <c r="MDT3" s="406"/>
      <c r="MDU3" s="406"/>
      <c r="MDV3" s="406"/>
      <c r="MDW3" s="406"/>
      <c r="MDX3" s="406"/>
      <c r="MDY3" s="406"/>
      <c r="MDZ3" s="406"/>
      <c r="MEA3" s="406"/>
      <c r="MEB3" s="406"/>
      <c r="MEC3" s="406"/>
      <c r="MED3" s="406"/>
      <c r="MEE3" s="406"/>
      <c r="MEF3" s="406"/>
      <c r="MEG3" s="406"/>
      <c r="MEH3" s="406"/>
      <c r="MEI3" s="406"/>
      <c r="MEJ3" s="406"/>
      <c r="MEK3" s="406"/>
      <c r="MEL3" s="406"/>
      <c r="MEM3" s="406"/>
      <c r="MEN3" s="406"/>
      <c r="MEO3" s="406"/>
      <c r="MEP3" s="406"/>
      <c r="MEQ3" s="406"/>
      <c r="MER3" s="406"/>
      <c r="MES3" s="406"/>
      <c r="MET3" s="406"/>
      <c r="MEU3" s="406"/>
      <c r="MEV3" s="406"/>
      <c r="MEW3" s="406"/>
      <c r="MEX3" s="406"/>
      <c r="MEY3" s="406"/>
      <c r="MEZ3" s="406"/>
      <c r="MFA3" s="406"/>
      <c r="MFB3" s="406"/>
      <c r="MFC3" s="406"/>
      <c r="MFD3" s="406"/>
      <c r="MFE3" s="406"/>
      <c r="MFF3" s="406"/>
      <c r="MFG3" s="406"/>
      <c r="MFH3" s="406"/>
      <c r="MFI3" s="406"/>
      <c r="MFJ3" s="406"/>
      <c r="MFK3" s="406"/>
      <c r="MFL3" s="406"/>
      <c r="MFM3" s="406"/>
      <c r="MFN3" s="406"/>
      <c r="MFO3" s="406"/>
      <c r="MFP3" s="406"/>
      <c r="MFQ3" s="406"/>
      <c r="MFR3" s="406"/>
      <c r="MFS3" s="406"/>
      <c r="MFT3" s="406"/>
      <c r="MFU3" s="406"/>
      <c r="MFV3" s="406"/>
      <c r="MFW3" s="406"/>
      <c r="MFX3" s="406"/>
      <c r="MFY3" s="406"/>
      <c r="MFZ3" s="406"/>
      <c r="MGA3" s="406"/>
      <c r="MGB3" s="406"/>
      <c r="MGC3" s="406"/>
      <c r="MGD3" s="406"/>
      <c r="MGE3" s="406"/>
      <c r="MGF3" s="406"/>
      <c r="MGG3" s="406"/>
      <c r="MGH3" s="406"/>
      <c r="MGI3" s="406"/>
      <c r="MGJ3" s="406"/>
      <c r="MGK3" s="406"/>
      <c r="MGL3" s="406"/>
      <c r="MGM3" s="406"/>
      <c r="MGN3" s="406"/>
      <c r="MGO3" s="406"/>
      <c r="MGP3" s="406"/>
      <c r="MGQ3" s="406"/>
      <c r="MGR3" s="406"/>
      <c r="MGS3" s="406"/>
      <c r="MGT3" s="406"/>
      <c r="MGU3" s="406"/>
      <c r="MGV3" s="406"/>
      <c r="MGW3" s="406"/>
      <c r="MGX3" s="406"/>
      <c r="MGY3" s="406"/>
      <c r="MGZ3" s="406"/>
      <c r="MHA3" s="406"/>
      <c r="MHB3" s="406"/>
      <c r="MHC3" s="406"/>
      <c r="MHD3" s="406"/>
      <c r="MHE3" s="406"/>
      <c r="MHF3" s="406"/>
      <c r="MHG3" s="406"/>
      <c r="MHH3" s="406"/>
      <c r="MHI3" s="406"/>
      <c r="MHJ3" s="406"/>
      <c r="MHK3" s="406"/>
      <c r="MHL3" s="406"/>
      <c r="MHM3" s="406"/>
      <c r="MHN3" s="406"/>
      <c r="MHO3" s="406"/>
      <c r="MHP3" s="406"/>
      <c r="MHQ3" s="406"/>
      <c r="MHR3" s="406"/>
      <c r="MHS3" s="406"/>
      <c r="MHT3" s="406"/>
      <c r="MHU3" s="406"/>
      <c r="MHV3" s="406"/>
      <c r="MHW3" s="406"/>
      <c r="MHX3" s="406"/>
      <c r="MHY3" s="406"/>
      <c r="MHZ3" s="406"/>
      <c r="MIA3" s="406"/>
      <c r="MIB3" s="406"/>
      <c r="MIC3" s="406"/>
      <c r="MID3" s="406"/>
      <c r="MIE3" s="406"/>
      <c r="MIF3" s="406"/>
      <c r="MIG3" s="406"/>
      <c r="MIH3" s="406"/>
      <c r="MII3" s="406"/>
      <c r="MIJ3" s="406"/>
      <c r="MIK3" s="406"/>
      <c r="MIL3" s="406"/>
      <c r="MIM3" s="406"/>
      <c r="MIN3" s="406"/>
      <c r="MIO3" s="406"/>
      <c r="MIP3" s="406"/>
      <c r="MIQ3" s="406"/>
      <c r="MIR3" s="406"/>
      <c r="MIS3" s="406"/>
      <c r="MIT3" s="406"/>
      <c r="MIU3" s="406"/>
      <c r="MIV3" s="406"/>
      <c r="MIW3" s="406"/>
      <c r="MIX3" s="406"/>
      <c r="MIY3" s="406"/>
      <c r="MIZ3" s="406"/>
      <c r="MJA3" s="406"/>
      <c r="MJB3" s="406"/>
      <c r="MJC3" s="406"/>
      <c r="MJD3" s="406"/>
      <c r="MJE3" s="406"/>
      <c r="MJF3" s="406"/>
      <c r="MJG3" s="406"/>
      <c r="MJH3" s="406"/>
      <c r="MJI3" s="406"/>
      <c r="MJJ3" s="406"/>
      <c r="MJK3" s="406"/>
      <c r="MJL3" s="406"/>
      <c r="MJM3" s="406"/>
      <c r="MJN3" s="406"/>
      <c r="MJO3" s="406"/>
      <c r="MJP3" s="406"/>
      <c r="MJQ3" s="406"/>
      <c r="MJR3" s="406"/>
      <c r="MJS3" s="406"/>
      <c r="MJT3" s="406"/>
      <c r="MJU3" s="406"/>
      <c r="MJV3" s="406"/>
      <c r="MJW3" s="406"/>
      <c r="MJX3" s="406"/>
      <c r="MJY3" s="406"/>
      <c r="MJZ3" s="406"/>
      <c r="MKA3" s="406"/>
      <c r="MKB3" s="406"/>
      <c r="MKC3" s="406"/>
      <c r="MKD3" s="406"/>
      <c r="MKE3" s="406"/>
      <c r="MKF3" s="406"/>
      <c r="MKG3" s="406"/>
      <c r="MKH3" s="406"/>
      <c r="MKI3" s="406"/>
      <c r="MKJ3" s="406"/>
      <c r="MKK3" s="406"/>
      <c r="MKL3" s="406"/>
      <c r="MKM3" s="406"/>
      <c r="MKN3" s="406"/>
      <c r="MKO3" s="406"/>
      <c r="MKP3" s="406"/>
      <c r="MKQ3" s="406"/>
      <c r="MKR3" s="406"/>
      <c r="MKS3" s="406"/>
      <c r="MKT3" s="406"/>
      <c r="MKU3" s="406"/>
      <c r="MKV3" s="406"/>
      <c r="MKW3" s="406"/>
      <c r="MKX3" s="406"/>
      <c r="MKY3" s="406"/>
      <c r="MKZ3" s="406"/>
      <c r="MLA3" s="406"/>
      <c r="MLB3" s="406"/>
      <c r="MLC3" s="406"/>
      <c r="MLD3" s="406"/>
      <c r="MLE3" s="406"/>
      <c r="MLF3" s="406"/>
      <c r="MLG3" s="406"/>
      <c r="MLH3" s="406"/>
      <c r="MLI3" s="406"/>
      <c r="MLJ3" s="406"/>
      <c r="MLK3" s="406"/>
      <c r="MLL3" s="406"/>
      <c r="MLM3" s="406"/>
      <c r="MLN3" s="406"/>
      <c r="MLO3" s="406"/>
      <c r="MLP3" s="406"/>
      <c r="MLQ3" s="406"/>
      <c r="MLR3" s="406"/>
      <c r="MLS3" s="406"/>
      <c r="MLT3" s="406"/>
      <c r="MLU3" s="406"/>
      <c r="MLV3" s="406"/>
      <c r="MLW3" s="406"/>
      <c r="MLX3" s="406"/>
      <c r="MLY3" s="406"/>
      <c r="MLZ3" s="406"/>
      <c r="MMA3" s="406"/>
      <c r="MMB3" s="406"/>
      <c r="MMC3" s="406"/>
      <c r="MMD3" s="406"/>
      <c r="MME3" s="406"/>
      <c r="MMF3" s="406"/>
      <c r="MMG3" s="406"/>
      <c r="MMH3" s="406"/>
      <c r="MMI3" s="406"/>
      <c r="MMJ3" s="406"/>
      <c r="MMK3" s="406"/>
      <c r="MML3" s="406"/>
      <c r="MMM3" s="406"/>
      <c r="MMN3" s="406"/>
      <c r="MMO3" s="406"/>
      <c r="MMP3" s="406"/>
      <c r="MMQ3" s="406"/>
      <c r="MMR3" s="406"/>
      <c r="MMS3" s="406"/>
      <c r="MMT3" s="406"/>
      <c r="MMU3" s="406"/>
      <c r="MMV3" s="406"/>
      <c r="MMW3" s="406"/>
      <c r="MMX3" s="406"/>
      <c r="MMY3" s="406"/>
      <c r="MMZ3" s="406"/>
      <c r="MNA3" s="406"/>
      <c r="MNB3" s="406"/>
      <c r="MNC3" s="406"/>
      <c r="MND3" s="406"/>
      <c r="MNE3" s="406"/>
      <c r="MNF3" s="406"/>
      <c r="MNG3" s="406"/>
      <c r="MNH3" s="406"/>
      <c r="MNI3" s="406"/>
      <c r="MNJ3" s="406"/>
      <c r="MNK3" s="406"/>
      <c r="MNL3" s="406"/>
      <c r="MNM3" s="406"/>
      <c r="MNN3" s="406"/>
      <c r="MNO3" s="406"/>
      <c r="MNP3" s="406"/>
      <c r="MNQ3" s="406"/>
      <c r="MNR3" s="406"/>
      <c r="MNS3" s="406"/>
      <c r="MNT3" s="406"/>
      <c r="MNU3" s="406"/>
      <c r="MNV3" s="406"/>
      <c r="MNW3" s="406"/>
      <c r="MNX3" s="406"/>
      <c r="MNY3" s="406"/>
      <c r="MNZ3" s="406"/>
      <c r="MOA3" s="406"/>
      <c r="MOB3" s="406"/>
      <c r="MOC3" s="406"/>
      <c r="MOD3" s="406"/>
      <c r="MOE3" s="406"/>
      <c r="MOF3" s="406"/>
      <c r="MOG3" s="406"/>
      <c r="MOH3" s="406"/>
      <c r="MOI3" s="406"/>
      <c r="MOJ3" s="406"/>
      <c r="MOK3" s="406"/>
      <c r="MOL3" s="406"/>
      <c r="MOM3" s="406"/>
      <c r="MON3" s="406"/>
      <c r="MOO3" s="406"/>
      <c r="MOP3" s="406"/>
      <c r="MOQ3" s="406"/>
      <c r="MOR3" s="406"/>
      <c r="MOS3" s="406"/>
      <c r="MOT3" s="406"/>
      <c r="MOU3" s="406"/>
      <c r="MOV3" s="406"/>
      <c r="MOW3" s="406"/>
      <c r="MOX3" s="406"/>
      <c r="MOY3" s="406"/>
      <c r="MOZ3" s="406"/>
      <c r="MPA3" s="406"/>
      <c r="MPB3" s="406"/>
      <c r="MPC3" s="406"/>
      <c r="MPD3" s="406"/>
      <c r="MPE3" s="406"/>
      <c r="MPF3" s="406"/>
      <c r="MPG3" s="406"/>
      <c r="MPH3" s="406"/>
      <c r="MPI3" s="406"/>
      <c r="MPJ3" s="406"/>
      <c r="MPK3" s="406"/>
      <c r="MPL3" s="406"/>
      <c r="MPM3" s="406"/>
      <c r="MPN3" s="406"/>
      <c r="MPO3" s="406"/>
      <c r="MPP3" s="406"/>
      <c r="MPQ3" s="406"/>
      <c r="MPR3" s="406"/>
      <c r="MPS3" s="406"/>
      <c r="MPT3" s="406"/>
      <c r="MPU3" s="406"/>
      <c r="MPV3" s="406"/>
      <c r="MPW3" s="406"/>
      <c r="MPX3" s="406"/>
      <c r="MPY3" s="406"/>
      <c r="MPZ3" s="406"/>
      <c r="MQA3" s="406"/>
      <c r="MQB3" s="406"/>
      <c r="MQC3" s="406"/>
      <c r="MQD3" s="406"/>
      <c r="MQE3" s="406"/>
      <c r="MQF3" s="406"/>
      <c r="MQG3" s="406"/>
      <c r="MQH3" s="406"/>
      <c r="MQI3" s="406"/>
      <c r="MQJ3" s="406"/>
      <c r="MQK3" s="406"/>
      <c r="MQL3" s="406"/>
      <c r="MQM3" s="406"/>
      <c r="MQN3" s="406"/>
      <c r="MQO3" s="406"/>
      <c r="MQP3" s="406"/>
      <c r="MQQ3" s="406"/>
      <c r="MQR3" s="406"/>
      <c r="MQS3" s="406"/>
      <c r="MQT3" s="406"/>
      <c r="MQU3" s="406"/>
      <c r="MQV3" s="406"/>
      <c r="MQW3" s="406"/>
      <c r="MQX3" s="406"/>
      <c r="MQY3" s="406"/>
      <c r="MQZ3" s="406"/>
      <c r="MRA3" s="406"/>
      <c r="MRB3" s="406"/>
      <c r="MRC3" s="406"/>
      <c r="MRD3" s="406"/>
      <c r="MRE3" s="406"/>
      <c r="MRF3" s="406"/>
      <c r="MRG3" s="406"/>
      <c r="MRH3" s="406"/>
      <c r="MRI3" s="406"/>
      <c r="MRJ3" s="406"/>
      <c r="MRK3" s="406"/>
      <c r="MRL3" s="406"/>
      <c r="MRM3" s="406"/>
      <c r="MRN3" s="406"/>
      <c r="MRO3" s="406"/>
      <c r="MRP3" s="406"/>
      <c r="MRQ3" s="406"/>
      <c r="MRR3" s="406"/>
      <c r="MRS3" s="406"/>
      <c r="MRT3" s="406"/>
      <c r="MRU3" s="406"/>
      <c r="MRV3" s="406"/>
      <c r="MRW3" s="406"/>
      <c r="MRX3" s="406"/>
      <c r="MRY3" s="406"/>
      <c r="MRZ3" s="406"/>
      <c r="MSA3" s="406"/>
      <c r="MSB3" s="406"/>
      <c r="MSC3" s="406"/>
      <c r="MSD3" s="406"/>
      <c r="MSE3" s="406"/>
      <c r="MSF3" s="406"/>
      <c r="MSG3" s="406"/>
      <c r="MSH3" s="406"/>
      <c r="MSI3" s="406"/>
      <c r="MSJ3" s="406"/>
      <c r="MSK3" s="406"/>
      <c r="MSL3" s="406"/>
      <c r="MSM3" s="406"/>
      <c r="MSN3" s="406"/>
      <c r="MSO3" s="406"/>
      <c r="MSP3" s="406"/>
      <c r="MSQ3" s="406"/>
      <c r="MSR3" s="406"/>
      <c r="MSS3" s="406"/>
      <c r="MST3" s="406"/>
      <c r="MSU3" s="406"/>
      <c r="MSV3" s="406"/>
      <c r="MSW3" s="406"/>
      <c r="MSX3" s="406"/>
      <c r="MSY3" s="406"/>
      <c r="MSZ3" s="406"/>
      <c r="MTA3" s="406"/>
      <c r="MTB3" s="406"/>
      <c r="MTC3" s="406"/>
      <c r="MTD3" s="406"/>
      <c r="MTE3" s="406"/>
      <c r="MTF3" s="406"/>
      <c r="MTG3" s="406"/>
      <c r="MTH3" s="406"/>
      <c r="MTI3" s="406"/>
      <c r="MTJ3" s="406"/>
      <c r="MTK3" s="406"/>
      <c r="MTL3" s="406"/>
      <c r="MTM3" s="406"/>
      <c r="MTN3" s="406"/>
      <c r="MTO3" s="406"/>
      <c r="MTP3" s="406"/>
      <c r="MTQ3" s="406"/>
      <c r="MTR3" s="406"/>
      <c r="MTS3" s="406"/>
      <c r="MTT3" s="406"/>
      <c r="MTU3" s="406"/>
      <c r="MTV3" s="406"/>
      <c r="MTW3" s="406"/>
      <c r="MTX3" s="406"/>
      <c r="MTY3" s="406"/>
      <c r="MTZ3" s="406"/>
      <c r="MUA3" s="406"/>
      <c r="MUB3" s="406"/>
      <c r="MUC3" s="406"/>
      <c r="MUD3" s="406"/>
      <c r="MUE3" s="406"/>
      <c r="MUF3" s="406"/>
      <c r="MUG3" s="406"/>
      <c r="MUH3" s="406"/>
      <c r="MUI3" s="406"/>
      <c r="MUJ3" s="406"/>
      <c r="MUK3" s="406"/>
      <c r="MUL3" s="406"/>
      <c r="MUM3" s="406"/>
      <c r="MUN3" s="406"/>
      <c r="MUO3" s="406"/>
      <c r="MUP3" s="406"/>
      <c r="MUQ3" s="406"/>
      <c r="MUR3" s="406"/>
      <c r="MUS3" s="406"/>
      <c r="MUT3" s="406"/>
      <c r="MUU3" s="406"/>
      <c r="MUV3" s="406"/>
      <c r="MUW3" s="406"/>
      <c r="MUX3" s="406"/>
      <c r="MUY3" s="406"/>
      <c r="MUZ3" s="406"/>
      <c r="MVA3" s="406"/>
      <c r="MVB3" s="406"/>
      <c r="MVC3" s="406"/>
      <c r="MVD3" s="406"/>
      <c r="MVE3" s="406"/>
      <c r="MVF3" s="406"/>
      <c r="MVG3" s="406"/>
      <c r="MVH3" s="406"/>
      <c r="MVI3" s="406"/>
      <c r="MVJ3" s="406"/>
      <c r="MVK3" s="406"/>
      <c r="MVL3" s="406"/>
      <c r="MVM3" s="406"/>
      <c r="MVN3" s="406"/>
      <c r="MVO3" s="406"/>
      <c r="MVP3" s="406"/>
      <c r="MVQ3" s="406"/>
      <c r="MVR3" s="406"/>
      <c r="MVS3" s="406"/>
      <c r="MVT3" s="406"/>
      <c r="MVU3" s="406"/>
      <c r="MVV3" s="406"/>
      <c r="MVW3" s="406"/>
      <c r="MVX3" s="406"/>
      <c r="MVY3" s="406"/>
      <c r="MVZ3" s="406"/>
      <c r="MWA3" s="406"/>
      <c r="MWB3" s="406"/>
      <c r="MWC3" s="406"/>
      <c r="MWD3" s="406"/>
      <c r="MWE3" s="406"/>
      <c r="MWF3" s="406"/>
      <c r="MWG3" s="406"/>
      <c r="MWH3" s="406"/>
      <c r="MWI3" s="406"/>
      <c r="MWJ3" s="406"/>
      <c r="MWK3" s="406"/>
      <c r="MWL3" s="406"/>
      <c r="MWM3" s="406"/>
      <c r="MWN3" s="406"/>
      <c r="MWO3" s="406"/>
      <c r="MWP3" s="406"/>
      <c r="MWQ3" s="406"/>
      <c r="MWR3" s="406"/>
      <c r="MWS3" s="406"/>
      <c r="MWT3" s="406"/>
      <c r="MWU3" s="406"/>
      <c r="MWV3" s="406"/>
      <c r="MWW3" s="406"/>
      <c r="MWX3" s="406"/>
      <c r="MWY3" s="406"/>
      <c r="MWZ3" s="406"/>
      <c r="MXA3" s="406"/>
      <c r="MXB3" s="406"/>
      <c r="MXC3" s="406"/>
      <c r="MXD3" s="406"/>
      <c r="MXE3" s="406"/>
      <c r="MXF3" s="406"/>
      <c r="MXG3" s="406"/>
      <c r="MXH3" s="406"/>
      <c r="MXI3" s="406"/>
      <c r="MXJ3" s="406"/>
      <c r="MXK3" s="406"/>
      <c r="MXL3" s="406"/>
      <c r="MXM3" s="406"/>
      <c r="MXN3" s="406"/>
      <c r="MXO3" s="406"/>
      <c r="MXP3" s="406"/>
      <c r="MXQ3" s="406"/>
      <c r="MXR3" s="406"/>
      <c r="MXS3" s="406"/>
      <c r="MXT3" s="406"/>
      <c r="MXU3" s="406"/>
      <c r="MXV3" s="406"/>
      <c r="MXW3" s="406"/>
      <c r="MXX3" s="406"/>
      <c r="MXY3" s="406"/>
      <c r="MXZ3" s="406"/>
      <c r="MYA3" s="406"/>
      <c r="MYB3" s="406"/>
      <c r="MYC3" s="406"/>
      <c r="MYD3" s="406"/>
      <c r="MYE3" s="406"/>
      <c r="MYF3" s="406"/>
      <c r="MYG3" s="406"/>
      <c r="MYH3" s="406"/>
      <c r="MYI3" s="406"/>
      <c r="MYJ3" s="406"/>
      <c r="MYK3" s="406"/>
      <c r="MYL3" s="406"/>
      <c r="MYM3" s="406"/>
      <c r="MYN3" s="406"/>
      <c r="MYO3" s="406"/>
      <c r="MYP3" s="406"/>
      <c r="MYQ3" s="406"/>
      <c r="MYR3" s="406"/>
      <c r="MYS3" s="406"/>
      <c r="MYT3" s="406"/>
      <c r="MYU3" s="406"/>
      <c r="MYV3" s="406"/>
      <c r="MYW3" s="406"/>
      <c r="MYX3" s="406"/>
      <c r="MYY3" s="406"/>
      <c r="MYZ3" s="406"/>
      <c r="MZA3" s="406"/>
      <c r="MZB3" s="406"/>
      <c r="MZC3" s="406"/>
      <c r="MZD3" s="406"/>
      <c r="MZE3" s="406"/>
      <c r="MZF3" s="406"/>
      <c r="MZG3" s="406"/>
      <c r="MZH3" s="406"/>
      <c r="MZI3" s="406"/>
      <c r="MZJ3" s="406"/>
      <c r="MZK3" s="406"/>
      <c r="MZL3" s="406"/>
      <c r="MZM3" s="406"/>
      <c r="MZN3" s="406"/>
      <c r="MZO3" s="406"/>
      <c r="MZP3" s="406"/>
      <c r="MZQ3" s="406"/>
      <c r="MZR3" s="406"/>
      <c r="MZS3" s="406"/>
      <c r="MZT3" s="406"/>
      <c r="MZU3" s="406"/>
      <c r="MZV3" s="406"/>
      <c r="MZW3" s="406"/>
      <c r="MZX3" s="406"/>
      <c r="MZY3" s="406"/>
      <c r="MZZ3" s="406"/>
      <c r="NAA3" s="406"/>
      <c r="NAB3" s="406"/>
      <c r="NAC3" s="406"/>
      <c r="NAD3" s="406"/>
      <c r="NAE3" s="406"/>
      <c r="NAF3" s="406"/>
      <c r="NAG3" s="406"/>
      <c r="NAH3" s="406"/>
      <c r="NAI3" s="406"/>
      <c r="NAJ3" s="406"/>
      <c r="NAK3" s="406"/>
      <c r="NAL3" s="406"/>
      <c r="NAM3" s="406"/>
      <c r="NAN3" s="406"/>
      <c r="NAO3" s="406"/>
      <c r="NAP3" s="406"/>
      <c r="NAQ3" s="406"/>
      <c r="NAR3" s="406"/>
      <c r="NAS3" s="406"/>
      <c r="NAT3" s="406"/>
      <c r="NAU3" s="406"/>
      <c r="NAV3" s="406"/>
      <c r="NAW3" s="406"/>
      <c r="NAX3" s="406"/>
      <c r="NAY3" s="406"/>
      <c r="NAZ3" s="406"/>
      <c r="NBA3" s="406"/>
      <c r="NBB3" s="406"/>
      <c r="NBC3" s="406"/>
      <c r="NBD3" s="406"/>
      <c r="NBE3" s="406"/>
      <c r="NBF3" s="406"/>
      <c r="NBG3" s="406"/>
      <c r="NBH3" s="406"/>
      <c r="NBI3" s="406"/>
      <c r="NBJ3" s="406"/>
      <c r="NBK3" s="406"/>
      <c r="NBL3" s="406"/>
      <c r="NBM3" s="406"/>
      <c r="NBN3" s="406"/>
      <c r="NBO3" s="406"/>
      <c r="NBP3" s="406"/>
      <c r="NBQ3" s="406"/>
      <c r="NBR3" s="406"/>
      <c r="NBS3" s="406"/>
      <c r="NBT3" s="406"/>
      <c r="NBU3" s="406"/>
      <c r="NBV3" s="406"/>
      <c r="NBW3" s="406"/>
      <c r="NBX3" s="406"/>
      <c r="NBY3" s="406"/>
      <c r="NBZ3" s="406"/>
      <c r="NCA3" s="406"/>
      <c r="NCB3" s="406"/>
      <c r="NCC3" s="406"/>
      <c r="NCD3" s="406"/>
      <c r="NCE3" s="406"/>
      <c r="NCF3" s="406"/>
      <c r="NCG3" s="406"/>
      <c r="NCH3" s="406"/>
      <c r="NCI3" s="406"/>
      <c r="NCJ3" s="406"/>
      <c r="NCK3" s="406"/>
      <c r="NCL3" s="406"/>
      <c r="NCM3" s="406"/>
      <c r="NCN3" s="406"/>
      <c r="NCO3" s="406"/>
      <c r="NCP3" s="406"/>
      <c r="NCQ3" s="406"/>
      <c r="NCR3" s="406"/>
      <c r="NCS3" s="406"/>
      <c r="NCT3" s="406"/>
      <c r="NCU3" s="406"/>
      <c r="NCV3" s="406"/>
      <c r="NCW3" s="406"/>
      <c r="NCX3" s="406"/>
      <c r="NCY3" s="406"/>
      <c r="NCZ3" s="406"/>
      <c r="NDA3" s="406"/>
      <c r="NDB3" s="406"/>
      <c r="NDC3" s="406"/>
      <c r="NDD3" s="406"/>
      <c r="NDE3" s="406"/>
      <c r="NDF3" s="406"/>
      <c r="NDG3" s="406"/>
      <c r="NDH3" s="406"/>
      <c r="NDI3" s="406"/>
      <c r="NDJ3" s="406"/>
      <c r="NDK3" s="406"/>
      <c r="NDL3" s="406"/>
      <c r="NDM3" s="406"/>
      <c r="NDN3" s="406"/>
      <c r="NDO3" s="406"/>
      <c r="NDP3" s="406"/>
      <c r="NDQ3" s="406"/>
      <c r="NDR3" s="406"/>
      <c r="NDS3" s="406"/>
      <c r="NDT3" s="406"/>
      <c r="NDU3" s="406"/>
      <c r="NDV3" s="406"/>
      <c r="NDW3" s="406"/>
      <c r="NDX3" s="406"/>
      <c r="NDY3" s="406"/>
      <c r="NDZ3" s="406"/>
      <c r="NEA3" s="406"/>
      <c r="NEB3" s="406"/>
      <c r="NEC3" s="406"/>
      <c r="NED3" s="406"/>
      <c r="NEE3" s="406"/>
      <c r="NEF3" s="406"/>
      <c r="NEG3" s="406"/>
      <c r="NEH3" s="406"/>
      <c r="NEI3" s="406"/>
      <c r="NEJ3" s="406"/>
      <c r="NEK3" s="406"/>
      <c r="NEL3" s="406"/>
      <c r="NEM3" s="406"/>
      <c r="NEN3" s="406"/>
      <c r="NEO3" s="406"/>
      <c r="NEP3" s="406"/>
      <c r="NEQ3" s="406"/>
      <c r="NER3" s="406"/>
      <c r="NES3" s="406"/>
      <c r="NET3" s="406"/>
      <c r="NEU3" s="406"/>
      <c r="NEV3" s="406"/>
      <c r="NEW3" s="406"/>
      <c r="NEX3" s="406"/>
      <c r="NEY3" s="406"/>
      <c r="NEZ3" s="406"/>
      <c r="NFA3" s="406"/>
      <c r="NFB3" s="406"/>
      <c r="NFC3" s="406"/>
      <c r="NFD3" s="406"/>
      <c r="NFE3" s="406"/>
      <c r="NFF3" s="406"/>
      <c r="NFG3" s="406"/>
      <c r="NFH3" s="406"/>
      <c r="NFI3" s="406"/>
      <c r="NFJ3" s="406"/>
      <c r="NFK3" s="406"/>
      <c r="NFL3" s="406"/>
      <c r="NFM3" s="406"/>
      <c r="NFN3" s="406"/>
      <c r="NFO3" s="406"/>
      <c r="NFP3" s="406"/>
      <c r="NFQ3" s="406"/>
      <c r="NFR3" s="406"/>
      <c r="NFS3" s="406"/>
      <c r="NFT3" s="406"/>
      <c r="NFU3" s="406"/>
      <c r="NFV3" s="406"/>
      <c r="NFW3" s="406"/>
      <c r="NFX3" s="406"/>
      <c r="NFY3" s="406"/>
      <c r="NFZ3" s="406"/>
      <c r="NGA3" s="406"/>
      <c r="NGB3" s="406"/>
      <c r="NGC3" s="406"/>
      <c r="NGD3" s="406"/>
      <c r="NGE3" s="406"/>
      <c r="NGF3" s="406"/>
      <c r="NGG3" s="406"/>
      <c r="NGH3" s="406"/>
      <c r="NGI3" s="406"/>
      <c r="NGJ3" s="406"/>
      <c r="NGK3" s="406"/>
      <c r="NGL3" s="406"/>
      <c r="NGM3" s="406"/>
      <c r="NGN3" s="406"/>
      <c r="NGO3" s="406"/>
      <c r="NGP3" s="406"/>
      <c r="NGQ3" s="406"/>
      <c r="NGR3" s="406"/>
      <c r="NGS3" s="406"/>
      <c r="NGT3" s="406"/>
      <c r="NGU3" s="406"/>
      <c r="NGV3" s="406"/>
      <c r="NGW3" s="406"/>
      <c r="NGX3" s="406"/>
      <c r="NGY3" s="406"/>
      <c r="NGZ3" s="406"/>
      <c r="NHA3" s="406"/>
      <c r="NHB3" s="406"/>
      <c r="NHC3" s="406"/>
      <c r="NHD3" s="406"/>
      <c r="NHE3" s="406"/>
      <c r="NHF3" s="406"/>
      <c r="NHG3" s="406"/>
      <c r="NHH3" s="406"/>
      <c r="NHI3" s="406"/>
      <c r="NHJ3" s="406"/>
      <c r="NHK3" s="406"/>
      <c r="NHL3" s="406"/>
      <c r="NHM3" s="406"/>
      <c r="NHN3" s="406"/>
      <c r="NHO3" s="406"/>
      <c r="NHP3" s="406"/>
      <c r="NHQ3" s="406"/>
      <c r="NHR3" s="406"/>
      <c r="NHS3" s="406"/>
      <c r="NHT3" s="406"/>
      <c r="NHU3" s="406"/>
      <c r="NHV3" s="406"/>
      <c r="NHW3" s="406"/>
      <c r="NHX3" s="406"/>
      <c r="NHY3" s="406"/>
      <c r="NHZ3" s="406"/>
      <c r="NIA3" s="406"/>
      <c r="NIB3" s="406"/>
      <c r="NIC3" s="406"/>
      <c r="NID3" s="406"/>
      <c r="NIE3" s="406"/>
      <c r="NIF3" s="406"/>
      <c r="NIG3" s="406"/>
      <c r="NIH3" s="406"/>
      <c r="NII3" s="406"/>
      <c r="NIJ3" s="406"/>
      <c r="NIK3" s="406"/>
      <c r="NIL3" s="406"/>
      <c r="NIM3" s="406"/>
      <c r="NIN3" s="406"/>
      <c r="NIO3" s="406"/>
      <c r="NIP3" s="406"/>
      <c r="NIQ3" s="406"/>
      <c r="NIR3" s="406"/>
      <c r="NIS3" s="406"/>
      <c r="NIT3" s="406"/>
      <c r="NIU3" s="406"/>
      <c r="NIV3" s="406"/>
      <c r="NIW3" s="406"/>
      <c r="NIX3" s="406"/>
      <c r="NIY3" s="406"/>
      <c r="NIZ3" s="406"/>
      <c r="NJA3" s="406"/>
      <c r="NJB3" s="406"/>
      <c r="NJC3" s="406"/>
      <c r="NJD3" s="406"/>
      <c r="NJE3" s="406"/>
      <c r="NJF3" s="406"/>
      <c r="NJG3" s="406"/>
      <c r="NJH3" s="406"/>
      <c r="NJI3" s="406"/>
      <c r="NJJ3" s="406"/>
      <c r="NJK3" s="406"/>
      <c r="NJL3" s="406"/>
      <c r="NJM3" s="406"/>
      <c r="NJN3" s="406"/>
      <c r="NJO3" s="406"/>
      <c r="NJP3" s="406"/>
      <c r="NJQ3" s="406"/>
      <c r="NJR3" s="406"/>
      <c r="NJS3" s="406"/>
      <c r="NJT3" s="406"/>
      <c r="NJU3" s="406"/>
      <c r="NJV3" s="406"/>
      <c r="NJW3" s="406"/>
      <c r="NJX3" s="406"/>
      <c r="NJY3" s="406"/>
      <c r="NJZ3" s="406"/>
      <c r="NKA3" s="406"/>
      <c r="NKB3" s="406"/>
      <c r="NKC3" s="406"/>
      <c r="NKD3" s="406"/>
      <c r="NKE3" s="406"/>
      <c r="NKF3" s="406"/>
      <c r="NKG3" s="406"/>
      <c r="NKH3" s="406"/>
      <c r="NKI3" s="406"/>
      <c r="NKJ3" s="406"/>
      <c r="NKK3" s="406"/>
      <c r="NKL3" s="406"/>
      <c r="NKM3" s="406"/>
      <c r="NKN3" s="406"/>
      <c r="NKO3" s="406"/>
      <c r="NKP3" s="406"/>
      <c r="NKQ3" s="406"/>
      <c r="NKR3" s="406"/>
      <c r="NKS3" s="406"/>
      <c r="NKT3" s="406"/>
      <c r="NKU3" s="406"/>
      <c r="NKV3" s="406"/>
      <c r="NKW3" s="406"/>
      <c r="NKX3" s="406"/>
      <c r="NKY3" s="406"/>
      <c r="NKZ3" s="406"/>
      <c r="NLA3" s="406"/>
      <c r="NLB3" s="406"/>
      <c r="NLC3" s="406"/>
      <c r="NLD3" s="406"/>
      <c r="NLE3" s="406"/>
      <c r="NLF3" s="406"/>
      <c r="NLG3" s="406"/>
      <c r="NLH3" s="406"/>
      <c r="NLI3" s="406"/>
      <c r="NLJ3" s="406"/>
      <c r="NLK3" s="406"/>
      <c r="NLL3" s="406"/>
      <c r="NLM3" s="406"/>
      <c r="NLN3" s="406"/>
      <c r="NLO3" s="406"/>
      <c r="NLP3" s="406"/>
      <c r="NLQ3" s="406"/>
      <c r="NLR3" s="406"/>
      <c r="NLS3" s="406"/>
      <c r="NLT3" s="406"/>
      <c r="NLU3" s="406"/>
      <c r="NLV3" s="406"/>
      <c r="NLW3" s="406"/>
      <c r="NLX3" s="406"/>
      <c r="NLY3" s="406"/>
      <c r="NLZ3" s="406"/>
      <c r="NMA3" s="406"/>
      <c r="NMB3" s="406"/>
      <c r="NMC3" s="406"/>
      <c r="NMD3" s="406"/>
      <c r="NME3" s="406"/>
      <c r="NMF3" s="406"/>
      <c r="NMG3" s="406"/>
      <c r="NMH3" s="406"/>
      <c r="NMI3" s="406"/>
      <c r="NMJ3" s="406"/>
      <c r="NMK3" s="406"/>
      <c r="NML3" s="406"/>
      <c r="NMM3" s="406"/>
      <c r="NMN3" s="406"/>
      <c r="NMO3" s="406"/>
      <c r="NMP3" s="406"/>
      <c r="NMQ3" s="406"/>
      <c r="NMR3" s="406"/>
      <c r="NMS3" s="406"/>
      <c r="NMT3" s="406"/>
      <c r="NMU3" s="406"/>
      <c r="NMV3" s="406"/>
      <c r="NMW3" s="406"/>
      <c r="NMX3" s="406"/>
      <c r="NMY3" s="406"/>
      <c r="NMZ3" s="406"/>
      <c r="NNA3" s="406"/>
      <c r="NNB3" s="406"/>
      <c r="NNC3" s="406"/>
      <c r="NND3" s="406"/>
      <c r="NNE3" s="406"/>
      <c r="NNF3" s="406"/>
      <c r="NNG3" s="406"/>
      <c r="NNH3" s="406"/>
      <c r="NNI3" s="406"/>
      <c r="NNJ3" s="406"/>
      <c r="NNK3" s="406"/>
      <c r="NNL3" s="406"/>
      <c r="NNM3" s="406"/>
      <c r="NNN3" s="406"/>
      <c r="NNO3" s="406"/>
      <c r="NNP3" s="406"/>
      <c r="NNQ3" s="406"/>
      <c r="NNR3" s="406"/>
      <c r="NNS3" s="406"/>
      <c r="NNT3" s="406"/>
      <c r="NNU3" s="406"/>
      <c r="NNV3" s="406"/>
      <c r="NNW3" s="406"/>
      <c r="NNX3" s="406"/>
      <c r="NNY3" s="406"/>
      <c r="NNZ3" s="406"/>
      <c r="NOA3" s="406"/>
      <c r="NOB3" s="406"/>
      <c r="NOC3" s="406"/>
      <c r="NOD3" s="406"/>
      <c r="NOE3" s="406"/>
      <c r="NOF3" s="406"/>
      <c r="NOG3" s="406"/>
      <c r="NOH3" s="406"/>
      <c r="NOI3" s="406"/>
      <c r="NOJ3" s="406"/>
      <c r="NOK3" s="406"/>
      <c r="NOL3" s="406"/>
      <c r="NOM3" s="406"/>
      <c r="NON3" s="406"/>
      <c r="NOO3" s="406"/>
      <c r="NOP3" s="406"/>
      <c r="NOQ3" s="406"/>
      <c r="NOR3" s="406"/>
      <c r="NOS3" s="406"/>
      <c r="NOT3" s="406"/>
      <c r="NOU3" s="406"/>
      <c r="NOV3" s="406"/>
      <c r="NOW3" s="406"/>
      <c r="NOX3" s="406"/>
      <c r="NOY3" s="406"/>
      <c r="NOZ3" s="406"/>
      <c r="NPA3" s="406"/>
      <c r="NPB3" s="406"/>
      <c r="NPC3" s="406"/>
      <c r="NPD3" s="406"/>
      <c r="NPE3" s="406"/>
      <c r="NPF3" s="406"/>
      <c r="NPG3" s="406"/>
      <c r="NPH3" s="406"/>
      <c r="NPI3" s="406"/>
      <c r="NPJ3" s="406"/>
      <c r="NPK3" s="406"/>
      <c r="NPL3" s="406"/>
      <c r="NPM3" s="406"/>
      <c r="NPN3" s="406"/>
      <c r="NPO3" s="406"/>
      <c r="NPP3" s="406"/>
      <c r="NPQ3" s="406"/>
      <c r="NPR3" s="406"/>
      <c r="NPS3" s="406"/>
      <c r="NPT3" s="406"/>
      <c r="NPU3" s="406"/>
      <c r="NPV3" s="406"/>
      <c r="NPW3" s="406"/>
      <c r="NPX3" s="406"/>
      <c r="NPY3" s="406"/>
      <c r="NPZ3" s="406"/>
      <c r="NQA3" s="406"/>
      <c r="NQB3" s="406"/>
      <c r="NQC3" s="406"/>
      <c r="NQD3" s="406"/>
      <c r="NQE3" s="406"/>
      <c r="NQF3" s="406"/>
      <c r="NQG3" s="406"/>
      <c r="NQH3" s="406"/>
      <c r="NQI3" s="406"/>
      <c r="NQJ3" s="406"/>
      <c r="NQK3" s="406"/>
      <c r="NQL3" s="406"/>
      <c r="NQM3" s="406"/>
      <c r="NQN3" s="406"/>
      <c r="NQO3" s="406"/>
      <c r="NQP3" s="406"/>
      <c r="NQQ3" s="406"/>
      <c r="NQR3" s="406"/>
      <c r="NQS3" s="406"/>
      <c r="NQT3" s="406"/>
      <c r="NQU3" s="406"/>
      <c r="NQV3" s="406"/>
      <c r="NQW3" s="406"/>
      <c r="NQX3" s="406"/>
      <c r="NQY3" s="406"/>
      <c r="NQZ3" s="406"/>
      <c r="NRA3" s="406"/>
      <c r="NRB3" s="406"/>
      <c r="NRC3" s="406"/>
      <c r="NRD3" s="406"/>
      <c r="NRE3" s="406"/>
      <c r="NRF3" s="406"/>
      <c r="NRG3" s="406"/>
      <c r="NRH3" s="406"/>
      <c r="NRI3" s="406"/>
      <c r="NRJ3" s="406"/>
      <c r="NRK3" s="406"/>
      <c r="NRL3" s="406"/>
      <c r="NRM3" s="406"/>
      <c r="NRN3" s="406"/>
      <c r="NRO3" s="406"/>
      <c r="NRP3" s="406"/>
      <c r="NRQ3" s="406"/>
      <c r="NRR3" s="406"/>
      <c r="NRS3" s="406"/>
      <c r="NRT3" s="406"/>
      <c r="NRU3" s="406"/>
      <c r="NRV3" s="406"/>
      <c r="NRW3" s="406"/>
      <c r="NRX3" s="406"/>
      <c r="NRY3" s="406"/>
      <c r="NRZ3" s="406"/>
      <c r="NSA3" s="406"/>
      <c r="NSB3" s="406"/>
      <c r="NSC3" s="406"/>
      <c r="NSD3" s="406"/>
      <c r="NSE3" s="406"/>
      <c r="NSF3" s="406"/>
      <c r="NSG3" s="406"/>
      <c r="NSH3" s="406"/>
      <c r="NSI3" s="406"/>
      <c r="NSJ3" s="406"/>
      <c r="NSK3" s="406"/>
      <c r="NSL3" s="406"/>
      <c r="NSM3" s="406"/>
      <c r="NSN3" s="406"/>
      <c r="NSO3" s="406"/>
      <c r="NSP3" s="406"/>
      <c r="NSQ3" s="406"/>
      <c r="NSR3" s="406"/>
      <c r="NSS3" s="406"/>
      <c r="NST3" s="406"/>
      <c r="NSU3" s="406"/>
      <c r="NSV3" s="406"/>
      <c r="NSW3" s="406"/>
      <c r="NSX3" s="406"/>
      <c r="NSY3" s="406"/>
      <c r="NSZ3" s="406"/>
      <c r="NTA3" s="406"/>
      <c r="NTB3" s="406"/>
      <c r="NTC3" s="406"/>
      <c r="NTD3" s="406"/>
      <c r="NTE3" s="406"/>
      <c r="NTF3" s="406"/>
      <c r="NTG3" s="406"/>
      <c r="NTH3" s="406"/>
      <c r="NTI3" s="406"/>
      <c r="NTJ3" s="406"/>
      <c r="NTK3" s="406"/>
      <c r="NTL3" s="406"/>
      <c r="NTM3" s="406"/>
      <c r="NTN3" s="406"/>
      <c r="NTO3" s="406"/>
      <c r="NTP3" s="406"/>
      <c r="NTQ3" s="406"/>
      <c r="NTR3" s="406"/>
      <c r="NTS3" s="406"/>
      <c r="NTT3" s="406"/>
      <c r="NTU3" s="406"/>
      <c r="NTV3" s="406"/>
      <c r="NTW3" s="406"/>
      <c r="NTX3" s="406"/>
      <c r="NTY3" s="406"/>
      <c r="NTZ3" s="406"/>
      <c r="NUA3" s="406"/>
      <c r="NUB3" s="406"/>
      <c r="NUC3" s="406"/>
      <c r="NUD3" s="406"/>
      <c r="NUE3" s="406"/>
      <c r="NUF3" s="406"/>
      <c r="NUG3" s="406"/>
      <c r="NUH3" s="406"/>
      <c r="NUI3" s="406"/>
      <c r="NUJ3" s="406"/>
      <c r="NUK3" s="406"/>
      <c r="NUL3" s="406"/>
      <c r="NUM3" s="406"/>
      <c r="NUN3" s="406"/>
      <c r="NUO3" s="406"/>
      <c r="NUP3" s="406"/>
      <c r="NUQ3" s="406"/>
      <c r="NUR3" s="406"/>
      <c r="NUS3" s="406"/>
      <c r="NUT3" s="406"/>
      <c r="NUU3" s="406"/>
      <c r="NUV3" s="406"/>
      <c r="NUW3" s="406"/>
      <c r="NUX3" s="406"/>
      <c r="NUY3" s="406"/>
      <c r="NUZ3" s="406"/>
      <c r="NVA3" s="406"/>
      <c r="NVB3" s="406"/>
      <c r="NVC3" s="406"/>
      <c r="NVD3" s="406"/>
      <c r="NVE3" s="406"/>
      <c r="NVF3" s="406"/>
      <c r="NVG3" s="406"/>
      <c r="NVH3" s="406"/>
      <c r="NVI3" s="406"/>
      <c r="NVJ3" s="406"/>
      <c r="NVK3" s="406"/>
      <c r="NVL3" s="406"/>
      <c r="NVM3" s="406"/>
      <c r="NVN3" s="406"/>
      <c r="NVO3" s="406"/>
      <c r="NVP3" s="406"/>
      <c r="NVQ3" s="406"/>
      <c r="NVR3" s="406"/>
      <c r="NVS3" s="406"/>
      <c r="NVT3" s="406"/>
      <c r="NVU3" s="406"/>
      <c r="NVV3" s="406"/>
      <c r="NVW3" s="406"/>
      <c r="NVX3" s="406"/>
      <c r="NVY3" s="406"/>
      <c r="NVZ3" s="406"/>
      <c r="NWA3" s="406"/>
      <c r="NWB3" s="406"/>
      <c r="NWC3" s="406"/>
      <c r="NWD3" s="406"/>
      <c r="NWE3" s="406"/>
      <c r="NWF3" s="406"/>
      <c r="NWG3" s="406"/>
      <c r="NWH3" s="406"/>
      <c r="NWI3" s="406"/>
      <c r="NWJ3" s="406"/>
      <c r="NWK3" s="406"/>
      <c r="NWL3" s="406"/>
      <c r="NWM3" s="406"/>
      <c r="NWN3" s="406"/>
      <c r="NWO3" s="406"/>
      <c r="NWP3" s="406"/>
      <c r="NWQ3" s="406"/>
      <c r="NWR3" s="406"/>
      <c r="NWS3" s="406"/>
      <c r="NWT3" s="406"/>
      <c r="NWU3" s="406"/>
      <c r="NWV3" s="406"/>
      <c r="NWW3" s="406"/>
      <c r="NWX3" s="406"/>
      <c r="NWY3" s="406"/>
      <c r="NWZ3" s="406"/>
      <c r="NXA3" s="406"/>
      <c r="NXB3" s="406"/>
      <c r="NXC3" s="406"/>
      <c r="NXD3" s="406"/>
      <c r="NXE3" s="406"/>
      <c r="NXF3" s="406"/>
      <c r="NXG3" s="406"/>
      <c r="NXH3" s="406"/>
      <c r="NXI3" s="406"/>
      <c r="NXJ3" s="406"/>
      <c r="NXK3" s="406"/>
      <c r="NXL3" s="406"/>
      <c r="NXM3" s="406"/>
      <c r="NXN3" s="406"/>
      <c r="NXO3" s="406"/>
      <c r="NXP3" s="406"/>
      <c r="NXQ3" s="406"/>
      <c r="NXR3" s="406"/>
      <c r="NXS3" s="406"/>
      <c r="NXT3" s="406"/>
      <c r="NXU3" s="406"/>
      <c r="NXV3" s="406"/>
      <c r="NXW3" s="406"/>
      <c r="NXX3" s="406"/>
      <c r="NXY3" s="406"/>
      <c r="NXZ3" s="406"/>
      <c r="NYA3" s="406"/>
      <c r="NYB3" s="406"/>
      <c r="NYC3" s="406"/>
      <c r="NYD3" s="406"/>
      <c r="NYE3" s="406"/>
      <c r="NYF3" s="406"/>
      <c r="NYG3" s="406"/>
      <c r="NYH3" s="406"/>
      <c r="NYI3" s="406"/>
      <c r="NYJ3" s="406"/>
      <c r="NYK3" s="406"/>
      <c r="NYL3" s="406"/>
      <c r="NYM3" s="406"/>
      <c r="NYN3" s="406"/>
      <c r="NYO3" s="406"/>
      <c r="NYP3" s="406"/>
      <c r="NYQ3" s="406"/>
      <c r="NYR3" s="406"/>
      <c r="NYS3" s="406"/>
      <c r="NYT3" s="406"/>
      <c r="NYU3" s="406"/>
      <c r="NYV3" s="406"/>
      <c r="NYW3" s="406"/>
      <c r="NYX3" s="406"/>
      <c r="NYY3" s="406"/>
      <c r="NYZ3" s="406"/>
      <c r="NZA3" s="406"/>
      <c r="NZB3" s="406"/>
      <c r="NZC3" s="406"/>
      <c r="NZD3" s="406"/>
      <c r="NZE3" s="406"/>
      <c r="NZF3" s="406"/>
      <c r="NZG3" s="406"/>
      <c r="NZH3" s="406"/>
      <c r="NZI3" s="406"/>
      <c r="NZJ3" s="406"/>
      <c r="NZK3" s="406"/>
      <c r="NZL3" s="406"/>
      <c r="NZM3" s="406"/>
      <c r="NZN3" s="406"/>
      <c r="NZO3" s="406"/>
      <c r="NZP3" s="406"/>
      <c r="NZQ3" s="406"/>
      <c r="NZR3" s="406"/>
      <c r="NZS3" s="406"/>
      <c r="NZT3" s="406"/>
      <c r="NZU3" s="406"/>
      <c r="NZV3" s="406"/>
      <c r="NZW3" s="406"/>
      <c r="NZX3" s="406"/>
      <c r="NZY3" s="406"/>
      <c r="NZZ3" s="406"/>
      <c r="OAA3" s="406"/>
      <c r="OAB3" s="406"/>
      <c r="OAC3" s="406"/>
      <c r="OAD3" s="406"/>
      <c r="OAE3" s="406"/>
      <c r="OAF3" s="406"/>
      <c r="OAG3" s="406"/>
      <c r="OAH3" s="406"/>
      <c r="OAI3" s="406"/>
      <c r="OAJ3" s="406"/>
      <c r="OAK3" s="406"/>
      <c r="OAL3" s="406"/>
      <c r="OAM3" s="406"/>
      <c r="OAN3" s="406"/>
      <c r="OAO3" s="406"/>
      <c r="OAP3" s="406"/>
      <c r="OAQ3" s="406"/>
      <c r="OAR3" s="406"/>
      <c r="OAS3" s="406"/>
      <c r="OAT3" s="406"/>
      <c r="OAU3" s="406"/>
      <c r="OAV3" s="406"/>
      <c r="OAW3" s="406"/>
      <c r="OAX3" s="406"/>
      <c r="OAY3" s="406"/>
      <c r="OAZ3" s="406"/>
      <c r="OBA3" s="406"/>
      <c r="OBB3" s="406"/>
      <c r="OBC3" s="406"/>
      <c r="OBD3" s="406"/>
      <c r="OBE3" s="406"/>
      <c r="OBF3" s="406"/>
      <c r="OBG3" s="406"/>
      <c r="OBH3" s="406"/>
      <c r="OBI3" s="406"/>
      <c r="OBJ3" s="406"/>
      <c r="OBK3" s="406"/>
      <c r="OBL3" s="406"/>
      <c r="OBM3" s="406"/>
      <c r="OBN3" s="406"/>
      <c r="OBO3" s="406"/>
      <c r="OBP3" s="406"/>
      <c r="OBQ3" s="406"/>
      <c r="OBR3" s="406"/>
      <c r="OBS3" s="406"/>
      <c r="OBT3" s="406"/>
      <c r="OBU3" s="406"/>
      <c r="OBV3" s="406"/>
      <c r="OBW3" s="406"/>
      <c r="OBX3" s="406"/>
      <c r="OBY3" s="406"/>
      <c r="OBZ3" s="406"/>
      <c r="OCA3" s="406"/>
      <c r="OCB3" s="406"/>
      <c r="OCC3" s="406"/>
      <c r="OCD3" s="406"/>
      <c r="OCE3" s="406"/>
      <c r="OCF3" s="406"/>
      <c r="OCG3" s="406"/>
      <c r="OCH3" s="406"/>
      <c r="OCI3" s="406"/>
      <c r="OCJ3" s="406"/>
      <c r="OCK3" s="406"/>
      <c r="OCL3" s="406"/>
      <c r="OCM3" s="406"/>
      <c r="OCN3" s="406"/>
      <c r="OCO3" s="406"/>
      <c r="OCP3" s="406"/>
      <c r="OCQ3" s="406"/>
      <c r="OCR3" s="406"/>
      <c r="OCS3" s="406"/>
      <c r="OCT3" s="406"/>
      <c r="OCU3" s="406"/>
      <c r="OCV3" s="406"/>
      <c r="OCW3" s="406"/>
      <c r="OCX3" s="406"/>
      <c r="OCY3" s="406"/>
      <c r="OCZ3" s="406"/>
      <c r="ODA3" s="406"/>
      <c r="ODB3" s="406"/>
      <c r="ODC3" s="406"/>
      <c r="ODD3" s="406"/>
      <c r="ODE3" s="406"/>
      <c r="ODF3" s="406"/>
      <c r="ODG3" s="406"/>
      <c r="ODH3" s="406"/>
      <c r="ODI3" s="406"/>
      <c r="ODJ3" s="406"/>
      <c r="ODK3" s="406"/>
      <c r="ODL3" s="406"/>
      <c r="ODM3" s="406"/>
      <c r="ODN3" s="406"/>
      <c r="ODO3" s="406"/>
      <c r="ODP3" s="406"/>
      <c r="ODQ3" s="406"/>
      <c r="ODR3" s="406"/>
      <c r="ODS3" s="406"/>
      <c r="ODT3" s="406"/>
      <c r="ODU3" s="406"/>
      <c r="ODV3" s="406"/>
      <c r="ODW3" s="406"/>
      <c r="ODX3" s="406"/>
      <c r="ODY3" s="406"/>
      <c r="ODZ3" s="406"/>
      <c r="OEA3" s="406"/>
      <c r="OEB3" s="406"/>
      <c r="OEC3" s="406"/>
      <c r="OED3" s="406"/>
      <c r="OEE3" s="406"/>
      <c r="OEF3" s="406"/>
      <c r="OEG3" s="406"/>
      <c r="OEH3" s="406"/>
      <c r="OEI3" s="406"/>
      <c r="OEJ3" s="406"/>
      <c r="OEK3" s="406"/>
      <c r="OEL3" s="406"/>
      <c r="OEM3" s="406"/>
      <c r="OEN3" s="406"/>
      <c r="OEO3" s="406"/>
      <c r="OEP3" s="406"/>
      <c r="OEQ3" s="406"/>
      <c r="OER3" s="406"/>
      <c r="OES3" s="406"/>
      <c r="OET3" s="406"/>
      <c r="OEU3" s="406"/>
      <c r="OEV3" s="406"/>
      <c r="OEW3" s="406"/>
      <c r="OEX3" s="406"/>
      <c r="OEY3" s="406"/>
      <c r="OEZ3" s="406"/>
      <c r="OFA3" s="406"/>
      <c r="OFB3" s="406"/>
      <c r="OFC3" s="406"/>
      <c r="OFD3" s="406"/>
      <c r="OFE3" s="406"/>
      <c r="OFF3" s="406"/>
      <c r="OFG3" s="406"/>
      <c r="OFH3" s="406"/>
      <c r="OFI3" s="406"/>
      <c r="OFJ3" s="406"/>
      <c r="OFK3" s="406"/>
      <c r="OFL3" s="406"/>
      <c r="OFM3" s="406"/>
      <c r="OFN3" s="406"/>
      <c r="OFO3" s="406"/>
      <c r="OFP3" s="406"/>
      <c r="OFQ3" s="406"/>
      <c r="OFR3" s="406"/>
      <c r="OFS3" s="406"/>
      <c r="OFT3" s="406"/>
      <c r="OFU3" s="406"/>
      <c r="OFV3" s="406"/>
      <c r="OFW3" s="406"/>
      <c r="OFX3" s="406"/>
      <c r="OFY3" s="406"/>
      <c r="OFZ3" s="406"/>
      <c r="OGA3" s="406"/>
      <c r="OGB3" s="406"/>
      <c r="OGC3" s="406"/>
      <c r="OGD3" s="406"/>
      <c r="OGE3" s="406"/>
      <c r="OGF3" s="406"/>
      <c r="OGG3" s="406"/>
      <c r="OGH3" s="406"/>
      <c r="OGI3" s="406"/>
      <c r="OGJ3" s="406"/>
      <c r="OGK3" s="406"/>
      <c r="OGL3" s="406"/>
      <c r="OGM3" s="406"/>
      <c r="OGN3" s="406"/>
      <c r="OGO3" s="406"/>
      <c r="OGP3" s="406"/>
      <c r="OGQ3" s="406"/>
      <c r="OGR3" s="406"/>
      <c r="OGS3" s="406"/>
      <c r="OGT3" s="406"/>
      <c r="OGU3" s="406"/>
      <c r="OGV3" s="406"/>
      <c r="OGW3" s="406"/>
      <c r="OGX3" s="406"/>
      <c r="OGY3" s="406"/>
      <c r="OGZ3" s="406"/>
      <c r="OHA3" s="406"/>
      <c r="OHB3" s="406"/>
      <c r="OHC3" s="406"/>
      <c r="OHD3" s="406"/>
      <c r="OHE3" s="406"/>
      <c r="OHF3" s="406"/>
      <c r="OHG3" s="406"/>
      <c r="OHH3" s="406"/>
      <c r="OHI3" s="406"/>
      <c r="OHJ3" s="406"/>
      <c r="OHK3" s="406"/>
      <c r="OHL3" s="406"/>
      <c r="OHM3" s="406"/>
      <c r="OHN3" s="406"/>
      <c r="OHO3" s="406"/>
      <c r="OHP3" s="406"/>
      <c r="OHQ3" s="406"/>
      <c r="OHR3" s="406"/>
      <c r="OHS3" s="406"/>
      <c r="OHT3" s="406"/>
      <c r="OHU3" s="406"/>
      <c r="OHV3" s="406"/>
      <c r="OHW3" s="406"/>
      <c r="OHX3" s="406"/>
      <c r="OHY3" s="406"/>
      <c r="OHZ3" s="406"/>
      <c r="OIA3" s="406"/>
      <c r="OIB3" s="406"/>
      <c r="OIC3" s="406"/>
      <c r="OID3" s="406"/>
      <c r="OIE3" s="406"/>
      <c r="OIF3" s="406"/>
      <c r="OIG3" s="406"/>
      <c r="OIH3" s="406"/>
      <c r="OII3" s="406"/>
      <c r="OIJ3" s="406"/>
      <c r="OIK3" s="406"/>
      <c r="OIL3" s="406"/>
      <c r="OIM3" s="406"/>
      <c r="OIN3" s="406"/>
      <c r="OIO3" s="406"/>
      <c r="OIP3" s="406"/>
      <c r="OIQ3" s="406"/>
      <c r="OIR3" s="406"/>
      <c r="OIS3" s="406"/>
      <c r="OIT3" s="406"/>
      <c r="OIU3" s="406"/>
      <c r="OIV3" s="406"/>
      <c r="OIW3" s="406"/>
      <c r="OIX3" s="406"/>
      <c r="OIY3" s="406"/>
      <c r="OIZ3" s="406"/>
      <c r="OJA3" s="406"/>
      <c r="OJB3" s="406"/>
      <c r="OJC3" s="406"/>
      <c r="OJD3" s="406"/>
      <c r="OJE3" s="406"/>
      <c r="OJF3" s="406"/>
      <c r="OJG3" s="406"/>
      <c r="OJH3" s="406"/>
      <c r="OJI3" s="406"/>
      <c r="OJJ3" s="406"/>
      <c r="OJK3" s="406"/>
      <c r="OJL3" s="406"/>
      <c r="OJM3" s="406"/>
      <c r="OJN3" s="406"/>
      <c r="OJO3" s="406"/>
      <c r="OJP3" s="406"/>
      <c r="OJQ3" s="406"/>
      <c r="OJR3" s="406"/>
      <c r="OJS3" s="406"/>
      <c r="OJT3" s="406"/>
      <c r="OJU3" s="406"/>
      <c r="OJV3" s="406"/>
      <c r="OJW3" s="406"/>
      <c r="OJX3" s="406"/>
      <c r="OJY3" s="406"/>
      <c r="OJZ3" s="406"/>
      <c r="OKA3" s="406"/>
      <c r="OKB3" s="406"/>
      <c r="OKC3" s="406"/>
      <c r="OKD3" s="406"/>
      <c r="OKE3" s="406"/>
      <c r="OKF3" s="406"/>
      <c r="OKG3" s="406"/>
      <c r="OKH3" s="406"/>
      <c r="OKI3" s="406"/>
      <c r="OKJ3" s="406"/>
      <c r="OKK3" s="406"/>
      <c r="OKL3" s="406"/>
      <c r="OKM3" s="406"/>
      <c r="OKN3" s="406"/>
      <c r="OKO3" s="406"/>
      <c r="OKP3" s="406"/>
      <c r="OKQ3" s="406"/>
      <c r="OKR3" s="406"/>
      <c r="OKS3" s="406"/>
      <c r="OKT3" s="406"/>
      <c r="OKU3" s="406"/>
      <c r="OKV3" s="406"/>
      <c r="OKW3" s="406"/>
      <c r="OKX3" s="406"/>
      <c r="OKY3" s="406"/>
      <c r="OKZ3" s="406"/>
      <c r="OLA3" s="406"/>
      <c r="OLB3" s="406"/>
      <c r="OLC3" s="406"/>
      <c r="OLD3" s="406"/>
      <c r="OLE3" s="406"/>
      <c r="OLF3" s="406"/>
      <c r="OLG3" s="406"/>
      <c r="OLH3" s="406"/>
      <c r="OLI3" s="406"/>
      <c r="OLJ3" s="406"/>
      <c r="OLK3" s="406"/>
      <c r="OLL3" s="406"/>
      <c r="OLM3" s="406"/>
      <c r="OLN3" s="406"/>
      <c r="OLO3" s="406"/>
      <c r="OLP3" s="406"/>
      <c r="OLQ3" s="406"/>
      <c r="OLR3" s="406"/>
      <c r="OLS3" s="406"/>
      <c r="OLT3" s="406"/>
      <c r="OLU3" s="406"/>
      <c r="OLV3" s="406"/>
      <c r="OLW3" s="406"/>
      <c r="OLX3" s="406"/>
      <c r="OLY3" s="406"/>
      <c r="OLZ3" s="406"/>
      <c r="OMA3" s="406"/>
      <c r="OMB3" s="406"/>
      <c r="OMC3" s="406"/>
      <c r="OMD3" s="406"/>
      <c r="OME3" s="406"/>
      <c r="OMF3" s="406"/>
      <c r="OMG3" s="406"/>
      <c r="OMH3" s="406"/>
      <c r="OMI3" s="406"/>
      <c r="OMJ3" s="406"/>
      <c r="OMK3" s="406"/>
      <c r="OML3" s="406"/>
      <c r="OMM3" s="406"/>
      <c r="OMN3" s="406"/>
      <c r="OMO3" s="406"/>
      <c r="OMP3" s="406"/>
      <c r="OMQ3" s="406"/>
      <c r="OMR3" s="406"/>
      <c r="OMS3" s="406"/>
      <c r="OMT3" s="406"/>
      <c r="OMU3" s="406"/>
      <c r="OMV3" s="406"/>
      <c r="OMW3" s="406"/>
      <c r="OMX3" s="406"/>
      <c r="OMY3" s="406"/>
      <c r="OMZ3" s="406"/>
      <c r="ONA3" s="406"/>
      <c r="ONB3" s="406"/>
      <c r="ONC3" s="406"/>
      <c r="OND3" s="406"/>
      <c r="ONE3" s="406"/>
      <c r="ONF3" s="406"/>
      <c r="ONG3" s="406"/>
      <c r="ONH3" s="406"/>
      <c r="ONI3" s="406"/>
      <c r="ONJ3" s="406"/>
      <c r="ONK3" s="406"/>
      <c r="ONL3" s="406"/>
      <c r="ONM3" s="406"/>
      <c r="ONN3" s="406"/>
      <c r="ONO3" s="406"/>
      <c r="ONP3" s="406"/>
      <c r="ONQ3" s="406"/>
      <c r="ONR3" s="406"/>
      <c r="ONS3" s="406"/>
      <c r="ONT3" s="406"/>
      <c r="ONU3" s="406"/>
      <c r="ONV3" s="406"/>
      <c r="ONW3" s="406"/>
      <c r="ONX3" s="406"/>
      <c r="ONY3" s="406"/>
      <c r="ONZ3" s="406"/>
      <c r="OOA3" s="406"/>
      <c r="OOB3" s="406"/>
      <c r="OOC3" s="406"/>
      <c r="OOD3" s="406"/>
      <c r="OOE3" s="406"/>
      <c r="OOF3" s="406"/>
      <c r="OOG3" s="406"/>
      <c r="OOH3" s="406"/>
      <c r="OOI3" s="406"/>
      <c r="OOJ3" s="406"/>
      <c r="OOK3" s="406"/>
      <c r="OOL3" s="406"/>
      <c r="OOM3" s="406"/>
      <c r="OON3" s="406"/>
      <c r="OOO3" s="406"/>
      <c r="OOP3" s="406"/>
      <c r="OOQ3" s="406"/>
      <c r="OOR3" s="406"/>
      <c r="OOS3" s="406"/>
      <c r="OOT3" s="406"/>
      <c r="OOU3" s="406"/>
      <c r="OOV3" s="406"/>
      <c r="OOW3" s="406"/>
      <c r="OOX3" s="406"/>
      <c r="OOY3" s="406"/>
      <c r="OOZ3" s="406"/>
      <c r="OPA3" s="406"/>
      <c r="OPB3" s="406"/>
      <c r="OPC3" s="406"/>
      <c r="OPD3" s="406"/>
      <c r="OPE3" s="406"/>
      <c r="OPF3" s="406"/>
      <c r="OPG3" s="406"/>
      <c r="OPH3" s="406"/>
      <c r="OPI3" s="406"/>
      <c r="OPJ3" s="406"/>
      <c r="OPK3" s="406"/>
      <c r="OPL3" s="406"/>
      <c r="OPM3" s="406"/>
      <c r="OPN3" s="406"/>
      <c r="OPO3" s="406"/>
      <c r="OPP3" s="406"/>
      <c r="OPQ3" s="406"/>
      <c r="OPR3" s="406"/>
      <c r="OPS3" s="406"/>
      <c r="OPT3" s="406"/>
      <c r="OPU3" s="406"/>
      <c r="OPV3" s="406"/>
      <c r="OPW3" s="406"/>
      <c r="OPX3" s="406"/>
      <c r="OPY3" s="406"/>
      <c r="OPZ3" s="406"/>
      <c r="OQA3" s="406"/>
      <c r="OQB3" s="406"/>
      <c r="OQC3" s="406"/>
      <c r="OQD3" s="406"/>
      <c r="OQE3" s="406"/>
      <c r="OQF3" s="406"/>
      <c r="OQG3" s="406"/>
      <c r="OQH3" s="406"/>
      <c r="OQI3" s="406"/>
      <c r="OQJ3" s="406"/>
      <c r="OQK3" s="406"/>
      <c r="OQL3" s="406"/>
      <c r="OQM3" s="406"/>
      <c r="OQN3" s="406"/>
      <c r="OQO3" s="406"/>
      <c r="OQP3" s="406"/>
      <c r="OQQ3" s="406"/>
      <c r="OQR3" s="406"/>
      <c r="OQS3" s="406"/>
      <c r="OQT3" s="406"/>
      <c r="OQU3" s="406"/>
      <c r="OQV3" s="406"/>
      <c r="OQW3" s="406"/>
      <c r="OQX3" s="406"/>
      <c r="OQY3" s="406"/>
      <c r="OQZ3" s="406"/>
      <c r="ORA3" s="406"/>
      <c r="ORB3" s="406"/>
      <c r="ORC3" s="406"/>
      <c r="ORD3" s="406"/>
      <c r="ORE3" s="406"/>
      <c r="ORF3" s="406"/>
      <c r="ORG3" s="406"/>
      <c r="ORH3" s="406"/>
      <c r="ORI3" s="406"/>
      <c r="ORJ3" s="406"/>
      <c r="ORK3" s="406"/>
      <c r="ORL3" s="406"/>
      <c r="ORM3" s="406"/>
      <c r="ORN3" s="406"/>
      <c r="ORO3" s="406"/>
      <c r="ORP3" s="406"/>
      <c r="ORQ3" s="406"/>
      <c r="ORR3" s="406"/>
      <c r="ORS3" s="406"/>
      <c r="ORT3" s="406"/>
      <c r="ORU3" s="406"/>
      <c r="ORV3" s="406"/>
      <c r="ORW3" s="406"/>
      <c r="ORX3" s="406"/>
      <c r="ORY3" s="406"/>
      <c r="ORZ3" s="406"/>
      <c r="OSA3" s="406"/>
      <c r="OSB3" s="406"/>
      <c r="OSC3" s="406"/>
      <c r="OSD3" s="406"/>
      <c r="OSE3" s="406"/>
      <c r="OSF3" s="406"/>
      <c r="OSG3" s="406"/>
      <c r="OSH3" s="406"/>
      <c r="OSI3" s="406"/>
      <c r="OSJ3" s="406"/>
      <c r="OSK3" s="406"/>
      <c r="OSL3" s="406"/>
      <c r="OSM3" s="406"/>
      <c r="OSN3" s="406"/>
      <c r="OSO3" s="406"/>
      <c r="OSP3" s="406"/>
      <c r="OSQ3" s="406"/>
      <c r="OSR3" s="406"/>
      <c r="OSS3" s="406"/>
      <c r="OST3" s="406"/>
      <c r="OSU3" s="406"/>
      <c r="OSV3" s="406"/>
      <c r="OSW3" s="406"/>
      <c r="OSX3" s="406"/>
      <c r="OSY3" s="406"/>
      <c r="OSZ3" s="406"/>
      <c r="OTA3" s="406"/>
      <c r="OTB3" s="406"/>
      <c r="OTC3" s="406"/>
      <c r="OTD3" s="406"/>
      <c r="OTE3" s="406"/>
      <c r="OTF3" s="406"/>
      <c r="OTG3" s="406"/>
      <c r="OTH3" s="406"/>
      <c r="OTI3" s="406"/>
      <c r="OTJ3" s="406"/>
      <c r="OTK3" s="406"/>
      <c r="OTL3" s="406"/>
      <c r="OTM3" s="406"/>
      <c r="OTN3" s="406"/>
      <c r="OTO3" s="406"/>
      <c r="OTP3" s="406"/>
      <c r="OTQ3" s="406"/>
      <c r="OTR3" s="406"/>
      <c r="OTS3" s="406"/>
      <c r="OTT3" s="406"/>
      <c r="OTU3" s="406"/>
      <c r="OTV3" s="406"/>
      <c r="OTW3" s="406"/>
      <c r="OTX3" s="406"/>
      <c r="OTY3" s="406"/>
      <c r="OTZ3" s="406"/>
      <c r="OUA3" s="406"/>
      <c r="OUB3" s="406"/>
      <c r="OUC3" s="406"/>
      <c r="OUD3" s="406"/>
      <c r="OUE3" s="406"/>
      <c r="OUF3" s="406"/>
      <c r="OUG3" s="406"/>
      <c r="OUH3" s="406"/>
      <c r="OUI3" s="406"/>
      <c r="OUJ3" s="406"/>
      <c r="OUK3" s="406"/>
      <c r="OUL3" s="406"/>
      <c r="OUM3" s="406"/>
      <c r="OUN3" s="406"/>
      <c r="OUO3" s="406"/>
      <c r="OUP3" s="406"/>
      <c r="OUQ3" s="406"/>
      <c r="OUR3" s="406"/>
      <c r="OUS3" s="406"/>
      <c r="OUT3" s="406"/>
      <c r="OUU3" s="406"/>
      <c r="OUV3" s="406"/>
      <c r="OUW3" s="406"/>
      <c r="OUX3" s="406"/>
      <c r="OUY3" s="406"/>
      <c r="OUZ3" s="406"/>
      <c r="OVA3" s="406"/>
      <c r="OVB3" s="406"/>
      <c r="OVC3" s="406"/>
      <c r="OVD3" s="406"/>
      <c r="OVE3" s="406"/>
      <c r="OVF3" s="406"/>
      <c r="OVG3" s="406"/>
      <c r="OVH3" s="406"/>
      <c r="OVI3" s="406"/>
      <c r="OVJ3" s="406"/>
      <c r="OVK3" s="406"/>
      <c r="OVL3" s="406"/>
      <c r="OVM3" s="406"/>
      <c r="OVN3" s="406"/>
      <c r="OVO3" s="406"/>
      <c r="OVP3" s="406"/>
      <c r="OVQ3" s="406"/>
      <c r="OVR3" s="406"/>
      <c r="OVS3" s="406"/>
      <c r="OVT3" s="406"/>
      <c r="OVU3" s="406"/>
      <c r="OVV3" s="406"/>
      <c r="OVW3" s="406"/>
      <c r="OVX3" s="406"/>
      <c r="OVY3" s="406"/>
      <c r="OVZ3" s="406"/>
      <c r="OWA3" s="406"/>
      <c r="OWB3" s="406"/>
      <c r="OWC3" s="406"/>
      <c r="OWD3" s="406"/>
      <c r="OWE3" s="406"/>
      <c r="OWF3" s="406"/>
      <c r="OWG3" s="406"/>
      <c r="OWH3" s="406"/>
      <c r="OWI3" s="406"/>
      <c r="OWJ3" s="406"/>
      <c r="OWK3" s="406"/>
      <c r="OWL3" s="406"/>
      <c r="OWM3" s="406"/>
      <c r="OWN3" s="406"/>
      <c r="OWO3" s="406"/>
      <c r="OWP3" s="406"/>
      <c r="OWQ3" s="406"/>
      <c r="OWR3" s="406"/>
      <c r="OWS3" s="406"/>
      <c r="OWT3" s="406"/>
      <c r="OWU3" s="406"/>
      <c r="OWV3" s="406"/>
      <c r="OWW3" s="406"/>
      <c r="OWX3" s="406"/>
      <c r="OWY3" s="406"/>
      <c r="OWZ3" s="406"/>
      <c r="OXA3" s="406"/>
      <c r="OXB3" s="406"/>
      <c r="OXC3" s="406"/>
      <c r="OXD3" s="406"/>
      <c r="OXE3" s="406"/>
      <c r="OXF3" s="406"/>
      <c r="OXG3" s="406"/>
      <c r="OXH3" s="406"/>
      <c r="OXI3" s="406"/>
      <c r="OXJ3" s="406"/>
      <c r="OXK3" s="406"/>
      <c r="OXL3" s="406"/>
      <c r="OXM3" s="406"/>
      <c r="OXN3" s="406"/>
      <c r="OXO3" s="406"/>
      <c r="OXP3" s="406"/>
      <c r="OXQ3" s="406"/>
      <c r="OXR3" s="406"/>
      <c r="OXS3" s="406"/>
      <c r="OXT3" s="406"/>
      <c r="OXU3" s="406"/>
      <c r="OXV3" s="406"/>
      <c r="OXW3" s="406"/>
      <c r="OXX3" s="406"/>
      <c r="OXY3" s="406"/>
      <c r="OXZ3" s="406"/>
      <c r="OYA3" s="406"/>
      <c r="OYB3" s="406"/>
      <c r="OYC3" s="406"/>
      <c r="OYD3" s="406"/>
      <c r="OYE3" s="406"/>
      <c r="OYF3" s="406"/>
      <c r="OYG3" s="406"/>
      <c r="OYH3" s="406"/>
      <c r="OYI3" s="406"/>
      <c r="OYJ3" s="406"/>
      <c r="OYK3" s="406"/>
      <c r="OYL3" s="406"/>
      <c r="OYM3" s="406"/>
      <c r="OYN3" s="406"/>
      <c r="OYO3" s="406"/>
      <c r="OYP3" s="406"/>
      <c r="OYQ3" s="406"/>
      <c r="OYR3" s="406"/>
      <c r="OYS3" s="406"/>
      <c r="OYT3" s="406"/>
      <c r="OYU3" s="406"/>
      <c r="OYV3" s="406"/>
      <c r="OYW3" s="406"/>
      <c r="OYX3" s="406"/>
      <c r="OYY3" s="406"/>
      <c r="OYZ3" s="406"/>
      <c r="OZA3" s="406"/>
      <c r="OZB3" s="406"/>
      <c r="OZC3" s="406"/>
      <c r="OZD3" s="406"/>
      <c r="OZE3" s="406"/>
      <c r="OZF3" s="406"/>
      <c r="OZG3" s="406"/>
      <c r="OZH3" s="406"/>
      <c r="OZI3" s="406"/>
      <c r="OZJ3" s="406"/>
      <c r="OZK3" s="406"/>
      <c r="OZL3" s="406"/>
      <c r="OZM3" s="406"/>
      <c r="OZN3" s="406"/>
      <c r="OZO3" s="406"/>
      <c r="OZP3" s="406"/>
      <c r="OZQ3" s="406"/>
      <c r="OZR3" s="406"/>
      <c r="OZS3" s="406"/>
      <c r="OZT3" s="406"/>
      <c r="OZU3" s="406"/>
      <c r="OZV3" s="406"/>
      <c r="OZW3" s="406"/>
      <c r="OZX3" s="406"/>
      <c r="OZY3" s="406"/>
      <c r="OZZ3" s="406"/>
      <c r="PAA3" s="406"/>
      <c r="PAB3" s="406"/>
      <c r="PAC3" s="406"/>
      <c r="PAD3" s="406"/>
      <c r="PAE3" s="406"/>
      <c r="PAF3" s="406"/>
      <c r="PAG3" s="406"/>
      <c r="PAH3" s="406"/>
      <c r="PAI3" s="406"/>
      <c r="PAJ3" s="406"/>
      <c r="PAK3" s="406"/>
      <c r="PAL3" s="406"/>
      <c r="PAM3" s="406"/>
      <c r="PAN3" s="406"/>
      <c r="PAO3" s="406"/>
      <c r="PAP3" s="406"/>
      <c r="PAQ3" s="406"/>
      <c r="PAR3" s="406"/>
      <c r="PAS3" s="406"/>
      <c r="PAT3" s="406"/>
      <c r="PAU3" s="406"/>
      <c r="PAV3" s="406"/>
      <c r="PAW3" s="406"/>
      <c r="PAX3" s="406"/>
      <c r="PAY3" s="406"/>
      <c r="PAZ3" s="406"/>
      <c r="PBA3" s="406"/>
      <c r="PBB3" s="406"/>
      <c r="PBC3" s="406"/>
      <c r="PBD3" s="406"/>
      <c r="PBE3" s="406"/>
      <c r="PBF3" s="406"/>
      <c r="PBG3" s="406"/>
      <c r="PBH3" s="406"/>
      <c r="PBI3" s="406"/>
      <c r="PBJ3" s="406"/>
      <c r="PBK3" s="406"/>
      <c r="PBL3" s="406"/>
      <c r="PBM3" s="406"/>
      <c r="PBN3" s="406"/>
      <c r="PBO3" s="406"/>
      <c r="PBP3" s="406"/>
      <c r="PBQ3" s="406"/>
      <c r="PBR3" s="406"/>
      <c r="PBS3" s="406"/>
      <c r="PBT3" s="406"/>
      <c r="PBU3" s="406"/>
      <c r="PBV3" s="406"/>
      <c r="PBW3" s="406"/>
      <c r="PBX3" s="406"/>
      <c r="PBY3" s="406"/>
      <c r="PBZ3" s="406"/>
      <c r="PCA3" s="406"/>
      <c r="PCB3" s="406"/>
      <c r="PCC3" s="406"/>
      <c r="PCD3" s="406"/>
      <c r="PCE3" s="406"/>
      <c r="PCF3" s="406"/>
      <c r="PCG3" s="406"/>
      <c r="PCH3" s="406"/>
      <c r="PCI3" s="406"/>
      <c r="PCJ3" s="406"/>
      <c r="PCK3" s="406"/>
      <c r="PCL3" s="406"/>
      <c r="PCM3" s="406"/>
      <c r="PCN3" s="406"/>
      <c r="PCO3" s="406"/>
      <c r="PCP3" s="406"/>
      <c r="PCQ3" s="406"/>
      <c r="PCR3" s="406"/>
      <c r="PCS3" s="406"/>
      <c r="PCT3" s="406"/>
      <c r="PCU3" s="406"/>
      <c r="PCV3" s="406"/>
      <c r="PCW3" s="406"/>
      <c r="PCX3" s="406"/>
      <c r="PCY3" s="406"/>
      <c r="PCZ3" s="406"/>
      <c r="PDA3" s="406"/>
      <c r="PDB3" s="406"/>
      <c r="PDC3" s="406"/>
      <c r="PDD3" s="406"/>
      <c r="PDE3" s="406"/>
      <c r="PDF3" s="406"/>
      <c r="PDG3" s="406"/>
      <c r="PDH3" s="406"/>
      <c r="PDI3" s="406"/>
      <c r="PDJ3" s="406"/>
      <c r="PDK3" s="406"/>
      <c r="PDL3" s="406"/>
      <c r="PDM3" s="406"/>
      <c r="PDN3" s="406"/>
      <c r="PDO3" s="406"/>
      <c r="PDP3" s="406"/>
      <c r="PDQ3" s="406"/>
      <c r="PDR3" s="406"/>
      <c r="PDS3" s="406"/>
      <c r="PDT3" s="406"/>
      <c r="PDU3" s="406"/>
      <c r="PDV3" s="406"/>
      <c r="PDW3" s="406"/>
      <c r="PDX3" s="406"/>
      <c r="PDY3" s="406"/>
      <c r="PDZ3" s="406"/>
      <c r="PEA3" s="406"/>
      <c r="PEB3" s="406"/>
      <c r="PEC3" s="406"/>
      <c r="PED3" s="406"/>
      <c r="PEE3" s="406"/>
      <c r="PEF3" s="406"/>
      <c r="PEG3" s="406"/>
      <c r="PEH3" s="406"/>
      <c r="PEI3" s="406"/>
      <c r="PEJ3" s="406"/>
      <c r="PEK3" s="406"/>
      <c r="PEL3" s="406"/>
      <c r="PEM3" s="406"/>
      <c r="PEN3" s="406"/>
      <c r="PEO3" s="406"/>
      <c r="PEP3" s="406"/>
      <c r="PEQ3" s="406"/>
      <c r="PER3" s="406"/>
      <c r="PES3" s="406"/>
      <c r="PET3" s="406"/>
      <c r="PEU3" s="406"/>
      <c r="PEV3" s="406"/>
      <c r="PEW3" s="406"/>
      <c r="PEX3" s="406"/>
      <c r="PEY3" s="406"/>
      <c r="PEZ3" s="406"/>
      <c r="PFA3" s="406"/>
      <c r="PFB3" s="406"/>
      <c r="PFC3" s="406"/>
      <c r="PFD3" s="406"/>
      <c r="PFE3" s="406"/>
      <c r="PFF3" s="406"/>
      <c r="PFG3" s="406"/>
      <c r="PFH3" s="406"/>
      <c r="PFI3" s="406"/>
      <c r="PFJ3" s="406"/>
      <c r="PFK3" s="406"/>
      <c r="PFL3" s="406"/>
      <c r="PFM3" s="406"/>
      <c r="PFN3" s="406"/>
      <c r="PFO3" s="406"/>
      <c r="PFP3" s="406"/>
      <c r="PFQ3" s="406"/>
      <c r="PFR3" s="406"/>
      <c r="PFS3" s="406"/>
      <c r="PFT3" s="406"/>
      <c r="PFU3" s="406"/>
      <c r="PFV3" s="406"/>
      <c r="PFW3" s="406"/>
      <c r="PFX3" s="406"/>
      <c r="PFY3" s="406"/>
      <c r="PFZ3" s="406"/>
      <c r="PGA3" s="406"/>
      <c r="PGB3" s="406"/>
      <c r="PGC3" s="406"/>
      <c r="PGD3" s="406"/>
      <c r="PGE3" s="406"/>
      <c r="PGF3" s="406"/>
      <c r="PGG3" s="406"/>
      <c r="PGH3" s="406"/>
      <c r="PGI3" s="406"/>
      <c r="PGJ3" s="406"/>
      <c r="PGK3" s="406"/>
      <c r="PGL3" s="406"/>
      <c r="PGM3" s="406"/>
      <c r="PGN3" s="406"/>
      <c r="PGO3" s="406"/>
      <c r="PGP3" s="406"/>
      <c r="PGQ3" s="406"/>
      <c r="PGR3" s="406"/>
      <c r="PGS3" s="406"/>
      <c r="PGT3" s="406"/>
      <c r="PGU3" s="406"/>
      <c r="PGV3" s="406"/>
      <c r="PGW3" s="406"/>
      <c r="PGX3" s="406"/>
      <c r="PGY3" s="406"/>
      <c r="PGZ3" s="406"/>
      <c r="PHA3" s="406"/>
      <c r="PHB3" s="406"/>
      <c r="PHC3" s="406"/>
      <c r="PHD3" s="406"/>
      <c r="PHE3" s="406"/>
      <c r="PHF3" s="406"/>
      <c r="PHG3" s="406"/>
      <c r="PHH3" s="406"/>
      <c r="PHI3" s="406"/>
      <c r="PHJ3" s="406"/>
      <c r="PHK3" s="406"/>
      <c r="PHL3" s="406"/>
      <c r="PHM3" s="406"/>
      <c r="PHN3" s="406"/>
      <c r="PHO3" s="406"/>
      <c r="PHP3" s="406"/>
      <c r="PHQ3" s="406"/>
      <c r="PHR3" s="406"/>
      <c r="PHS3" s="406"/>
      <c r="PHT3" s="406"/>
      <c r="PHU3" s="406"/>
      <c r="PHV3" s="406"/>
      <c r="PHW3" s="406"/>
      <c r="PHX3" s="406"/>
      <c r="PHY3" s="406"/>
      <c r="PHZ3" s="406"/>
      <c r="PIA3" s="406"/>
      <c r="PIB3" s="406"/>
      <c r="PIC3" s="406"/>
      <c r="PID3" s="406"/>
      <c r="PIE3" s="406"/>
      <c r="PIF3" s="406"/>
      <c r="PIG3" s="406"/>
      <c r="PIH3" s="406"/>
      <c r="PII3" s="406"/>
      <c r="PIJ3" s="406"/>
      <c r="PIK3" s="406"/>
      <c r="PIL3" s="406"/>
      <c r="PIM3" s="406"/>
      <c r="PIN3" s="406"/>
      <c r="PIO3" s="406"/>
      <c r="PIP3" s="406"/>
      <c r="PIQ3" s="406"/>
      <c r="PIR3" s="406"/>
      <c r="PIS3" s="406"/>
      <c r="PIT3" s="406"/>
      <c r="PIU3" s="406"/>
      <c r="PIV3" s="406"/>
      <c r="PIW3" s="406"/>
      <c r="PIX3" s="406"/>
      <c r="PIY3" s="406"/>
      <c r="PIZ3" s="406"/>
      <c r="PJA3" s="406"/>
      <c r="PJB3" s="406"/>
      <c r="PJC3" s="406"/>
      <c r="PJD3" s="406"/>
      <c r="PJE3" s="406"/>
      <c r="PJF3" s="406"/>
      <c r="PJG3" s="406"/>
      <c r="PJH3" s="406"/>
      <c r="PJI3" s="406"/>
      <c r="PJJ3" s="406"/>
      <c r="PJK3" s="406"/>
      <c r="PJL3" s="406"/>
      <c r="PJM3" s="406"/>
      <c r="PJN3" s="406"/>
      <c r="PJO3" s="406"/>
      <c r="PJP3" s="406"/>
      <c r="PJQ3" s="406"/>
      <c r="PJR3" s="406"/>
      <c r="PJS3" s="406"/>
      <c r="PJT3" s="406"/>
      <c r="PJU3" s="406"/>
      <c r="PJV3" s="406"/>
      <c r="PJW3" s="406"/>
      <c r="PJX3" s="406"/>
      <c r="PJY3" s="406"/>
      <c r="PJZ3" s="406"/>
      <c r="PKA3" s="406"/>
      <c r="PKB3" s="406"/>
      <c r="PKC3" s="406"/>
      <c r="PKD3" s="406"/>
      <c r="PKE3" s="406"/>
      <c r="PKF3" s="406"/>
      <c r="PKG3" s="406"/>
      <c r="PKH3" s="406"/>
      <c r="PKI3" s="406"/>
      <c r="PKJ3" s="406"/>
      <c r="PKK3" s="406"/>
      <c r="PKL3" s="406"/>
      <c r="PKM3" s="406"/>
      <c r="PKN3" s="406"/>
      <c r="PKO3" s="406"/>
      <c r="PKP3" s="406"/>
      <c r="PKQ3" s="406"/>
      <c r="PKR3" s="406"/>
      <c r="PKS3" s="406"/>
      <c r="PKT3" s="406"/>
      <c r="PKU3" s="406"/>
      <c r="PKV3" s="406"/>
      <c r="PKW3" s="406"/>
      <c r="PKX3" s="406"/>
      <c r="PKY3" s="406"/>
      <c r="PKZ3" s="406"/>
      <c r="PLA3" s="406"/>
      <c r="PLB3" s="406"/>
      <c r="PLC3" s="406"/>
      <c r="PLD3" s="406"/>
      <c r="PLE3" s="406"/>
      <c r="PLF3" s="406"/>
      <c r="PLG3" s="406"/>
      <c r="PLH3" s="406"/>
      <c r="PLI3" s="406"/>
      <c r="PLJ3" s="406"/>
      <c r="PLK3" s="406"/>
      <c r="PLL3" s="406"/>
      <c r="PLM3" s="406"/>
      <c r="PLN3" s="406"/>
      <c r="PLO3" s="406"/>
      <c r="PLP3" s="406"/>
      <c r="PLQ3" s="406"/>
      <c r="PLR3" s="406"/>
      <c r="PLS3" s="406"/>
      <c r="PLT3" s="406"/>
      <c r="PLU3" s="406"/>
      <c r="PLV3" s="406"/>
      <c r="PLW3" s="406"/>
      <c r="PLX3" s="406"/>
      <c r="PLY3" s="406"/>
      <c r="PLZ3" s="406"/>
      <c r="PMA3" s="406"/>
      <c r="PMB3" s="406"/>
      <c r="PMC3" s="406"/>
      <c r="PMD3" s="406"/>
      <c r="PME3" s="406"/>
      <c r="PMF3" s="406"/>
      <c r="PMG3" s="406"/>
      <c r="PMH3" s="406"/>
      <c r="PMI3" s="406"/>
      <c r="PMJ3" s="406"/>
      <c r="PMK3" s="406"/>
      <c r="PML3" s="406"/>
      <c r="PMM3" s="406"/>
      <c r="PMN3" s="406"/>
      <c r="PMO3" s="406"/>
      <c r="PMP3" s="406"/>
      <c r="PMQ3" s="406"/>
      <c r="PMR3" s="406"/>
      <c r="PMS3" s="406"/>
      <c r="PMT3" s="406"/>
      <c r="PMU3" s="406"/>
      <c r="PMV3" s="406"/>
      <c r="PMW3" s="406"/>
      <c r="PMX3" s="406"/>
      <c r="PMY3" s="406"/>
      <c r="PMZ3" s="406"/>
      <c r="PNA3" s="406"/>
      <c r="PNB3" s="406"/>
      <c r="PNC3" s="406"/>
      <c r="PND3" s="406"/>
      <c r="PNE3" s="406"/>
      <c r="PNF3" s="406"/>
      <c r="PNG3" s="406"/>
      <c r="PNH3" s="406"/>
      <c r="PNI3" s="406"/>
      <c r="PNJ3" s="406"/>
      <c r="PNK3" s="406"/>
      <c r="PNL3" s="406"/>
      <c r="PNM3" s="406"/>
      <c r="PNN3" s="406"/>
      <c r="PNO3" s="406"/>
      <c r="PNP3" s="406"/>
      <c r="PNQ3" s="406"/>
      <c r="PNR3" s="406"/>
      <c r="PNS3" s="406"/>
      <c r="PNT3" s="406"/>
      <c r="PNU3" s="406"/>
      <c r="PNV3" s="406"/>
      <c r="PNW3" s="406"/>
      <c r="PNX3" s="406"/>
      <c r="PNY3" s="406"/>
      <c r="PNZ3" s="406"/>
      <c r="POA3" s="406"/>
      <c r="POB3" s="406"/>
      <c r="POC3" s="406"/>
      <c r="POD3" s="406"/>
      <c r="POE3" s="406"/>
      <c r="POF3" s="406"/>
      <c r="POG3" s="406"/>
      <c r="POH3" s="406"/>
      <c r="POI3" s="406"/>
      <c r="POJ3" s="406"/>
      <c r="POK3" s="406"/>
      <c r="POL3" s="406"/>
      <c r="POM3" s="406"/>
      <c r="PON3" s="406"/>
      <c r="POO3" s="406"/>
      <c r="POP3" s="406"/>
      <c r="POQ3" s="406"/>
      <c r="POR3" s="406"/>
      <c r="POS3" s="406"/>
      <c r="POT3" s="406"/>
      <c r="POU3" s="406"/>
      <c r="POV3" s="406"/>
      <c r="POW3" s="406"/>
      <c r="POX3" s="406"/>
      <c r="POY3" s="406"/>
      <c r="POZ3" s="406"/>
      <c r="PPA3" s="406"/>
      <c r="PPB3" s="406"/>
      <c r="PPC3" s="406"/>
      <c r="PPD3" s="406"/>
      <c r="PPE3" s="406"/>
      <c r="PPF3" s="406"/>
      <c r="PPG3" s="406"/>
      <c r="PPH3" s="406"/>
      <c r="PPI3" s="406"/>
      <c r="PPJ3" s="406"/>
      <c r="PPK3" s="406"/>
      <c r="PPL3" s="406"/>
      <c r="PPM3" s="406"/>
      <c r="PPN3" s="406"/>
      <c r="PPO3" s="406"/>
      <c r="PPP3" s="406"/>
      <c r="PPQ3" s="406"/>
      <c r="PPR3" s="406"/>
      <c r="PPS3" s="406"/>
      <c r="PPT3" s="406"/>
      <c r="PPU3" s="406"/>
      <c r="PPV3" s="406"/>
      <c r="PPW3" s="406"/>
      <c r="PPX3" s="406"/>
      <c r="PPY3" s="406"/>
      <c r="PPZ3" s="406"/>
      <c r="PQA3" s="406"/>
      <c r="PQB3" s="406"/>
      <c r="PQC3" s="406"/>
      <c r="PQD3" s="406"/>
      <c r="PQE3" s="406"/>
      <c r="PQF3" s="406"/>
      <c r="PQG3" s="406"/>
      <c r="PQH3" s="406"/>
      <c r="PQI3" s="406"/>
      <c r="PQJ3" s="406"/>
      <c r="PQK3" s="406"/>
      <c r="PQL3" s="406"/>
      <c r="PQM3" s="406"/>
      <c r="PQN3" s="406"/>
      <c r="PQO3" s="406"/>
      <c r="PQP3" s="406"/>
      <c r="PQQ3" s="406"/>
      <c r="PQR3" s="406"/>
      <c r="PQS3" s="406"/>
      <c r="PQT3" s="406"/>
      <c r="PQU3" s="406"/>
      <c r="PQV3" s="406"/>
      <c r="PQW3" s="406"/>
      <c r="PQX3" s="406"/>
      <c r="PQY3" s="406"/>
      <c r="PQZ3" s="406"/>
      <c r="PRA3" s="406"/>
      <c r="PRB3" s="406"/>
      <c r="PRC3" s="406"/>
      <c r="PRD3" s="406"/>
      <c r="PRE3" s="406"/>
      <c r="PRF3" s="406"/>
      <c r="PRG3" s="406"/>
      <c r="PRH3" s="406"/>
      <c r="PRI3" s="406"/>
      <c r="PRJ3" s="406"/>
      <c r="PRK3" s="406"/>
      <c r="PRL3" s="406"/>
      <c r="PRM3" s="406"/>
      <c r="PRN3" s="406"/>
      <c r="PRO3" s="406"/>
      <c r="PRP3" s="406"/>
      <c r="PRQ3" s="406"/>
      <c r="PRR3" s="406"/>
      <c r="PRS3" s="406"/>
      <c r="PRT3" s="406"/>
      <c r="PRU3" s="406"/>
      <c r="PRV3" s="406"/>
      <c r="PRW3" s="406"/>
      <c r="PRX3" s="406"/>
      <c r="PRY3" s="406"/>
      <c r="PRZ3" s="406"/>
      <c r="PSA3" s="406"/>
      <c r="PSB3" s="406"/>
      <c r="PSC3" s="406"/>
      <c r="PSD3" s="406"/>
      <c r="PSE3" s="406"/>
      <c r="PSF3" s="406"/>
      <c r="PSG3" s="406"/>
      <c r="PSH3" s="406"/>
      <c r="PSI3" s="406"/>
      <c r="PSJ3" s="406"/>
      <c r="PSK3" s="406"/>
      <c r="PSL3" s="406"/>
      <c r="PSM3" s="406"/>
      <c r="PSN3" s="406"/>
      <c r="PSO3" s="406"/>
      <c r="PSP3" s="406"/>
      <c r="PSQ3" s="406"/>
      <c r="PSR3" s="406"/>
      <c r="PSS3" s="406"/>
      <c r="PST3" s="406"/>
      <c r="PSU3" s="406"/>
      <c r="PSV3" s="406"/>
      <c r="PSW3" s="406"/>
      <c r="PSX3" s="406"/>
      <c r="PSY3" s="406"/>
      <c r="PSZ3" s="406"/>
      <c r="PTA3" s="406"/>
      <c r="PTB3" s="406"/>
      <c r="PTC3" s="406"/>
      <c r="PTD3" s="406"/>
      <c r="PTE3" s="406"/>
      <c r="PTF3" s="406"/>
      <c r="PTG3" s="406"/>
      <c r="PTH3" s="406"/>
      <c r="PTI3" s="406"/>
      <c r="PTJ3" s="406"/>
      <c r="PTK3" s="406"/>
      <c r="PTL3" s="406"/>
      <c r="PTM3" s="406"/>
      <c r="PTN3" s="406"/>
      <c r="PTO3" s="406"/>
      <c r="PTP3" s="406"/>
      <c r="PTQ3" s="406"/>
      <c r="PTR3" s="406"/>
      <c r="PTS3" s="406"/>
      <c r="PTT3" s="406"/>
      <c r="PTU3" s="406"/>
      <c r="PTV3" s="406"/>
      <c r="PTW3" s="406"/>
      <c r="PTX3" s="406"/>
      <c r="PTY3" s="406"/>
      <c r="PTZ3" s="406"/>
      <c r="PUA3" s="406"/>
      <c r="PUB3" s="406"/>
      <c r="PUC3" s="406"/>
      <c r="PUD3" s="406"/>
      <c r="PUE3" s="406"/>
      <c r="PUF3" s="406"/>
      <c r="PUG3" s="406"/>
      <c r="PUH3" s="406"/>
      <c r="PUI3" s="406"/>
      <c r="PUJ3" s="406"/>
      <c r="PUK3" s="406"/>
      <c r="PUL3" s="406"/>
      <c r="PUM3" s="406"/>
      <c r="PUN3" s="406"/>
      <c r="PUO3" s="406"/>
      <c r="PUP3" s="406"/>
      <c r="PUQ3" s="406"/>
      <c r="PUR3" s="406"/>
      <c r="PUS3" s="406"/>
      <c r="PUT3" s="406"/>
      <c r="PUU3" s="406"/>
      <c r="PUV3" s="406"/>
      <c r="PUW3" s="406"/>
      <c r="PUX3" s="406"/>
      <c r="PUY3" s="406"/>
      <c r="PUZ3" s="406"/>
      <c r="PVA3" s="406"/>
      <c r="PVB3" s="406"/>
      <c r="PVC3" s="406"/>
      <c r="PVD3" s="406"/>
      <c r="PVE3" s="406"/>
      <c r="PVF3" s="406"/>
      <c r="PVG3" s="406"/>
      <c r="PVH3" s="406"/>
      <c r="PVI3" s="406"/>
      <c r="PVJ3" s="406"/>
      <c r="PVK3" s="406"/>
      <c r="PVL3" s="406"/>
      <c r="PVM3" s="406"/>
      <c r="PVN3" s="406"/>
      <c r="PVO3" s="406"/>
      <c r="PVP3" s="406"/>
      <c r="PVQ3" s="406"/>
      <c r="PVR3" s="406"/>
      <c r="PVS3" s="406"/>
      <c r="PVT3" s="406"/>
      <c r="PVU3" s="406"/>
      <c r="PVV3" s="406"/>
      <c r="PVW3" s="406"/>
      <c r="PVX3" s="406"/>
      <c r="PVY3" s="406"/>
      <c r="PVZ3" s="406"/>
      <c r="PWA3" s="406"/>
      <c r="PWB3" s="406"/>
      <c r="PWC3" s="406"/>
      <c r="PWD3" s="406"/>
      <c r="PWE3" s="406"/>
      <c r="PWF3" s="406"/>
      <c r="PWG3" s="406"/>
      <c r="PWH3" s="406"/>
      <c r="PWI3" s="406"/>
      <c r="PWJ3" s="406"/>
      <c r="PWK3" s="406"/>
      <c r="PWL3" s="406"/>
      <c r="PWM3" s="406"/>
      <c r="PWN3" s="406"/>
      <c r="PWO3" s="406"/>
      <c r="PWP3" s="406"/>
      <c r="PWQ3" s="406"/>
      <c r="PWR3" s="406"/>
      <c r="PWS3" s="406"/>
      <c r="PWT3" s="406"/>
      <c r="PWU3" s="406"/>
      <c r="PWV3" s="406"/>
      <c r="PWW3" s="406"/>
      <c r="PWX3" s="406"/>
      <c r="PWY3" s="406"/>
      <c r="PWZ3" s="406"/>
      <c r="PXA3" s="406"/>
      <c r="PXB3" s="406"/>
      <c r="PXC3" s="406"/>
      <c r="PXD3" s="406"/>
      <c r="PXE3" s="406"/>
      <c r="PXF3" s="406"/>
      <c r="PXG3" s="406"/>
      <c r="PXH3" s="406"/>
      <c r="PXI3" s="406"/>
      <c r="PXJ3" s="406"/>
      <c r="PXK3" s="406"/>
      <c r="PXL3" s="406"/>
      <c r="PXM3" s="406"/>
      <c r="PXN3" s="406"/>
      <c r="PXO3" s="406"/>
      <c r="PXP3" s="406"/>
      <c r="PXQ3" s="406"/>
      <c r="PXR3" s="406"/>
      <c r="PXS3" s="406"/>
      <c r="PXT3" s="406"/>
      <c r="PXU3" s="406"/>
      <c r="PXV3" s="406"/>
      <c r="PXW3" s="406"/>
      <c r="PXX3" s="406"/>
      <c r="PXY3" s="406"/>
      <c r="PXZ3" s="406"/>
      <c r="PYA3" s="406"/>
      <c r="PYB3" s="406"/>
      <c r="PYC3" s="406"/>
      <c r="PYD3" s="406"/>
      <c r="PYE3" s="406"/>
      <c r="PYF3" s="406"/>
      <c r="PYG3" s="406"/>
      <c r="PYH3" s="406"/>
      <c r="PYI3" s="406"/>
      <c r="PYJ3" s="406"/>
      <c r="PYK3" s="406"/>
      <c r="PYL3" s="406"/>
      <c r="PYM3" s="406"/>
      <c r="PYN3" s="406"/>
      <c r="PYO3" s="406"/>
      <c r="PYP3" s="406"/>
      <c r="PYQ3" s="406"/>
      <c r="PYR3" s="406"/>
      <c r="PYS3" s="406"/>
      <c r="PYT3" s="406"/>
      <c r="PYU3" s="406"/>
      <c r="PYV3" s="406"/>
      <c r="PYW3" s="406"/>
      <c r="PYX3" s="406"/>
      <c r="PYY3" s="406"/>
      <c r="PYZ3" s="406"/>
      <c r="PZA3" s="406"/>
      <c r="PZB3" s="406"/>
      <c r="PZC3" s="406"/>
      <c r="PZD3" s="406"/>
      <c r="PZE3" s="406"/>
      <c r="PZF3" s="406"/>
      <c r="PZG3" s="406"/>
      <c r="PZH3" s="406"/>
      <c r="PZI3" s="406"/>
      <c r="PZJ3" s="406"/>
      <c r="PZK3" s="406"/>
      <c r="PZL3" s="406"/>
      <c r="PZM3" s="406"/>
      <c r="PZN3" s="406"/>
      <c r="PZO3" s="406"/>
      <c r="PZP3" s="406"/>
      <c r="PZQ3" s="406"/>
      <c r="PZR3" s="406"/>
      <c r="PZS3" s="406"/>
      <c r="PZT3" s="406"/>
      <c r="PZU3" s="406"/>
      <c r="PZV3" s="406"/>
      <c r="PZW3" s="406"/>
      <c r="PZX3" s="406"/>
      <c r="PZY3" s="406"/>
      <c r="PZZ3" s="406"/>
      <c r="QAA3" s="406"/>
      <c r="QAB3" s="406"/>
      <c r="QAC3" s="406"/>
      <c r="QAD3" s="406"/>
      <c r="QAE3" s="406"/>
      <c r="QAF3" s="406"/>
      <c r="QAG3" s="406"/>
      <c r="QAH3" s="406"/>
      <c r="QAI3" s="406"/>
      <c r="QAJ3" s="406"/>
      <c r="QAK3" s="406"/>
      <c r="QAL3" s="406"/>
      <c r="QAM3" s="406"/>
      <c r="QAN3" s="406"/>
      <c r="QAO3" s="406"/>
      <c r="QAP3" s="406"/>
      <c r="QAQ3" s="406"/>
      <c r="QAR3" s="406"/>
      <c r="QAS3" s="406"/>
      <c r="QAT3" s="406"/>
      <c r="QAU3" s="406"/>
      <c r="QAV3" s="406"/>
      <c r="QAW3" s="406"/>
      <c r="QAX3" s="406"/>
      <c r="QAY3" s="406"/>
      <c r="QAZ3" s="406"/>
      <c r="QBA3" s="406"/>
      <c r="QBB3" s="406"/>
      <c r="QBC3" s="406"/>
      <c r="QBD3" s="406"/>
      <c r="QBE3" s="406"/>
      <c r="QBF3" s="406"/>
      <c r="QBG3" s="406"/>
      <c r="QBH3" s="406"/>
      <c r="QBI3" s="406"/>
      <c r="QBJ3" s="406"/>
      <c r="QBK3" s="406"/>
      <c r="QBL3" s="406"/>
      <c r="QBM3" s="406"/>
      <c r="QBN3" s="406"/>
      <c r="QBO3" s="406"/>
      <c r="QBP3" s="406"/>
      <c r="QBQ3" s="406"/>
      <c r="QBR3" s="406"/>
      <c r="QBS3" s="406"/>
      <c r="QBT3" s="406"/>
      <c r="QBU3" s="406"/>
      <c r="QBV3" s="406"/>
      <c r="QBW3" s="406"/>
      <c r="QBX3" s="406"/>
      <c r="QBY3" s="406"/>
      <c r="QBZ3" s="406"/>
      <c r="QCA3" s="406"/>
      <c r="QCB3" s="406"/>
      <c r="QCC3" s="406"/>
      <c r="QCD3" s="406"/>
      <c r="QCE3" s="406"/>
      <c r="QCF3" s="406"/>
      <c r="QCG3" s="406"/>
      <c r="QCH3" s="406"/>
      <c r="QCI3" s="406"/>
      <c r="QCJ3" s="406"/>
      <c r="QCK3" s="406"/>
      <c r="QCL3" s="406"/>
      <c r="QCM3" s="406"/>
      <c r="QCN3" s="406"/>
      <c r="QCO3" s="406"/>
      <c r="QCP3" s="406"/>
      <c r="QCQ3" s="406"/>
      <c r="QCR3" s="406"/>
      <c r="QCS3" s="406"/>
      <c r="QCT3" s="406"/>
      <c r="QCU3" s="406"/>
      <c r="QCV3" s="406"/>
      <c r="QCW3" s="406"/>
      <c r="QCX3" s="406"/>
      <c r="QCY3" s="406"/>
      <c r="QCZ3" s="406"/>
      <c r="QDA3" s="406"/>
      <c r="QDB3" s="406"/>
      <c r="QDC3" s="406"/>
      <c r="QDD3" s="406"/>
      <c r="QDE3" s="406"/>
      <c r="QDF3" s="406"/>
      <c r="QDG3" s="406"/>
      <c r="QDH3" s="406"/>
      <c r="QDI3" s="406"/>
      <c r="QDJ3" s="406"/>
      <c r="QDK3" s="406"/>
      <c r="QDL3" s="406"/>
      <c r="QDM3" s="406"/>
      <c r="QDN3" s="406"/>
      <c r="QDO3" s="406"/>
      <c r="QDP3" s="406"/>
      <c r="QDQ3" s="406"/>
      <c r="QDR3" s="406"/>
      <c r="QDS3" s="406"/>
      <c r="QDT3" s="406"/>
      <c r="QDU3" s="406"/>
      <c r="QDV3" s="406"/>
      <c r="QDW3" s="406"/>
      <c r="QDX3" s="406"/>
      <c r="QDY3" s="406"/>
      <c r="QDZ3" s="406"/>
      <c r="QEA3" s="406"/>
      <c r="QEB3" s="406"/>
      <c r="QEC3" s="406"/>
      <c r="QED3" s="406"/>
      <c r="QEE3" s="406"/>
      <c r="QEF3" s="406"/>
      <c r="QEG3" s="406"/>
      <c r="QEH3" s="406"/>
      <c r="QEI3" s="406"/>
      <c r="QEJ3" s="406"/>
      <c r="QEK3" s="406"/>
      <c r="QEL3" s="406"/>
      <c r="QEM3" s="406"/>
      <c r="QEN3" s="406"/>
      <c r="QEO3" s="406"/>
      <c r="QEP3" s="406"/>
      <c r="QEQ3" s="406"/>
      <c r="QER3" s="406"/>
      <c r="QES3" s="406"/>
      <c r="QET3" s="406"/>
      <c r="QEU3" s="406"/>
      <c r="QEV3" s="406"/>
      <c r="QEW3" s="406"/>
      <c r="QEX3" s="406"/>
      <c r="QEY3" s="406"/>
      <c r="QEZ3" s="406"/>
      <c r="QFA3" s="406"/>
      <c r="QFB3" s="406"/>
      <c r="QFC3" s="406"/>
      <c r="QFD3" s="406"/>
      <c r="QFE3" s="406"/>
      <c r="QFF3" s="406"/>
      <c r="QFG3" s="406"/>
      <c r="QFH3" s="406"/>
      <c r="QFI3" s="406"/>
      <c r="QFJ3" s="406"/>
      <c r="QFK3" s="406"/>
      <c r="QFL3" s="406"/>
      <c r="QFM3" s="406"/>
      <c r="QFN3" s="406"/>
      <c r="QFO3" s="406"/>
      <c r="QFP3" s="406"/>
      <c r="QFQ3" s="406"/>
      <c r="QFR3" s="406"/>
      <c r="QFS3" s="406"/>
      <c r="QFT3" s="406"/>
      <c r="QFU3" s="406"/>
      <c r="QFV3" s="406"/>
      <c r="QFW3" s="406"/>
      <c r="QFX3" s="406"/>
      <c r="QFY3" s="406"/>
      <c r="QFZ3" s="406"/>
      <c r="QGA3" s="406"/>
      <c r="QGB3" s="406"/>
      <c r="QGC3" s="406"/>
      <c r="QGD3" s="406"/>
      <c r="QGE3" s="406"/>
      <c r="QGF3" s="406"/>
      <c r="QGG3" s="406"/>
      <c r="QGH3" s="406"/>
      <c r="QGI3" s="406"/>
      <c r="QGJ3" s="406"/>
      <c r="QGK3" s="406"/>
      <c r="QGL3" s="406"/>
      <c r="QGM3" s="406"/>
      <c r="QGN3" s="406"/>
      <c r="QGO3" s="406"/>
      <c r="QGP3" s="406"/>
      <c r="QGQ3" s="406"/>
      <c r="QGR3" s="406"/>
      <c r="QGS3" s="406"/>
      <c r="QGT3" s="406"/>
      <c r="QGU3" s="406"/>
      <c r="QGV3" s="406"/>
      <c r="QGW3" s="406"/>
      <c r="QGX3" s="406"/>
      <c r="QGY3" s="406"/>
      <c r="QGZ3" s="406"/>
      <c r="QHA3" s="406"/>
      <c r="QHB3" s="406"/>
      <c r="QHC3" s="406"/>
      <c r="QHD3" s="406"/>
      <c r="QHE3" s="406"/>
      <c r="QHF3" s="406"/>
      <c r="QHG3" s="406"/>
      <c r="QHH3" s="406"/>
      <c r="QHI3" s="406"/>
      <c r="QHJ3" s="406"/>
      <c r="QHK3" s="406"/>
      <c r="QHL3" s="406"/>
      <c r="QHM3" s="406"/>
      <c r="QHN3" s="406"/>
      <c r="QHO3" s="406"/>
      <c r="QHP3" s="406"/>
      <c r="QHQ3" s="406"/>
      <c r="QHR3" s="406"/>
      <c r="QHS3" s="406"/>
      <c r="QHT3" s="406"/>
      <c r="QHU3" s="406"/>
      <c r="QHV3" s="406"/>
      <c r="QHW3" s="406"/>
      <c r="QHX3" s="406"/>
      <c r="QHY3" s="406"/>
      <c r="QHZ3" s="406"/>
      <c r="QIA3" s="406"/>
      <c r="QIB3" s="406"/>
      <c r="QIC3" s="406"/>
      <c r="QID3" s="406"/>
      <c r="QIE3" s="406"/>
      <c r="QIF3" s="406"/>
      <c r="QIG3" s="406"/>
      <c r="QIH3" s="406"/>
      <c r="QII3" s="406"/>
      <c r="QIJ3" s="406"/>
      <c r="QIK3" s="406"/>
      <c r="QIL3" s="406"/>
      <c r="QIM3" s="406"/>
      <c r="QIN3" s="406"/>
      <c r="QIO3" s="406"/>
      <c r="QIP3" s="406"/>
      <c r="QIQ3" s="406"/>
      <c r="QIR3" s="406"/>
      <c r="QIS3" s="406"/>
      <c r="QIT3" s="406"/>
      <c r="QIU3" s="406"/>
      <c r="QIV3" s="406"/>
      <c r="QIW3" s="406"/>
      <c r="QIX3" s="406"/>
      <c r="QIY3" s="406"/>
      <c r="QIZ3" s="406"/>
      <c r="QJA3" s="406"/>
      <c r="QJB3" s="406"/>
      <c r="QJC3" s="406"/>
      <c r="QJD3" s="406"/>
      <c r="QJE3" s="406"/>
      <c r="QJF3" s="406"/>
      <c r="QJG3" s="406"/>
      <c r="QJH3" s="406"/>
      <c r="QJI3" s="406"/>
      <c r="QJJ3" s="406"/>
      <c r="QJK3" s="406"/>
      <c r="QJL3" s="406"/>
      <c r="QJM3" s="406"/>
      <c r="QJN3" s="406"/>
      <c r="QJO3" s="406"/>
      <c r="QJP3" s="406"/>
      <c r="QJQ3" s="406"/>
      <c r="QJR3" s="406"/>
      <c r="QJS3" s="406"/>
      <c r="QJT3" s="406"/>
      <c r="QJU3" s="406"/>
      <c r="QJV3" s="406"/>
      <c r="QJW3" s="406"/>
      <c r="QJX3" s="406"/>
      <c r="QJY3" s="406"/>
      <c r="QJZ3" s="406"/>
      <c r="QKA3" s="406"/>
      <c r="QKB3" s="406"/>
      <c r="QKC3" s="406"/>
      <c r="QKD3" s="406"/>
      <c r="QKE3" s="406"/>
      <c r="QKF3" s="406"/>
      <c r="QKG3" s="406"/>
      <c r="QKH3" s="406"/>
      <c r="QKI3" s="406"/>
      <c r="QKJ3" s="406"/>
      <c r="QKK3" s="406"/>
      <c r="QKL3" s="406"/>
      <c r="QKM3" s="406"/>
      <c r="QKN3" s="406"/>
      <c r="QKO3" s="406"/>
      <c r="QKP3" s="406"/>
      <c r="QKQ3" s="406"/>
      <c r="QKR3" s="406"/>
      <c r="QKS3" s="406"/>
      <c r="QKT3" s="406"/>
      <c r="QKU3" s="406"/>
      <c r="QKV3" s="406"/>
      <c r="QKW3" s="406"/>
      <c r="QKX3" s="406"/>
      <c r="QKY3" s="406"/>
      <c r="QKZ3" s="406"/>
      <c r="QLA3" s="406"/>
      <c r="QLB3" s="406"/>
      <c r="QLC3" s="406"/>
      <c r="QLD3" s="406"/>
      <c r="QLE3" s="406"/>
      <c r="QLF3" s="406"/>
      <c r="QLG3" s="406"/>
      <c r="QLH3" s="406"/>
      <c r="QLI3" s="406"/>
      <c r="QLJ3" s="406"/>
      <c r="QLK3" s="406"/>
      <c r="QLL3" s="406"/>
      <c r="QLM3" s="406"/>
      <c r="QLN3" s="406"/>
      <c r="QLO3" s="406"/>
      <c r="QLP3" s="406"/>
      <c r="QLQ3" s="406"/>
      <c r="QLR3" s="406"/>
      <c r="QLS3" s="406"/>
      <c r="QLT3" s="406"/>
      <c r="QLU3" s="406"/>
      <c r="QLV3" s="406"/>
      <c r="QLW3" s="406"/>
      <c r="QLX3" s="406"/>
      <c r="QLY3" s="406"/>
      <c r="QLZ3" s="406"/>
      <c r="QMA3" s="406"/>
      <c r="QMB3" s="406"/>
      <c r="QMC3" s="406"/>
      <c r="QMD3" s="406"/>
      <c r="QME3" s="406"/>
      <c r="QMF3" s="406"/>
      <c r="QMG3" s="406"/>
      <c r="QMH3" s="406"/>
      <c r="QMI3" s="406"/>
      <c r="QMJ3" s="406"/>
      <c r="QMK3" s="406"/>
      <c r="QML3" s="406"/>
      <c r="QMM3" s="406"/>
      <c r="QMN3" s="406"/>
      <c r="QMO3" s="406"/>
      <c r="QMP3" s="406"/>
      <c r="QMQ3" s="406"/>
      <c r="QMR3" s="406"/>
      <c r="QMS3" s="406"/>
      <c r="QMT3" s="406"/>
      <c r="QMU3" s="406"/>
      <c r="QMV3" s="406"/>
      <c r="QMW3" s="406"/>
      <c r="QMX3" s="406"/>
      <c r="QMY3" s="406"/>
      <c r="QMZ3" s="406"/>
      <c r="QNA3" s="406"/>
      <c r="QNB3" s="406"/>
      <c r="QNC3" s="406"/>
      <c r="QND3" s="406"/>
      <c r="QNE3" s="406"/>
      <c r="QNF3" s="406"/>
      <c r="QNG3" s="406"/>
      <c r="QNH3" s="406"/>
      <c r="QNI3" s="406"/>
      <c r="QNJ3" s="406"/>
      <c r="QNK3" s="406"/>
      <c r="QNL3" s="406"/>
      <c r="QNM3" s="406"/>
      <c r="QNN3" s="406"/>
      <c r="QNO3" s="406"/>
      <c r="QNP3" s="406"/>
      <c r="QNQ3" s="406"/>
      <c r="QNR3" s="406"/>
      <c r="QNS3" s="406"/>
      <c r="QNT3" s="406"/>
      <c r="QNU3" s="406"/>
      <c r="QNV3" s="406"/>
      <c r="QNW3" s="406"/>
      <c r="QNX3" s="406"/>
      <c r="QNY3" s="406"/>
      <c r="QNZ3" s="406"/>
      <c r="QOA3" s="406"/>
      <c r="QOB3" s="406"/>
      <c r="QOC3" s="406"/>
      <c r="QOD3" s="406"/>
      <c r="QOE3" s="406"/>
      <c r="QOF3" s="406"/>
      <c r="QOG3" s="406"/>
      <c r="QOH3" s="406"/>
      <c r="QOI3" s="406"/>
      <c r="QOJ3" s="406"/>
      <c r="QOK3" s="406"/>
      <c r="QOL3" s="406"/>
      <c r="QOM3" s="406"/>
      <c r="QON3" s="406"/>
      <c r="QOO3" s="406"/>
      <c r="QOP3" s="406"/>
      <c r="QOQ3" s="406"/>
      <c r="QOR3" s="406"/>
      <c r="QOS3" s="406"/>
      <c r="QOT3" s="406"/>
      <c r="QOU3" s="406"/>
      <c r="QOV3" s="406"/>
      <c r="QOW3" s="406"/>
      <c r="QOX3" s="406"/>
      <c r="QOY3" s="406"/>
      <c r="QOZ3" s="406"/>
      <c r="QPA3" s="406"/>
      <c r="QPB3" s="406"/>
      <c r="QPC3" s="406"/>
      <c r="QPD3" s="406"/>
      <c r="QPE3" s="406"/>
      <c r="QPF3" s="406"/>
      <c r="QPG3" s="406"/>
      <c r="QPH3" s="406"/>
      <c r="QPI3" s="406"/>
      <c r="QPJ3" s="406"/>
      <c r="QPK3" s="406"/>
      <c r="QPL3" s="406"/>
      <c r="QPM3" s="406"/>
      <c r="QPN3" s="406"/>
      <c r="QPO3" s="406"/>
      <c r="QPP3" s="406"/>
      <c r="QPQ3" s="406"/>
      <c r="QPR3" s="406"/>
      <c r="QPS3" s="406"/>
      <c r="QPT3" s="406"/>
      <c r="QPU3" s="406"/>
      <c r="QPV3" s="406"/>
      <c r="QPW3" s="406"/>
      <c r="QPX3" s="406"/>
      <c r="QPY3" s="406"/>
      <c r="QPZ3" s="406"/>
      <c r="QQA3" s="406"/>
      <c r="QQB3" s="406"/>
      <c r="QQC3" s="406"/>
      <c r="QQD3" s="406"/>
      <c r="QQE3" s="406"/>
      <c r="QQF3" s="406"/>
      <c r="QQG3" s="406"/>
      <c r="QQH3" s="406"/>
      <c r="QQI3" s="406"/>
      <c r="QQJ3" s="406"/>
      <c r="QQK3" s="406"/>
      <c r="QQL3" s="406"/>
      <c r="QQM3" s="406"/>
      <c r="QQN3" s="406"/>
      <c r="QQO3" s="406"/>
      <c r="QQP3" s="406"/>
      <c r="QQQ3" s="406"/>
      <c r="QQR3" s="406"/>
      <c r="QQS3" s="406"/>
      <c r="QQT3" s="406"/>
      <c r="QQU3" s="406"/>
      <c r="QQV3" s="406"/>
      <c r="QQW3" s="406"/>
      <c r="QQX3" s="406"/>
      <c r="QQY3" s="406"/>
      <c r="QQZ3" s="406"/>
      <c r="QRA3" s="406"/>
      <c r="QRB3" s="406"/>
      <c r="QRC3" s="406"/>
      <c r="QRD3" s="406"/>
      <c r="QRE3" s="406"/>
      <c r="QRF3" s="406"/>
      <c r="QRG3" s="406"/>
      <c r="QRH3" s="406"/>
      <c r="QRI3" s="406"/>
      <c r="QRJ3" s="406"/>
      <c r="QRK3" s="406"/>
      <c r="QRL3" s="406"/>
      <c r="QRM3" s="406"/>
      <c r="QRN3" s="406"/>
      <c r="QRO3" s="406"/>
      <c r="QRP3" s="406"/>
      <c r="QRQ3" s="406"/>
      <c r="QRR3" s="406"/>
      <c r="QRS3" s="406"/>
      <c r="QRT3" s="406"/>
      <c r="QRU3" s="406"/>
      <c r="QRV3" s="406"/>
      <c r="QRW3" s="406"/>
      <c r="QRX3" s="406"/>
      <c r="QRY3" s="406"/>
      <c r="QRZ3" s="406"/>
      <c r="QSA3" s="406"/>
      <c r="QSB3" s="406"/>
      <c r="QSC3" s="406"/>
      <c r="QSD3" s="406"/>
      <c r="QSE3" s="406"/>
      <c r="QSF3" s="406"/>
      <c r="QSG3" s="406"/>
      <c r="QSH3" s="406"/>
      <c r="QSI3" s="406"/>
      <c r="QSJ3" s="406"/>
      <c r="QSK3" s="406"/>
      <c r="QSL3" s="406"/>
      <c r="QSM3" s="406"/>
      <c r="QSN3" s="406"/>
      <c r="QSO3" s="406"/>
      <c r="QSP3" s="406"/>
      <c r="QSQ3" s="406"/>
      <c r="QSR3" s="406"/>
      <c r="QSS3" s="406"/>
      <c r="QST3" s="406"/>
      <c r="QSU3" s="406"/>
      <c r="QSV3" s="406"/>
      <c r="QSW3" s="406"/>
      <c r="QSX3" s="406"/>
      <c r="QSY3" s="406"/>
      <c r="QSZ3" s="406"/>
      <c r="QTA3" s="406"/>
      <c r="QTB3" s="406"/>
      <c r="QTC3" s="406"/>
      <c r="QTD3" s="406"/>
      <c r="QTE3" s="406"/>
      <c r="QTF3" s="406"/>
      <c r="QTG3" s="406"/>
      <c r="QTH3" s="406"/>
      <c r="QTI3" s="406"/>
      <c r="QTJ3" s="406"/>
      <c r="QTK3" s="406"/>
      <c r="QTL3" s="406"/>
      <c r="QTM3" s="406"/>
      <c r="QTN3" s="406"/>
      <c r="QTO3" s="406"/>
      <c r="QTP3" s="406"/>
      <c r="QTQ3" s="406"/>
      <c r="QTR3" s="406"/>
      <c r="QTS3" s="406"/>
      <c r="QTT3" s="406"/>
      <c r="QTU3" s="406"/>
      <c r="QTV3" s="406"/>
      <c r="QTW3" s="406"/>
      <c r="QTX3" s="406"/>
      <c r="QTY3" s="406"/>
      <c r="QTZ3" s="406"/>
      <c r="QUA3" s="406"/>
      <c r="QUB3" s="406"/>
      <c r="QUC3" s="406"/>
      <c r="QUD3" s="406"/>
      <c r="QUE3" s="406"/>
      <c r="QUF3" s="406"/>
      <c r="QUG3" s="406"/>
      <c r="QUH3" s="406"/>
      <c r="QUI3" s="406"/>
      <c r="QUJ3" s="406"/>
      <c r="QUK3" s="406"/>
      <c r="QUL3" s="406"/>
      <c r="QUM3" s="406"/>
      <c r="QUN3" s="406"/>
      <c r="QUO3" s="406"/>
      <c r="QUP3" s="406"/>
      <c r="QUQ3" s="406"/>
      <c r="QUR3" s="406"/>
      <c r="QUS3" s="406"/>
      <c r="QUT3" s="406"/>
      <c r="QUU3" s="406"/>
      <c r="QUV3" s="406"/>
      <c r="QUW3" s="406"/>
      <c r="QUX3" s="406"/>
      <c r="QUY3" s="406"/>
      <c r="QUZ3" s="406"/>
      <c r="QVA3" s="406"/>
      <c r="QVB3" s="406"/>
      <c r="QVC3" s="406"/>
      <c r="QVD3" s="406"/>
      <c r="QVE3" s="406"/>
      <c r="QVF3" s="406"/>
      <c r="QVG3" s="406"/>
      <c r="QVH3" s="406"/>
      <c r="QVI3" s="406"/>
      <c r="QVJ3" s="406"/>
      <c r="QVK3" s="406"/>
      <c r="QVL3" s="406"/>
      <c r="QVM3" s="406"/>
      <c r="QVN3" s="406"/>
      <c r="QVO3" s="406"/>
      <c r="QVP3" s="406"/>
      <c r="QVQ3" s="406"/>
      <c r="QVR3" s="406"/>
      <c r="QVS3" s="406"/>
      <c r="QVT3" s="406"/>
      <c r="QVU3" s="406"/>
      <c r="QVV3" s="406"/>
      <c r="QVW3" s="406"/>
      <c r="QVX3" s="406"/>
      <c r="QVY3" s="406"/>
      <c r="QVZ3" s="406"/>
      <c r="QWA3" s="406"/>
      <c r="QWB3" s="406"/>
      <c r="QWC3" s="406"/>
      <c r="QWD3" s="406"/>
      <c r="QWE3" s="406"/>
      <c r="QWF3" s="406"/>
      <c r="QWG3" s="406"/>
      <c r="QWH3" s="406"/>
      <c r="QWI3" s="406"/>
      <c r="QWJ3" s="406"/>
      <c r="QWK3" s="406"/>
      <c r="QWL3" s="406"/>
      <c r="QWM3" s="406"/>
      <c r="QWN3" s="406"/>
      <c r="QWO3" s="406"/>
      <c r="QWP3" s="406"/>
      <c r="QWQ3" s="406"/>
      <c r="QWR3" s="406"/>
      <c r="QWS3" s="406"/>
      <c r="QWT3" s="406"/>
      <c r="QWU3" s="406"/>
      <c r="QWV3" s="406"/>
      <c r="QWW3" s="406"/>
      <c r="QWX3" s="406"/>
      <c r="QWY3" s="406"/>
      <c r="QWZ3" s="406"/>
      <c r="QXA3" s="406"/>
      <c r="QXB3" s="406"/>
      <c r="QXC3" s="406"/>
      <c r="QXD3" s="406"/>
      <c r="QXE3" s="406"/>
      <c r="QXF3" s="406"/>
      <c r="QXG3" s="406"/>
      <c r="QXH3" s="406"/>
      <c r="QXI3" s="406"/>
      <c r="QXJ3" s="406"/>
      <c r="QXK3" s="406"/>
      <c r="QXL3" s="406"/>
      <c r="QXM3" s="406"/>
      <c r="QXN3" s="406"/>
      <c r="QXO3" s="406"/>
      <c r="QXP3" s="406"/>
      <c r="QXQ3" s="406"/>
      <c r="QXR3" s="406"/>
      <c r="QXS3" s="406"/>
      <c r="QXT3" s="406"/>
      <c r="QXU3" s="406"/>
      <c r="QXV3" s="406"/>
      <c r="QXW3" s="406"/>
      <c r="QXX3" s="406"/>
      <c r="QXY3" s="406"/>
      <c r="QXZ3" s="406"/>
      <c r="QYA3" s="406"/>
      <c r="QYB3" s="406"/>
      <c r="QYC3" s="406"/>
      <c r="QYD3" s="406"/>
      <c r="QYE3" s="406"/>
      <c r="QYF3" s="406"/>
      <c r="QYG3" s="406"/>
      <c r="QYH3" s="406"/>
      <c r="QYI3" s="406"/>
      <c r="QYJ3" s="406"/>
      <c r="QYK3" s="406"/>
      <c r="QYL3" s="406"/>
      <c r="QYM3" s="406"/>
      <c r="QYN3" s="406"/>
      <c r="QYO3" s="406"/>
      <c r="QYP3" s="406"/>
      <c r="QYQ3" s="406"/>
      <c r="QYR3" s="406"/>
      <c r="QYS3" s="406"/>
      <c r="QYT3" s="406"/>
      <c r="QYU3" s="406"/>
      <c r="QYV3" s="406"/>
      <c r="QYW3" s="406"/>
      <c r="QYX3" s="406"/>
      <c r="QYY3" s="406"/>
      <c r="QYZ3" s="406"/>
      <c r="QZA3" s="406"/>
      <c r="QZB3" s="406"/>
      <c r="QZC3" s="406"/>
      <c r="QZD3" s="406"/>
      <c r="QZE3" s="406"/>
      <c r="QZF3" s="406"/>
      <c r="QZG3" s="406"/>
      <c r="QZH3" s="406"/>
      <c r="QZI3" s="406"/>
      <c r="QZJ3" s="406"/>
      <c r="QZK3" s="406"/>
      <c r="QZL3" s="406"/>
      <c r="QZM3" s="406"/>
      <c r="QZN3" s="406"/>
      <c r="QZO3" s="406"/>
      <c r="QZP3" s="406"/>
      <c r="QZQ3" s="406"/>
      <c r="QZR3" s="406"/>
      <c r="QZS3" s="406"/>
      <c r="QZT3" s="406"/>
      <c r="QZU3" s="406"/>
      <c r="QZV3" s="406"/>
      <c r="QZW3" s="406"/>
      <c r="QZX3" s="406"/>
      <c r="QZY3" s="406"/>
      <c r="QZZ3" s="406"/>
      <c r="RAA3" s="406"/>
      <c r="RAB3" s="406"/>
      <c r="RAC3" s="406"/>
      <c r="RAD3" s="406"/>
      <c r="RAE3" s="406"/>
      <c r="RAF3" s="406"/>
      <c r="RAG3" s="406"/>
      <c r="RAH3" s="406"/>
      <c r="RAI3" s="406"/>
      <c r="RAJ3" s="406"/>
      <c r="RAK3" s="406"/>
      <c r="RAL3" s="406"/>
      <c r="RAM3" s="406"/>
      <c r="RAN3" s="406"/>
      <c r="RAO3" s="406"/>
      <c r="RAP3" s="406"/>
      <c r="RAQ3" s="406"/>
      <c r="RAR3" s="406"/>
      <c r="RAS3" s="406"/>
      <c r="RAT3" s="406"/>
      <c r="RAU3" s="406"/>
      <c r="RAV3" s="406"/>
      <c r="RAW3" s="406"/>
      <c r="RAX3" s="406"/>
      <c r="RAY3" s="406"/>
      <c r="RAZ3" s="406"/>
      <c r="RBA3" s="406"/>
      <c r="RBB3" s="406"/>
      <c r="RBC3" s="406"/>
      <c r="RBD3" s="406"/>
      <c r="RBE3" s="406"/>
      <c r="RBF3" s="406"/>
      <c r="RBG3" s="406"/>
      <c r="RBH3" s="406"/>
      <c r="RBI3" s="406"/>
      <c r="RBJ3" s="406"/>
      <c r="RBK3" s="406"/>
      <c r="RBL3" s="406"/>
      <c r="RBM3" s="406"/>
      <c r="RBN3" s="406"/>
      <c r="RBO3" s="406"/>
      <c r="RBP3" s="406"/>
      <c r="RBQ3" s="406"/>
      <c r="RBR3" s="406"/>
      <c r="RBS3" s="406"/>
      <c r="RBT3" s="406"/>
      <c r="RBU3" s="406"/>
      <c r="RBV3" s="406"/>
      <c r="RBW3" s="406"/>
      <c r="RBX3" s="406"/>
      <c r="RBY3" s="406"/>
      <c r="RBZ3" s="406"/>
      <c r="RCA3" s="406"/>
      <c r="RCB3" s="406"/>
      <c r="RCC3" s="406"/>
      <c r="RCD3" s="406"/>
      <c r="RCE3" s="406"/>
      <c r="RCF3" s="406"/>
      <c r="RCG3" s="406"/>
      <c r="RCH3" s="406"/>
      <c r="RCI3" s="406"/>
      <c r="RCJ3" s="406"/>
      <c r="RCK3" s="406"/>
      <c r="RCL3" s="406"/>
      <c r="RCM3" s="406"/>
      <c r="RCN3" s="406"/>
      <c r="RCO3" s="406"/>
      <c r="RCP3" s="406"/>
      <c r="RCQ3" s="406"/>
      <c r="RCR3" s="406"/>
      <c r="RCS3" s="406"/>
      <c r="RCT3" s="406"/>
      <c r="RCU3" s="406"/>
      <c r="RCV3" s="406"/>
      <c r="RCW3" s="406"/>
      <c r="RCX3" s="406"/>
      <c r="RCY3" s="406"/>
      <c r="RCZ3" s="406"/>
      <c r="RDA3" s="406"/>
      <c r="RDB3" s="406"/>
      <c r="RDC3" s="406"/>
      <c r="RDD3" s="406"/>
      <c r="RDE3" s="406"/>
      <c r="RDF3" s="406"/>
      <c r="RDG3" s="406"/>
      <c r="RDH3" s="406"/>
      <c r="RDI3" s="406"/>
      <c r="RDJ3" s="406"/>
      <c r="RDK3" s="406"/>
      <c r="RDL3" s="406"/>
      <c r="RDM3" s="406"/>
      <c r="RDN3" s="406"/>
      <c r="RDO3" s="406"/>
      <c r="RDP3" s="406"/>
      <c r="RDQ3" s="406"/>
      <c r="RDR3" s="406"/>
      <c r="RDS3" s="406"/>
      <c r="RDT3" s="406"/>
      <c r="RDU3" s="406"/>
      <c r="RDV3" s="406"/>
      <c r="RDW3" s="406"/>
      <c r="RDX3" s="406"/>
      <c r="RDY3" s="406"/>
      <c r="RDZ3" s="406"/>
      <c r="REA3" s="406"/>
      <c r="REB3" s="406"/>
      <c r="REC3" s="406"/>
      <c r="RED3" s="406"/>
      <c r="REE3" s="406"/>
      <c r="REF3" s="406"/>
      <c r="REG3" s="406"/>
      <c r="REH3" s="406"/>
      <c r="REI3" s="406"/>
      <c r="REJ3" s="406"/>
      <c r="REK3" s="406"/>
      <c r="REL3" s="406"/>
      <c r="REM3" s="406"/>
      <c r="REN3" s="406"/>
      <c r="REO3" s="406"/>
      <c r="REP3" s="406"/>
      <c r="REQ3" s="406"/>
      <c r="RER3" s="406"/>
      <c r="RES3" s="406"/>
      <c r="RET3" s="406"/>
      <c r="REU3" s="406"/>
      <c r="REV3" s="406"/>
      <c r="REW3" s="406"/>
      <c r="REX3" s="406"/>
      <c r="REY3" s="406"/>
      <c r="REZ3" s="406"/>
      <c r="RFA3" s="406"/>
      <c r="RFB3" s="406"/>
      <c r="RFC3" s="406"/>
      <c r="RFD3" s="406"/>
      <c r="RFE3" s="406"/>
      <c r="RFF3" s="406"/>
      <c r="RFG3" s="406"/>
      <c r="RFH3" s="406"/>
      <c r="RFI3" s="406"/>
      <c r="RFJ3" s="406"/>
      <c r="RFK3" s="406"/>
      <c r="RFL3" s="406"/>
      <c r="RFM3" s="406"/>
      <c r="RFN3" s="406"/>
      <c r="RFO3" s="406"/>
      <c r="RFP3" s="406"/>
      <c r="RFQ3" s="406"/>
      <c r="RFR3" s="406"/>
      <c r="RFS3" s="406"/>
      <c r="RFT3" s="406"/>
      <c r="RFU3" s="406"/>
      <c r="RFV3" s="406"/>
      <c r="RFW3" s="406"/>
      <c r="RFX3" s="406"/>
      <c r="RFY3" s="406"/>
      <c r="RFZ3" s="406"/>
      <c r="RGA3" s="406"/>
      <c r="RGB3" s="406"/>
      <c r="RGC3" s="406"/>
      <c r="RGD3" s="406"/>
      <c r="RGE3" s="406"/>
      <c r="RGF3" s="406"/>
      <c r="RGG3" s="406"/>
      <c r="RGH3" s="406"/>
      <c r="RGI3" s="406"/>
      <c r="RGJ3" s="406"/>
      <c r="RGK3" s="406"/>
      <c r="RGL3" s="406"/>
      <c r="RGM3" s="406"/>
      <c r="RGN3" s="406"/>
      <c r="RGO3" s="406"/>
      <c r="RGP3" s="406"/>
      <c r="RGQ3" s="406"/>
      <c r="RGR3" s="406"/>
      <c r="RGS3" s="406"/>
      <c r="RGT3" s="406"/>
      <c r="RGU3" s="406"/>
      <c r="RGV3" s="406"/>
      <c r="RGW3" s="406"/>
      <c r="RGX3" s="406"/>
      <c r="RGY3" s="406"/>
      <c r="RGZ3" s="406"/>
      <c r="RHA3" s="406"/>
      <c r="RHB3" s="406"/>
      <c r="RHC3" s="406"/>
      <c r="RHD3" s="406"/>
      <c r="RHE3" s="406"/>
      <c r="RHF3" s="406"/>
      <c r="RHG3" s="406"/>
      <c r="RHH3" s="406"/>
      <c r="RHI3" s="406"/>
      <c r="RHJ3" s="406"/>
      <c r="RHK3" s="406"/>
      <c r="RHL3" s="406"/>
      <c r="RHM3" s="406"/>
      <c r="RHN3" s="406"/>
      <c r="RHO3" s="406"/>
      <c r="RHP3" s="406"/>
      <c r="RHQ3" s="406"/>
      <c r="RHR3" s="406"/>
      <c r="RHS3" s="406"/>
      <c r="RHT3" s="406"/>
      <c r="RHU3" s="406"/>
      <c r="RHV3" s="406"/>
      <c r="RHW3" s="406"/>
      <c r="RHX3" s="406"/>
      <c r="RHY3" s="406"/>
      <c r="RHZ3" s="406"/>
      <c r="RIA3" s="406"/>
      <c r="RIB3" s="406"/>
      <c r="RIC3" s="406"/>
      <c r="RID3" s="406"/>
      <c r="RIE3" s="406"/>
      <c r="RIF3" s="406"/>
      <c r="RIG3" s="406"/>
      <c r="RIH3" s="406"/>
      <c r="RII3" s="406"/>
      <c r="RIJ3" s="406"/>
      <c r="RIK3" s="406"/>
      <c r="RIL3" s="406"/>
      <c r="RIM3" s="406"/>
      <c r="RIN3" s="406"/>
      <c r="RIO3" s="406"/>
      <c r="RIP3" s="406"/>
      <c r="RIQ3" s="406"/>
      <c r="RIR3" s="406"/>
      <c r="RIS3" s="406"/>
      <c r="RIT3" s="406"/>
      <c r="RIU3" s="406"/>
      <c r="RIV3" s="406"/>
      <c r="RIW3" s="406"/>
      <c r="RIX3" s="406"/>
      <c r="RIY3" s="406"/>
      <c r="RIZ3" s="406"/>
      <c r="RJA3" s="406"/>
      <c r="RJB3" s="406"/>
      <c r="RJC3" s="406"/>
      <c r="RJD3" s="406"/>
      <c r="RJE3" s="406"/>
      <c r="RJF3" s="406"/>
      <c r="RJG3" s="406"/>
      <c r="RJH3" s="406"/>
      <c r="RJI3" s="406"/>
      <c r="RJJ3" s="406"/>
      <c r="RJK3" s="406"/>
      <c r="RJL3" s="406"/>
      <c r="RJM3" s="406"/>
      <c r="RJN3" s="406"/>
      <c r="RJO3" s="406"/>
      <c r="RJP3" s="406"/>
      <c r="RJQ3" s="406"/>
      <c r="RJR3" s="406"/>
      <c r="RJS3" s="406"/>
      <c r="RJT3" s="406"/>
      <c r="RJU3" s="406"/>
      <c r="RJV3" s="406"/>
      <c r="RJW3" s="406"/>
      <c r="RJX3" s="406"/>
      <c r="RJY3" s="406"/>
      <c r="RJZ3" s="406"/>
      <c r="RKA3" s="406"/>
      <c r="RKB3" s="406"/>
      <c r="RKC3" s="406"/>
      <c r="RKD3" s="406"/>
      <c r="RKE3" s="406"/>
      <c r="RKF3" s="406"/>
      <c r="RKG3" s="406"/>
      <c r="RKH3" s="406"/>
      <c r="RKI3" s="406"/>
      <c r="RKJ3" s="406"/>
      <c r="RKK3" s="406"/>
      <c r="RKL3" s="406"/>
      <c r="RKM3" s="406"/>
      <c r="RKN3" s="406"/>
      <c r="RKO3" s="406"/>
      <c r="RKP3" s="406"/>
      <c r="RKQ3" s="406"/>
      <c r="RKR3" s="406"/>
      <c r="RKS3" s="406"/>
      <c r="RKT3" s="406"/>
      <c r="RKU3" s="406"/>
      <c r="RKV3" s="406"/>
      <c r="RKW3" s="406"/>
      <c r="RKX3" s="406"/>
      <c r="RKY3" s="406"/>
      <c r="RKZ3" s="406"/>
      <c r="RLA3" s="406"/>
      <c r="RLB3" s="406"/>
      <c r="RLC3" s="406"/>
      <c r="RLD3" s="406"/>
      <c r="RLE3" s="406"/>
      <c r="RLF3" s="406"/>
      <c r="RLG3" s="406"/>
      <c r="RLH3" s="406"/>
      <c r="RLI3" s="406"/>
      <c r="RLJ3" s="406"/>
      <c r="RLK3" s="406"/>
      <c r="RLL3" s="406"/>
      <c r="RLM3" s="406"/>
      <c r="RLN3" s="406"/>
      <c r="RLO3" s="406"/>
      <c r="RLP3" s="406"/>
      <c r="RLQ3" s="406"/>
      <c r="RLR3" s="406"/>
      <c r="RLS3" s="406"/>
      <c r="RLT3" s="406"/>
      <c r="RLU3" s="406"/>
      <c r="RLV3" s="406"/>
      <c r="RLW3" s="406"/>
      <c r="RLX3" s="406"/>
      <c r="RLY3" s="406"/>
      <c r="RLZ3" s="406"/>
      <c r="RMA3" s="406"/>
      <c r="RMB3" s="406"/>
      <c r="RMC3" s="406"/>
      <c r="RMD3" s="406"/>
      <c r="RME3" s="406"/>
      <c r="RMF3" s="406"/>
      <c r="RMG3" s="406"/>
      <c r="RMH3" s="406"/>
      <c r="RMI3" s="406"/>
      <c r="RMJ3" s="406"/>
      <c r="RMK3" s="406"/>
      <c r="RML3" s="406"/>
      <c r="RMM3" s="406"/>
      <c r="RMN3" s="406"/>
      <c r="RMO3" s="406"/>
      <c r="RMP3" s="406"/>
      <c r="RMQ3" s="406"/>
      <c r="RMR3" s="406"/>
      <c r="RMS3" s="406"/>
      <c r="RMT3" s="406"/>
      <c r="RMU3" s="406"/>
      <c r="RMV3" s="406"/>
      <c r="RMW3" s="406"/>
      <c r="RMX3" s="406"/>
      <c r="RMY3" s="406"/>
      <c r="RMZ3" s="406"/>
      <c r="RNA3" s="406"/>
      <c r="RNB3" s="406"/>
      <c r="RNC3" s="406"/>
      <c r="RND3" s="406"/>
      <c r="RNE3" s="406"/>
      <c r="RNF3" s="406"/>
      <c r="RNG3" s="406"/>
      <c r="RNH3" s="406"/>
      <c r="RNI3" s="406"/>
      <c r="RNJ3" s="406"/>
      <c r="RNK3" s="406"/>
      <c r="RNL3" s="406"/>
      <c r="RNM3" s="406"/>
      <c r="RNN3" s="406"/>
      <c r="RNO3" s="406"/>
      <c r="RNP3" s="406"/>
      <c r="RNQ3" s="406"/>
      <c r="RNR3" s="406"/>
      <c r="RNS3" s="406"/>
      <c r="RNT3" s="406"/>
      <c r="RNU3" s="406"/>
      <c r="RNV3" s="406"/>
      <c r="RNW3" s="406"/>
      <c r="RNX3" s="406"/>
      <c r="RNY3" s="406"/>
      <c r="RNZ3" s="406"/>
      <c r="ROA3" s="406"/>
      <c r="ROB3" s="406"/>
      <c r="ROC3" s="406"/>
      <c r="ROD3" s="406"/>
      <c r="ROE3" s="406"/>
      <c r="ROF3" s="406"/>
      <c r="ROG3" s="406"/>
      <c r="ROH3" s="406"/>
      <c r="ROI3" s="406"/>
      <c r="ROJ3" s="406"/>
      <c r="ROK3" s="406"/>
      <c r="ROL3" s="406"/>
      <c r="ROM3" s="406"/>
      <c r="RON3" s="406"/>
      <c r="ROO3" s="406"/>
      <c r="ROP3" s="406"/>
      <c r="ROQ3" s="406"/>
      <c r="ROR3" s="406"/>
      <c r="ROS3" s="406"/>
      <c r="ROT3" s="406"/>
      <c r="ROU3" s="406"/>
      <c r="ROV3" s="406"/>
      <c r="ROW3" s="406"/>
      <c r="ROX3" s="406"/>
      <c r="ROY3" s="406"/>
      <c r="ROZ3" s="406"/>
      <c r="RPA3" s="406"/>
      <c r="RPB3" s="406"/>
      <c r="RPC3" s="406"/>
      <c r="RPD3" s="406"/>
      <c r="RPE3" s="406"/>
      <c r="RPF3" s="406"/>
      <c r="RPG3" s="406"/>
      <c r="RPH3" s="406"/>
      <c r="RPI3" s="406"/>
      <c r="RPJ3" s="406"/>
      <c r="RPK3" s="406"/>
      <c r="RPL3" s="406"/>
      <c r="RPM3" s="406"/>
      <c r="RPN3" s="406"/>
      <c r="RPO3" s="406"/>
      <c r="RPP3" s="406"/>
      <c r="RPQ3" s="406"/>
      <c r="RPR3" s="406"/>
      <c r="RPS3" s="406"/>
      <c r="RPT3" s="406"/>
      <c r="RPU3" s="406"/>
      <c r="RPV3" s="406"/>
      <c r="RPW3" s="406"/>
      <c r="RPX3" s="406"/>
      <c r="RPY3" s="406"/>
      <c r="RPZ3" s="406"/>
      <c r="RQA3" s="406"/>
      <c r="RQB3" s="406"/>
      <c r="RQC3" s="406"/>
      <c r="RQD3" s="406"/>
      <c r="RQE3" s="406"/>
      <c r="RQF3" s="406"/>
      <c r="RQG3" s="406"/>
      <c r="RQH3" s="406"/>
      <c r="RQI3" s="406"/>
      <c r="RQJ3" s="406"/>
      <c r="RQK3" s="406"/>
      <c r="RQL3" s="406"/>
      <c r="RQM3" s="406"/>
      <c r="RQN3" s="406"/>
      <c r="RQO3" s="406"/>
      <c r="RQP3" s="406"/>
      <c r="RQQ3" s="406"/>
      <c r="RQR3" s="406"/>
      <c r="RQS3" s="406"/>
      <c r="RQT3" s="406"/>
      <c r="RQU3" s="406"/>
      <c r="RQV3" s="406"/>
      <c r="RQW3" s="406"/>
      <c r="RQX3" s="406"/>
      <c r="RQY3" s="406"/>
      <c r="RQZ3" s="406"/>
      <c r="RRA3" s="406"/>
      <c r="RRB3" s="406"/>
      <c r="RRC3" s="406"/>
      <c r="RRD3" s="406"/>
      <c r="RRE3" s="406"/>
      <c r="RRF3" s="406"/>
      <c r="RRG3" s="406"/>
      <c r="RRH3" s="406"/>
      <c r="RRI3" s="406"/>
      <c r="RRJ3" s="406"/>
      <c r="RRK3" s="406"/>
      <c r="RRL3" s="406"/>
      <c r="RRM3" s="406"/>
      <c r="RRN3" s="406"/>
      <c r="RRO3" s="406"/>
      <c r="RRP3" s="406"/>
      <c r="RRQ3" s="406"/>
      <c r="RRR3" s="406"/>
      <c r="RRS3" s="406"/>
      <c r="RRT3" s="406"/>
      <c r="RRU3" s="406"/>
      <c r="RRV3" s="406"/>
      <c r="RRW3" s="406"/>
      <c r="RRX3" s="406"/>
      <c r="RRY3" s="406"/>
      <c r="RRZ3" s="406"/>
      <c r="RSA3" s="406"/>
      <c r="RSB3" s="406"/>
      <c r="RSC3" s="406"/>
      <c r="RSD3" s="406"/>
      <c r="RSE3" s="406"/>
      <c r="RSF3" s="406"/>
      <c r="RSG3" s="406"/>
      <c r="RSH3" s="406"/>
      <c r="RSI3" s="406"/>
      <c r="RSJ3" s="406"/>
      <c r="RSK3" s="406"/>
      <c r="RSL3" s="406"/>
      <c r="RSM3" s="406"/>
      <c r="RSN3" s="406"/>
      <c r="RSO3" s="406"/>
      <c r="RSP3" s="406"/>
      <c r="RSQ3" s="406"/>
      <c r="RSR3" s="406"/>
      <c r="RSS3" s="406"/>
      <c r="RST3" s="406"/>
      <c r="RSU3" s="406"/>
      <c r="RSV3" s="406"/>
      <c r="RSW3" s="406"/>
      <c r="RSX3" s="406"/>
      <c r="RSY3" s="406"/>
      <c r="RSZ3" s="406"/>
      <c r="RTA3" s="406"/>
      <c r="RTB3" s="406"/>
      <c r="RTC3" s="406"/>
      <c r="RTD3" s="406"/>
      <c r="RTE3" s="406"/>
      <c r="RTF3" s="406"/>
      <c r="RTG3" s="406"/>
      <c r="RTH3" s="406"/>
      <c r="RTI3" s="406"/>
      <c r="RTJ3" s="406"/>
      <c r="RTK3" s="406"/>
      <c r="RTL3" s="406"/>
      <c r="RTM3" s="406"/>
      <c r="RTN3" s="406"/>
      <c r="RTO3" s="406"/>
      <c r="RTP3" s="406"/>
      <c r="RTQ3" s="406"/>
      <c r="RTR3" s="406"/>
      <c r="RTS3" s="406"/>
      <c r="RTT3" s="406"/>
      <c r="RTU3" s="406"/>
      <c r="RTV3" s="406"/>
      <c r="RTW3" s="406"/>
      <c r="RTX3" s="406"/>
      <c r="RTY3" s="406"/>
      <c r="RTZ3" s="406"/>
      <c r="RUA3" s="406"/>
      <c r="RUB3" s="406"/>
      <c r="RUC3" s="406"/>
      <c r="RUD3" s="406"/>
      <c r="RUE3" s="406"/>
      <c r="RUF3" s="406"/>
      <c r="RUG3" s="406"/>
      <c r="RUH3" s="406"/>
      <c r="RUI3" s="406"/>
      <c r="RUJ3" s="406"/>
      <c r="RUK3" s="406"/>
      <c r="RUL3" s="406"/>
      <c r="RUM3" s="406"/>
      <c r="RUN3" s="406"/>
      <c r="RUO3" s="406"/>
      <c r="RUP3" s="406"/>
      <c r="RUQ3" s="406"/>
      <c r="RUR3" s="406"/>
      <c r="RUS3" s="406"/>
      <c r="RUT3" s="406"/>
      <c r="RUU3" s="406"/>
      <c r="RUV3" s="406"/>
      <c r="RUW3" s="406"/>
      <c r="RUX3" s="406"/>
      <c r="RUY3" s="406"/>
      <c r="RUZ3" s="406"/>
      <c r="RVA3" s="406"/>
      <c r="RVB3" s="406"/>
      <c r="RVC3" s="406"/>
      <c r="RVD3" s="406"/>
      <c r="RVE3" s="406"/>
      <c r="RVF3" s="406"/>
      <c r="RVG3" s="406"/>
      <c r="RVH3" s="406"/>
      <c r="RVI3" s="406"/>
      <c r="RVJ3" s="406"/>
      <c r="RVK3" s="406"/>
      <c r="RVL3" s="406"/>
      <c r="RVM3" s="406"/>
      <c r="RVN3" s="406"/>
      <c r="RVO3" s="406"/>
      <c r="RVP3" s="406"/>
      <c r="RVQ3" s="406"/>
      <c r="RVR3" s="406"/>
      <c r="RVS3" s="406"/>
      <c r="RVT3" s="406"/>
      <c r="RVU3" s="406"/>
      <c r="RVV3" s="406"/>
      <c r="RVW3" s="406"/>
      <c r="RVX3" s="406"/>
      <c r="RVY3" s="406"/>
      <c r="RVZ3" s="406"/>
      <c r="RWA3" s="406"/>
      <c r="RWB3" s="406"/>
      <c r="RWC3" s="406"/>
      <c r="RWD3" s="406"/>
      <c r="RWE3" s="406"/>
      <c r="RWF3" s="406"/>
      <c r="RWG3" s="406"/>
      <c r="RWH3" s="406"/>
      <c r="RWI3" s="406"/>
      <c r="RWJ3" s="406"/>
      <c r="RWK3" s="406"/>
      <c r="RWL3" s="406"/>
      <c r="RWM3" s="406"/>
      <c r="RWN3" s="406"/>
      <c r="RWO3" s="406"/>
      <c r="RWP3" s="406"/>
      <c r="RWQ3" s="406"/>
      <c r="RWR3" s="406"/>
      <c r="RWS3" s="406"/>
      <c r="RWT3" s="406"/>
      <c r="RWU3" s="406"/>
      <c r="RWV3" s="406"/>
      <c r="RWW3" s="406"/>
      <c r="RWX3" s="406"/>
      <c r="RWY3" s="406"/>
      <c r="RWZ3" s="406"/>
      <c r="RXA3" s="406"/>
      <c r="RXB3" s="406"/>
      <c r="RXC3" s="406"/>
      <c r="RXD3" s="406"/>
      <c r="RXE3" s="406"/>
      <c r="RXF3" s="406"/>
      <c r="RXG3" s="406"/>
      <c r="RXH3" s="406"/>
      <c r="RXI3" s="406"/>
      <c r="RXJ3" s="406"/>
      <c r="RXK3" s="406"/>
      <c r="RXL3" s="406"/>
      <c r="RXM3" s="406"/>
      <c r="RXN3" s="406"/>
      <c r="RXO3" s="406"/>
      <c r="RXP3" s="406"/>
      <c r="RXQ3" s="406"/>
      <c r="RXR3" s="406"/>
      <c r="RXS3" s="406"/>
      <c r="RXT3" s="406"/>
      <c r="RXU3" s="406"/>
      <c r="RXV3" s="406"/>
      <c r="RXW3" s="406"/>
      <c r="RXX3" s="406"/>
      <c r="RXY3" s="406"/>
      <c r="RXZ3" s="406"/>
      <c r="RYA3" s="406"/>
      <c r="RYB3" s="406"/>
      <c r="RYC3" s="406"/>
      <c r="RYD3" s="406"/>
      <c r="RYE3" s="406"/>
      <c r="RYF3" s="406"/>
      <c r="RYG3" s="406"/>
      <c r="RYH3" s="406"/>
      <c r="RYI3" s="406"/>
      <c r="RYJ3" s="406"/>
      <c r="RYK3" s="406"/>
      <c r="RYL3" s="406"/>
      <c r="RYM3" s="406"/>
      <c r="RYN3" s="406"/>
      <c r="RYO3" s="406"/>
      <c r="RYP3" s="406"/>
      <c r="RYQ3" s="406"/>
      <c r="RYR3" s="406"/>
      <c r="RYS3" s="406"/>
      <c r="RYT3" s="406"/>
      <c r="RYU3" s="406"/>
      <c r="RYV3" s="406"/>
      <c r="RYW3" s="406"/>
      <c r="RYX3" s="406"/>
      <c r="RYY3" s="406"/>
      <c r="RYZ3" s="406"/>
      <c r="RZA3" s="406"/>
      <c r="RZB3" s="406"/>
      <c r="RZC3" s="406"/>
      <c r="RZD3" s="406"/>
      <c r="RZE3" s="406"/>
      <c r="RZF3" s="406"/>
      <c r="RZG3" s="406"/>
      <c r="RZH3" s="406"/>
      <c r="RZI3" s="406"/>
      <c r="RZJ3" s="406"/>
      <c r="RZK3" s="406"/>
      <c r="RZL3" s="406"/>
      <c r="RZM3" s="406"/>
      <c r="RZN3" s="406"/>
      <c r="RZO3" s="406"/>
      <c r="RZP3" s="406"/>
      <c r="RZQ3" s="406"/>
      <c r="RZR3" s="406"/>
      <c r="RZS3" s="406"/>
      <c r="RZT3" s="406"/>
      <c r="RZU3" s="406"/>
      <c r="RZV3" s="406"/>
      <c r="RZW3" s="406"/>
      <c r="RZX3" s="406"/>
      <c r="RZY3" s="406"/>
      <c r="RZZ3" s="406"/>
      <c r="SAA3" s="406"/>
      <c r="SAB3" s="406"/>
      <c r="SAC3" s="406"/>
      <c r="SAD3" s="406"/>
      <c r="SAE3" s="406"/>
      <c r="SAF3" s="406"/>
      <c r="SAG3" s="406"/>
      <c r="SAH3" s="406"/>
      <c r="SAI3" s="406"/>
      <c r="SAJ3" s="406"/>
      <c r="SAK3" s="406"/>
      <c r="SAL3" s="406"/>
      <c r="SAM3" s="406"/>
      <c r="SAN3" s="406"/>
      <c r="SAO3" s="406"/>
      <c r="SAP3" s="406"/>
      <c r="SAQ3" s="406"/>
      <c r="SAR3" s="406"/>
      <c r="SAS3" s="406"/>
      <c r="SAT3" s="406"/>
      <c r="SAU3" s="406"/>
      <c r="SAV3" s="406"/>
      <c r="SAW3" s="406"/>
      <c r="SAX3" s="406"/>
      <c r="SAY3" s="406"/>
      <c r="SAZ3" s="406"/>
      <c r="SBA3" s="406"/>
      <c r="SBB3" s="406"/>
      <c r="SBC3" s="406"/>
      <c r="SBD3" s="406"/>
      <c r="SBE3" s="406"/>
      <c r="SBF3" s="406"/>
      <c r="SBG3" s="406"/>
      <c r="SBH3" s="406"/>
      <c r="SBI3" s="406"/>
      <c r="SBJ3" s="406"/>
      <c r="SBK3" s="406"/>
      <c r="SBL3" s="406"/>
      <c r="SBM3" s="406"/>
      <c r="SBN3" s="406"/>
      <c r="SBO3" s="406"/>
      <c r="SBP3" s="406"/>
      <c r="SBQ3" s="406"/>
      <c r="SBR3" s="406"/>
      <c r="SBS3" s="406"/>
      <c r="SBT3" s="406"/>
      <c r="SBU3" s="406"/>
      <c r="SBV3" s="406"/>
      <c r="SBW3" s="406"/>
      <c r="SBX3" s="406"/>
      <c r="SBY3" s="406"/>
      <c r="SBZ3" s="406"/>
      <c r="SCA3" s="406"/>
      <c r="SCB3" s="406"/>
      <c r="SCC3" s="406"/>
      <c r="SCD3" s="406"/>
      <c r="SCE3" s="406"/>
      <c r="SCF3" s="406"/>
      <c r="SCG3" s="406"/>
      <c r="SCH3" s="406"/>
      <c r="SCI3" s="406"/>
      <c r="SCJ3" s="406"/>
      <c r="SCK3" s="406"/>
      <c r="SCL3" s="406"/>
      <c r="SCM3" s="406"/>
      <c r="SCN3" s="406"/>
      <c r="SCO3" s="406"/>
      <c r="SCP3" s="406"/>
      <c r="SCQ3" s="406"/>
      <c r="SCR3" s="406"/>
      <c r="SCS3" s="406"/>
      <c r="SCT3" s="406"/>
      <c r="SCU3" s="406"/>
      <c r="SCV3" s="406"/>
      <c r="SCW3" s="406"/>
      <c r="SCX3" s="406"/>
      <c r="SCY3" s="406"/>
      <c r="SCZ3" s="406"/>
      <c r="SDA3" s="406"/>
      <c r="SDB3" s="406"/>
      <c r="SDC3" s="406"/>
      <c r="SDD3" s="406"/>
      <c r="SDE3" s="406"/>
      <c r="SDF3" s="406"/>
      <c r="SDG3" s="406"/>
      <c r="SDH3" s="406"/>
      <c r="SDI3" s="406"/>
      <c r="SDJ3" s="406"/>
      <c r="SDK3" s="406"/>
      <c r="SDL3" s="406"/>
      <c r="SDM3" s="406"/>
      <c r="SDN3" s="406"/>
      <c r="SDO3" s="406"/>
      <c r="SDP3" s="406"/>
      <c r="SDQ3" s="406"/>
      <c r="SDR3" s="406"/>
      <c r="SDS3" s="406"/>
      <c r="SDT3" s="406"/>
      <c r="SDU3" s="406"/>
      <c r="SDV3" s="406"/>
      <c r="SDW3" s="406"/>
      <c r="SDX3" s="406"/>
      <c r="SDY3" s="406"/>
      <c r="SDZ3" s="406"/>
      <c r="SEA3" s="406"/>
      <c r="SEB3" s="406"/>
      <c r="SEC3" s="406"/>
      <c r="SED3" s="406"/>
      <c r="SEE3" s="406"/>
      <c r="SEF3" s="406"/>
      <c r="SEG3" s="406"/>
      <c r="SEH3" s="406"/>
      <c r="SEI3" s="406"/>
      <c r="SEJ3" s="406"/>
      <c r="SEK3" s="406"/>
      <c r="SEL3" s="406"/>
      <c r="SEM3" s="406"/>
      <c r="SEN3" s="406"/>
      <c r="SEO3" s="406"/>
      <c r="SEP3" s="406"/>
      <c r="SEQ3" s="406"/>
      <c r="SER3" s="406"/>
      <c r="SES3" s="406"/>
      <c r="SET3" s="406"/>
      <c r="SEU3" s="406"/>
      <c r="SEV3" s="406"/>
      <c r="SEW3" s="406"/>
      <c r="SEX3" s="406"/>
      <c r="SEY3" s="406"/>
      <c r="SEZ3" s="406"/>
      <c r="SFA3" s="406"/>
      <c r="SFB3" s="406"/>
      <c r="SFC3" s="406"/>
      <c r="SFD3" s="406"/>
      <c r="SFE3" s="406"/>
      <c r="SFF3" s="406"/>
      <c r="SFG3" s="406"/>
      <c r="SFH3" s="406"/>
      <c r="SFI3" s="406"/>
      <c r="SFJ3" s="406"/>
      <c r="SFK3" s="406"/>
      <c r="SFL3" s="406"/>
      <c r="SFM3" s="406"/>
      <c r="SFN3" s="406"/>
      <c r="SFO3" s="406"/>
      <c r="SFP3" s="406"/>
      <c r="SFQ3" s="406"/>
      <c r="SFR3" s="406"/>
      <c r="SFS3" s="406"/>
      <c r="SFT3" s="406"/>
      <c r="SFU3" s="406"/>
      <c r="SFV3" s="406"/>
      <c r="SFW3" s="406"/>
      <c r="SFX3" s="406"/>
      <c r="SFY3" s="406"/>
      <c r="SFZ3" s="406"/>
      <c r="SGA3" s="406"/>
      <c r="SGB3" s="406"/>
      <c r="SGC3" s="406"/>
      <c r="SGD3" s="406"/>
      <c r="SGE3" s="406"/>
      <c r="SGF3" s="406"/>
      <c r="SGG3" s="406"/>
      <c r="SGH3" s="406"/>
      <c r="SGI3" s="406"/>
      <c r="SGJ3" s="406"/>
      <c r="SGK3" s="406"/>
      <c r="SGL3" s="406"/>
      <c r="SGM3" s="406"/>
      <c r="SGN3" s="406"/>
      <c r="SGO3" s="406"/>
      <c r="SGP3" s="406"/>
      <c r="SGQ3" s="406"/>
      <c r="SGR3" s="406"/>
      <c r="SGS3" s="406"/>
      <c r="SGT3" s="406"/>
      <c r="SGU3" s="406"/>
      <c r="SGV3" s="406"/>
      <c r="SGW3" s="406"/>
      <c r="SGX3" s="406"/>
      <c r="SGY3" s="406"/>
      <c r="SGZ3" s="406"/>
      <c r="SHA3" s="406"/>
      <c r="SHB3" s="406"/>
      <c r="SHC3" s="406"/>
      <c r="SHD3" s="406"/>
      <c r="SHE3" s="406"/>
      <c r="SHF3" s="406"/>
      <c r="SHG3" s="406"/>
      <c r="SHH3" s="406"/>
      <c r="SHI3" s="406"/>
      <c r="SHJ3" s="406"/>
      <c r="SHK3" s="406"/>
      <c r="SHL3" s="406"/>
      <c r="SHM3" s="406"/>
      <c r="SHN3" s="406"/>
      <c r="SHO3" s="406"/>
      <c r="SHP3" s="406"/>
      <c r="SHQ3" s="406"/>
      <c r="SHR3" s="406"/>
      <c r="SHS3" s="406"/>
      <c r="SHT3" s="406"/>
      <c r="SHU3" s="406"/>
      <c r="SHV3" s="406"/>
      <c r="SHW3" s="406"/>
      <c r="SHX3" s="406"/>
      <c r="SHY3" s="406"/>
      <c r="SHZ3" s="406"/>
      <c r="SIA3" s="406"/>
      <c r="SIB3" s="406"/>
      <c r="SIC3" s="406"/>
      <c r="SID3" s="406"/>
      <c r="SIE3" s="406"/>
      <c r="SIF3" s="406"/>
      <c r="SIG3" s="406"/>
      <c r="SIH3" s="406"/>
      <c r="SII3" s="406"/>
      <c r="SIJ3" s="406"/>
      <c r="SIK3" s="406"/>
      <c r="SIL3" s="406"/>
      <c r="SIM3" s="406"/>
      <c r="SIN3" s="406"/>
      <c r="SIO3" s="406"/>
      <c r="SIP3" s="406"/>
      <c r="SIQ3" s="406"/>
      <c r="SIR3" s="406"/>
      <c r="SIS3" s="406"/>
      <c r="SIT3" s="406"/>
      <c r="SIU3" s="406"/>
      <c r="SIV3" s="406"/>
      <c r="SIW3" s="406"/>
      <c r="SIX3" s="406"/>
      <c r="SIY3" s="406"/>
      <c r="SIZ3" s="406"/>
      <c r="SJA3" s="406"/>
      <c r="SJB3" s="406"/>
      <c r="SJC3" s="406"/>
      <c r="SJD3" s="406"/>
      <c r="SJE3" s="406"/>
      <c r="SJF3" s="406"/>
      <c r="SJG3" s="406"/>
      <c r="SJH3" s="406"/>
      <c r="SJI3" s="406"/>
      <c r="SJJ3" s="406"/>
      <c r="SJK3" s="406"/>
      <c r="SJL3" s="406"/>
      <c r="SJM3" s="406"/>
      <c r="SJN3" s="406"/>
      <c r="SJO3" s="406"/>
      <c r="SJP3" s="406"/>
      <c r="SJQ3" s="406"/>
      <c r="SJR3" s="406"/>
      <c r="SJS3" s="406"/>
      <c r="SJT3" s="406"/>
      <c r="SJU3" s="406"/>
      <c r="SJV3" s="406"/>
      <c r="SJW3" s="406"/>
      <c r="SJX3" s="406"/>
      <c r="SJY3" s="406"/>
      <c r="SJZ3" s="406"/>
      <c r="SKA3" s="406"/>
      <c r="SKB3" s="406"/>
      <c r="SKC3" s="406"/>
      <c r="SKD3" s="406"/>
      <c r="SKE3" s="406"/>
      <c r="SKF3" s="406"/>
      <c r="SKG3" s="406"/>
      <c r="SKH3" s="406"/>
      <c r="SKI3" s="406"/>
      <c r="SKJ3" s="406"/>
      <c r="SKK3" s="406"/>
      <c r="SKL3" s="406"/>
      <c r="SKM3" s="406"/>
      <c r="SKN3" s="406"/>
      <c r="SKO3" s="406"/>
      <c r="SKP3" s="406"/>
      <c r="SKQ3" s="406"/>
      <c r="SKR3" s="406"/>
      <c r="SKS3" s="406"/>
      <c r="SKT3" s="406"/>
      <c r="SKU3" s="406"/>
      <c r="SKV3" s="406"/>
      <c r="SKW3" s="406"/>
      <c r="SKX3" s="406"/>
      <c r="SKY3" s="406"/>
      <c r="SKZ3" s="406"/>
      <c r="SLA3" s="406"/>
      <c r="SLB3" s="406"/>
      <c r="SLC3" s="406"/>
      <c r="SLD3" s="406"/>
      <c r="SLE3" s="406"/>
      <c r="SLF3" s="406"/>
      <c r="SLG3" s="406"/>
      <c r="SLH3" s="406"/>
      <c r="SLI3" s="406"/>
      <c r="SLJ3" s="406"/>
      <c r="SLK3" s="406"/>
      <c r="SLL3" s="406"/>
      <c r="SLM3" s="406"/>
      <c r="SLN3" s="406"/>
      <c r="SLO3" s="406"/>
      <c r="SLP3" s="406"/>
      <c r="SLQ3" s="406"/>
      <c r="SLR3" s="406"/>
      <c r="SLS3" s="406"/>
      <c r="SLT3" s="406"/>
      <c r="SLU3" s="406"/>
      <c r="SLV3" s="406"/>
      <c r="SLW3" s="406"/>
      <c r="SLX3" s="406"/>
      <c r="SLY3" s="406"/>
      <c r="SLZ3" s="406"/>
      <c r="SMA3" s="406"/>
      <c r="SMB3" s="406"/>
      <c r="SMC3" s="406"/>
      <c r="SMD3" s="406"/>
      <c r="SME3" s="406"/>
      <c r="SMF3" s="406"/>
      <c r="SMG3" s="406"/>
      <c r="SMH3" s="406"/>
      <c r="SMI3" s="406"/>
      <c r="SMJ3" s="406"/>
      <c r="SMK3" s="406"/>
      <c r="SML3" s="406"/>
      <c r="SMM3" s="406"/>
      <c r="SMN3" s="406"/>
      <c r="SMO3" s="406"/>
      <c r="SMP3" s="406"/>
      <c r="SMQ3" s="406"/>
      <c r="SMR3" s="406"/>
      <c r="SMS3" s="406"/>
      <c r="SMT3" s="406"/>
      <c r="SMU3" s="406"/>
      <c r="SMV3" s="406"/>
      <c r="SMW3" s="406"/>
      <c r="SMX3" s="406"/>
      <c r="SMY3" s="406"/>
      <c r="SMZ3" s="406"/>
      <c r="SNA3" s="406"/>
      <c r="SNB3" s="406"/>
      <c r="SNC3" s="406"/>
      <c r="SND3" s="406"/>
      <c r="SNE3" s="406"/>
      <c r="SNF3" s="406"/>
      <c r="SNG3" s="406"/>
      <c r="SNH3" s="406"/>
      <c r="SNI3" s="406"/>
      <c r="SNJ3" s="406"/>
      <c r="SNK3" s="406"/>
      <c r="SNL3" s="406"/>
      <c r="SNM3" s="406"/>
      <c r="SNN3" s="406"/>
      <c r="SNO3" s="406"/>
      <c r="SNP3" s="406"/>
      <c r="SNQ3" s="406"/>
      <c r="SNR3" s="406"/>
      <c r="SNS3" s="406"/>
      <c r="SNT3" s="406"/>
      <c r="SNU3" s="406"/>
      <c r="SNV3" s="406"/>
      <c r="SNW3" s="406"/>
      <c r="SNX3" s="406"/>
      <c r="SNY3" s="406"/>
      <c r="SNZ3" s="406"/>
      <c r="SOA3" s="406"/>
      <c r="SOB3" s="406"/>
      <c r="SOC3" s="406"/>
      <c r="SOD3" s="406"/>
      <c r="SOE3" s="406"/>
      <c r="SOF3" s="406"/>
      <c r="SOG3" s="406"/>
      <c r="SOH3" s="406"/>
      <c r="SOI3" s="406"/>
      <c r="SOJ3" s="406"/>
      <c r="SOK3" s="406"/>
      <c r="SOL3" s="406"/>
      <c r="SOM3" s="406"/>
      <c r="SON3" s="406"/>
      <c r="SOO3" s="406"/>
      <c r="SOP3" s="406"/>
      <c r="SOQ3" s="406"/>
      <c r="SOR3" s="406"/>
      <c r="SOS3" s="406"/>
      <c r="SOT3" s="406"/>
      <c r="SOU3" s="406"/>
      <c r="SOV3" s="406"/>
      <c r="SOW3" s="406"/>
      <c r="SOX3" s="406"/>
      <c r="SOY3" s="406"/>
      <c r="SOZ3" s="406"/>
      <c r="SPA3" s="406"/>
      <c r="SPB3" s="406"/>
      <c r="SPC3" s="406"/>
      <c r="SPD3" s="406"/>
      <c r="SPE3" s="406"/>
      <c r="SPF3" s="406"/>
      <c r="SPG3" s="406"/>
      <c r="SPH3" s="406"/>
      <c r="SPI3" s="406"/>
      <c r="SPJ3" s="406"/>
      <c r="SPK3" s="406"/>
      <c r="SPL3" s="406"/>
      <c r="SPM3" s="406"/>
      <c r="SPN3" s="406"/>
      <c r="SPO3" s="406"/>
      <c r="SPP3" s="406"/>
      <c r="SPQ3" s="406"/>
      <c r="SPR3" s="406"/>
      <c r="SPS3" s="406"/>
      <c r="SPT3" s="406"/>
      <c r="SPU3" s="406"/>
      <c r="SPV3" s="406"/>
      <c r="SPW3" s="406"/>
      <c r="SPX3" s="406"/>
      <c r="SPY3" s="406"/>
      <c r="SPZ3" s="406"/>
      <c r="SQA3" s="406"/>
      <c r="SQB3" s="406"/>
      <c r="SQC3" s="406"/>
      <c r="SQD3" s="406"/>
      <c r="SQE3" s="406"/>
      <c r="SQF3" s="406"/>
      <c r="SQG3" s="406"/>
      <c r="SQH3" s="406"/>
      <c r="SQI3" s="406"/>
      <c r="SQJ3" s="406"/>
      <c r="SQK3" s="406"/>
      <c r="SQL3" s="406"/>
      <c r="SQM3" s="406"/>
      <c r="SQN3" s="406"/>
      <c r="SQO3" s="406"/>
      <c r="SQP3" s="406"/>
      <c r="SQQ3" s="406"/>
      <c r="SQR3" s="406"/>
      <c r="SQS3" s="406"/>
      <c r="SQT3" s="406"/>
      <c r="SQU3" s="406"/>
      <c r="SQV3" s="406"/>
      <c r="SQW3" s="406"/>
      <c r="SQX3" s="406"/>
      <c r="SQY3" s="406"/>
      <c r="SQZ3" s="406"/>
      <c r="SRA3" s="406"/>
      <c r="SRB3" s="406"/>
      <c r="SRC3" s="406"/>
      <c r="SRD3" s="406"/>
      <c r="SRE3" s="406"/>
      <c r="SRF3" s="406"/>
      <c r="SRG3" s="406"/>
      <c r="SRH3" s="406"/>
      <c r="SRI3" s="406"/>
      <c r="SRJ3" s="406"/>
      <c r="SRK3" s="406"/>
      <c r="SRL3" s="406"/>
      <c r="SRM3" s="406"/>
      <c r="SRN3" s="406"/>
      <c r="SRO3" s="406"/>
      <c r="SRP3" s="406"/>
      <c r="SRQ3" s="406"/>
      <c r="SRR3" s="406"/>
      <c r="SRS3" s="406"/>
      <c r="SRT3" s="406"/>
      <c r="SRU3" s="406"/>
      <c r="SRV3" s="406"/>
      <c r="SRW3" s="406"/>
      <c r="SRX3" s="406"/>
      <c r="SRY3" s="406"/>
      <c r="SRZ3" s="406"/>
      <c r="SSA3" s="406"/>
      <c r="SSB3" s="406"/>
      <c r="SSC3" s="406"/>
      <c r="SSD3" s="406"/>
      <c r="SSE3" s="406"/>
      <c r="SSF3" s="406"/>
      <c r="SSG3" s="406"/>
      <c r="SSH3" s="406"/>
      <c r="SSI3" s="406"/>
      <c r="SSJ3" s="406"/>
      <c r="SSK3" s="406"/>
      <c r="SSL3" s="406"/>
      <c r="SSM3" s="406"/>
      <c r="SSN3" s="406"/>
      <c r="SSO3" s="406"/>
      <c r="SSP3" s="406"/>
      <c r="SSQ3" s="406"/>
      <c r="SSR3" s="406"/>
      <c r="SSS3" s="406"/>
      <c r="SST3" s="406"/>
      <c r="SSU3" s="406"/>
      <c r="SSV3" s="406"/>
      <c r="SSW3" s="406"/>
      <c r="SSX3" s="406"/>
      <c r="SSY3" s="406"/>
      <c r="SSZ3" s="406"/>
      <c r="STA3" s="406"/>
      <c r="STB3" s="406"/>
      <c r="STC3" s="406"/>
      <c r="STD3" s="406"/>
      <c r="STE3" s="406"/>
      <c r="STF3" s="406"/>
      <c r="STG3" s="406"/>
      <c r="STH3" s="406"/>
      <c r="STI3" s="406"/>
      <c r="STJ3" s="406"/>
      <c r="STK3" s="406"/>
      <c r="STL3" s="406"/>
      <c r="STM3" s="406"/>
      <c r="STN3" s="406"/>
      <c r="STO3" s="406"/>
      <c r="STP3" s="406"/>
      <c r="STQ3" s="406"/>
      <c r="STR3" s="406"/>
      <c r="STS3" s="406"/>
      <c r="STT3" s="406"/>
      <c r="STU3" s="406"/>
      <c r="STV3" s="406"/>
      <c r="STW3" s="406"/>
      <c r="STX3" s="406"/>
      <c r="STY3" s="406"/>
      <c r="STZ3" s="406"/>
      <c r="SUA3" s="406"/>
      <c r="SUB3" s="406"/>
      <c r="SUC3" s="406"/>
      <c r="SUD3" s="406"/>
      <c r="SUE3" s="406"/>
      <c r="SUF3" s="406"/>
      <c r="SUG3" s="406"/>
      <c r="SUH3" s="406"/>
      <c r="SUI3" s="406"/>
      <c r="SUJ3" s="406"/>
      <c r="SUK3" s="406"/>
      <c r="SUL3" s="406"/>
      <c r="SUM3" s="406"/>
      <c r="SUN3" s="406"/>
      <c r="SUO3" s="406"/>
      <c r="SUP3" s="406"/>
      <c r="SUQ3" s="406"/>
      <c r="SUR3" s="406"/>
      <c r="SUS3" s="406"/>
      <c r="SUT3" s="406"/>
      <c r="SUU3" s="406"/>
      <c r="SUV3" s="406"/>
      <c r="SUW3" s="406"/>
      <c r="SUX3" s="406"/>
      <c r="SUY3" s="406"/>
      <c r="SUZ3" s="406"/>
      <c r="SVA3" s="406"/>
      <c r="SVB3" s="406"/>
      <c r="SVC3" s="406"/>
      <c r="SVD3" s="406"/>
      <c r="SVE3" s="406"/>
      <c r="SVF3" s="406"/>
      <c r="SVG3" s="406"/>
      <c r="SVH3" s="406"/>
      <c r="SVI3" s="406"/>
      <c r="SVJ3" s="406"/>
      <c r="SVK3" s="406"/>
      <c r="SVL3" s="406"/>
      <c r="SVM3" s="406"/>
      <c r="SVN3" s="406"/>
      <c r="SVO3" s="406"/>
      <c r="SVP3" s="406"/>
      <c r="SVQ3" s="406"/>
      <c r="SVR3" s="406"/>
      <c r="SVS3" s="406"/>
      <c r="SVT3" s="406"/>
      <c r="SVU3" s="406"/>
      <c r="SVV3" s="406"/>
      <c r="SVW3" s="406"/>
      <c r="SVX3" s="406"/>
      <c r="SVY3" s="406"/>
      <c r="SVZ3" s="406"/>
      <c r="SWA3" s="406"/>
      <c r="SWB3" s="406"/>
      <c r="SWC3" s="406"/>
      <c r="SWD3" s="406"/>
      <c r="SWE3" s="406"/>
      <c r="SWF3" s="406"/>
      <c r="SWG3" s="406"/>
      <c r="SWH3" s="406"/>
      <c r="SWI3" s="406"/>
      <c r="SWJ3" s="406"/>
      <c r="SWK3" s="406"/>
      <c r="SWL3" s="406"/>
      <c r="SWM3" s="406"/>
      <c r="SWN3" s="406"/>
      <c r="SWO3" s="406"/>
      <c r="SWP3" s="406"/>
      <c r="SWQ3" s="406"/>
      <c r="SWR3" s="406"/>
      <c r="SWS3" s="406"/>
      <c r="SWT3" s="406"/>
      <c r="SWU3" s="406"/>
      <c r="SWV3" s="406"/>
      <c r="SWW3" s="406"/>
      <c r="SWX3" s="406"/>
      <c r="SWY3" s="406"/>
      <c r="SWZ3" s="406"/>
      <c r="SXA3" s="406"/>
      <c r="SXB3" s="406"/>
      <c r="SXC3" s="406"/>
      <c r="SXD3" s="406"/>
      <c r="SXE3" s="406"/>
      <c r="SXF3" s="406"/>
      <c r="SXG3" s="406"/>
      <c r="SXH3" s="406"/>
      <c r="SXI3" s="406"/>
      <c r="SXJ3" s="406"/>
      <c r="SXK3" s="406"/>
      <c r="SXL3" s="406"/>
      <c r="SXM3" s="406"/>
      <c r="SXN3" s="406"/>
      <c r="SXO3" s="406"/>
      <c r="SXP3" s="406"/>
      <c r="SXQ3" s="406"/>
      <c r="SXR3" s="406"/>
      <c r="SXS3" s="406"/>
      <c r="SXT3" s="406"/>
      <c r="SXU3" s="406"/>
      <c r="SXV3" s="406"/>
      <c r="SXW3" s="406"/>
      <c r="SXX3" s="406"/>
      <c r="SXY3" s="406"/>
      <c r="SXZ3" s="406"/>
      <c r="SYA3" s="406"/>
      <c r="SYB3" s="406"/>
      <c r="SYC3" s="406"/>
      <c r="SYD3" s="406"/>
      <c r="SYE3" s="406"/>
      <c r="SYF3" s="406"/>
      <c r="SYG3" s="406"/>
      <c r="SYH3" s="406"/>
      <c r="SYI3" s="406"/>
      <c r="SYJ3" s="406"/>
      <c r="SYK3" s="406"/>
      <c r="SYL3" s="406"/>
      <c r="SYM3" s="406"/>
      <c r="SYN3" s="406"/>
      <c r="SYO3" s="406"/>
      <c r="SYP3" s="406"/>
      <c r="SYQ3" s="406"/>
      <c r="SYR3" s="406"/>
      <c r="SYS3" s="406"/>
      <c r="SYT3" s="406"/>
      <c r="SYU3" s="406"/>
      <c r="SYV3" s="406"/>
      <c r="SYW3" s="406"/>
      <c r="SYX3" s="406"/>
      <c r="SYY3" s="406"/>
      <c r="SYZ3" s="406"/>
      <c r="SZA3" s="406"/>
      <c r="SZB3" s="406"/>
      <c r="SZC3" s="406"/>
      <c r="SZD3" s="406"/>
      <c r="SZE3" s="406"/>
      <c r="SZF3" s="406"/>
      <c r="SZG3" s="406"/>
      <c r="SZH3" s="406"/>
      <c r="SZI3" s="406"/>
      <c r="SZJ3" s="406"/>
      <c r="SZK3" s="406"/>
      <c r="SZL3" s="406"/>
      <c r="SZM3" s="406"/>
      <c r="SZN3" s="406"/>
      <c r="SZO3" s="406"/>
      <c r="SZP3" s="406"/>
      <c r="SZQ3" s="406"/>
      <c r="SZR3" s="406"/>
      <c r="SZS3" s="406"/>
      <c r="SZT3" s="406"/>
      <c r="SZU3" s="406"/>
      <c r="SZV3" s="406"/>
      <c r="SZW3" s="406"/>
      <c r="SZX3" s="406"/>
      <c r="SZY3" s="406"/>
      <c r="SZZ3" s="406"/>
      <c r="TAA3" s="406"/>
      <c r="TAB3" s="406"/>
      <c r="TAC3" s="406"/>
      <c r="TAD3" s="406"/>
      <c r="TAE3" s="406"/>
      <c r="TAF3" s="406"/>
      <c r="TAG3" s="406"/>
      <c r="TAH3" s="406"/>
      <c r="TAI3" s="406"/>
      <c r="TAJ3" s="406"/>
      <c r="TAK3" s="406"/>
      <c r="TAL3" s="406"/>
      <c r="TAM3" s="406"/>
      <c r="TAN3" s="406"/>
      <c r="TAO3" s="406"/>
      <c r="TAP3" s="406"/>
      <c r="TAQ3" s="406"/>
      <c r="TAR3" s="406"/>
      <c r="TAS3" s="406"/>
      <c r="TAT3" s="406"/>
      <c r="TAU3" s="406"/>
      <c r="TAV3" s="406"/>
      <c r="TAW3" s="406"/>
      <c r="TAX3" s="406"/>
      <c r="TAY3" s="406"/>
      <c r="TAZ3" s="406"/>
      <c r="TBA3" s="406"/>
      <c r="TBB3" s="406"/>
      <c r="TBC3" s="406"/>
      <c r="TBD3" s="406"/>
      <c r="TBE3" s="406"/>
      <c r="TBF3" s="406"/>
      <c r="TBG3" s="406"/>
      <c r="TBH3" s="406"/>
      <c r="TBI3" s="406"/>
      <c r="TBJ3" s="406"/>
      <c r="TBK3" s="406"/>
      <c r="TBL3" s="406"/>
      <c r="TBM3" s="406"/>
      <c r="TBN3" s="406"/>
      <c r="TBO3" s="406"/>
      <c r="TBP3" s="406"/>
      <c r="TBQ3" s="406"/>
      <c r="TBR3" s="406"/>
      <c r="TBS3" s="406"/>
      <c r="TBT3" s="406"/>
      <c r="TBU3" s="406"/>
      <c r="TBV3" s="406"/>
      <c r="TBW3" s="406"/>
      <c r="TBX3" s="406"/>
      <c r="TBY3" s="406"/>
      <c r="TBZ3" s="406"/>
      <c r="TCA3" s="406"/>
      <c r="TCB3" s="406"/>
      <c r="TCC3" s="406"/>
      <c r="TCD3" s="406"/>
      <c r="TCE3" s="406"/>
      <c r="TCF3" s="406"/>
      <c r="TCG3" s="406"/>
      <c r="TCH3" s="406"/>
      <c r="TCI3" s="406"/>
      <c r="TCJ3" s="406"/>
      <c r="TCK3" s="406"/>
      <c r="TCL3" s="406"/>
      <c r="TCM3" s="406"/>
      <c r="TCN3" s="406"/>
      <c r="TCO3" s="406"/>
      <c r="TCP3" s="406"/>
      <c r="TCQ3" s="406"/>
      <c r="TCR3" s="406"/>
      <c r="TCS3" s="406"/>
      <c r="TCT3" s="406"/>
      <c r="TCU3" s="406"/>
      <c r="TCV3" s="406"/>
      <c r="TCW3" s="406"/>
      <c r="TCX3" s="406"/>
      <c r="TCY3" s="406"/>
      <c r="TCZ3" s="406"/>
      <c r="TDA3" s="406"/>
      <c r="TDB3" s="406"/>
      <c r="TDC3" s="406"/>
      <c r="TDD3" s="406"/>
      <c r="TDE3" s="406"/>
      <c r="TDF3" s="406"/>
      <c r="TDG3" s="406"/>
      <c r="TDH3" s="406"/>
      <c r="TDI3" s="406"/>
      <c r="TDJ3" s="406"/>
      <c r="TDK3" s="406"/>
      <c r="TDL3" s="406"/>
      <c r="TDM3" s="406"/>
      <c r="TDN3" s="406"/>
      <c r="TDO3" s="406"/>
      <c r="TDP3" s="406"/>
      <c r="TDQ3" s="406"/>
      <c r="TDR3" s="406"/>
      <c r="TDS3" s="406"/>
      <c r="TDT3" s="406"/>
      <c r="TDU3" s="406"/>
      <c r="TDV3" s="406"/>
      <c r="TDW3" s="406"/>
      <c r="TDX3" s="406"/>
      <c r="TDY3" s="406"/>
      <c r="TDZ3" s="406"/>
      <c r="TEA3" s="406"/>
      <c r="TEB3" s="406"/>
      <c r="TEC3" s="406"/>
      <c r="TED3" s="406"/>
      <c r="TEE3" s="406"/>
      <c r="TEF3" s="406"/>
      <c r="TEG3" s="406"/>
      <c r="TEH3" s="406"/>
      <c r="TEI3" s="406"/>
      <c r="TEJ3" s="406"/>
      <c r="TEK3" s="406"/>
      <c r="TEL3" s="406"/>
      <c r="TEM3" s="406"/>
      <c r="TEN3" s="406"/>
      <c r="TEO3" s="406"/>
      <c r="TEP3" s="406"/>
      <c r="TEQ3" s="406"/>
      <c r="TER3" s="406"/>
      <c r="TES3" s="406"/>
      <c r="TET3" s="406"/>
      <c r="TEU3" s="406"/>
      <c r="TEV3" s="406"/>
      <c r="TEW3" s="406"/>
      <c r="TEX3" s="406"/>
      <c r="TEY3" s="406"/>
      <c r="TEZ3" s="406"/>
      <c r="TFA3" s="406"/>
      <c r="TFB3" s="406"/>
      <c r="TFC3" s="406"/>
      <c r="TFD3" s="406"/>
      <c r="TFE3" s="406"/>
      <c r="TFF3" s="406"/>
      <c r="TFG3" s="406"/>
      <c r="TFH3" s="406"/>
      <c r="TFI3" s="406"/>
      <c r="TFJ3" s="406"/>
      <c r="TFK3" s="406"/>
      <c r="TFL3" s="406"/>
      <c r="TFM3" s="406"/>
      <c r="TFN3" s="406"/>
      <c r="TFO3" s="406"/>
      <c r="TFP3" s="406"/>
      <c r="TFQ3" s="406"/>
      <c r="TFR3" s="406"/>
      <c r="TFS3" s="406"/>
      <c r="TFT3" s="406"/>
      <c r="TFU3" s="406"/>
      <c r="TFV3" s="406"/>
      <c r="TFW3" s="406"/>
      <c r="TFX3" s="406"/>
      <c r="TFY3" s="406"/>
      <c r="TFZ3" s="406"/>
      <c r="TGA3" s="406"/>
      <c r="TGB3" s="406"/>
      <c r="TGC3" s="406"/>
      <c r="TGD3" s="406"/>
      <c r="TGE3" s="406"/>
      <c r="TGF3" s="406"/>
      <c r="TGG3" s="406"/>
      <c r="TGH3" s="406"/>
      <c r="TGI3" s="406"/>
      <c r="TGJ3" s="406"/>
      <c r="TGK3" s="406"/>
      <c r="TGL3" s="406"/>
      <c r="TGM3" s="406"/>
      <c r="TGN3" s="406"/>
      <c r="TGO3" s="406"/>
      <c r="TGP3" s="406"/>
      <c r="TGQ3" s="406"/>
      <c r="TGR3" s="406"/>
      <c r="TGS3" s="406"/>
      <c r="TGT3" s="406"/>
      <c r="TGU3" s="406"/>
      <c r="TGV3" s="406"/>
      <c r="TGW3" s="406"/>
      <c r="TGX3" s="406"/>
      <c r="TGY3" s="406"/>
      <c r="TGZ3" s="406"/>
      <c r="THA3" s="406"/>
      <c r="THB3" s="406"/>
      <c r="THC3" s="406"/>
      <c r="THD3" s="406"/>
      <c r="THE3" s="406"/>
      <c r="THF3" s="406"/>
      <c r="THG3" s="406"/>
      <c r="THH3" s="406"/>
      <c r="THI3" s="406"/>
      <c r="THJ3" s="406"/>
      <c r="THK3" s="406"/>
      <c r="THL3" s="406"/>
      <c r="THM3" s="406"/>
      <c r="THN3" s="406"/>
      <c r="THO3" s="406"/>
      <c r="THP3" s="406"/>
      <c r="THQ3" s="406"/>
      <c r="THR3" s="406"/>
      <c r="THS3" s="406"/>
      <c r="THT3" s="406"/>
      <c r="THU3" s="406"/>
      <c r="THV3" s="406"/>
      <c r="THW3" s="406"/>
      <c r="THX3" s="406"/>
      <c r="THY3" s="406"/>
      <c r="THZ3" s="406"/>
      <c r="TIA3" s="406"/>
      <c r="TIB3" s="406"/>
      <c r="TIC3" s="406"/>
      <c r="TID3" s="406"/>
      <c r="TIE3" s="406"/>
      <c r="TIF3" s="406"/>
      <c r="TIG3" s="406"/>
      <c r="TIH3" s="406"/>
      <c r="TII3" s="406"/>
      <c r="TIJ3" s="406"/>
      <c r="TIK3" s="406"/>
      <c r="TIL3" s="406"/>
      <c r="TIM3" s="406"/>
      <c r="TIN3" s="406"/>
      <c r="TIO3" s="406"/>
      <c r="TIP3" s="406"/>
      <c r="TIQ3" s="406"/>
      <c r="TIR3" s="406"/>
      <c r="TIS3" s="406"/>
      <c r="TIT3" s="406"/>
      <c r="TIU3" s="406"/>
      <c r="TIV3" s="406"/>
      <c r="TIW3" s="406"/>
      <c r="TIX3" s="406"/>
      <c r="TIY3" s="406"/>
      <c r="TIZ3" s="406"/>
      <c r="TJA3" s="406"/>
      <c r="TJB3" s="406"/>
      <c r="TJC3" s="406"/>
      <c r="TJD3" s="406"/>
      <c r="TJE3" s="406"/>
      <c r="TJF3" s="406"/>
      <c r="TJG3" s="406"/>
      <c r="TJH3" s="406"/>
      <c r="TJI3" s="406"/>
      <c r="TJJ3" s="406"/>
      <c r="TJK3" s="406"/>
      <c r="TJL3" s="406"/>
      <c r="TJM3" s="406"/>
      <c r="TJN3" s="406"/>
      <c r="TJO3" s="406"/>
      <c r="TJP3" s="406"/>
      <c r="TJQ3" s="406"/>
      <c r="TJR3" s="406"/>
      <c r="TJS3" s="406"/>
      <c r="TJT3" s="406"/>
      <c r="TJU3" s="406"/>
      <c r="TJV3" s="406"/>
      <c r="TJW3" s="406"/>
      <c r="TJX3" s="406"/>
      <c r="TJY3" s="406"/>
      <c r="TJZ3" s="406"/>
      <c r="TKA3" s="406"/>
      <c r="TKB3" s="406"/>
      <c r="TKC3" s="406"/>
      <c r="TKD3" s="406"/>
      <c r="TKE3" s="406"/>
      <c r="TKF3" s="406"/>
      <c r="TKG3" s="406"/>
      <c r="TKH3" s="406"/>
      <c r="TKI3" s="406"/>
      <c r="TKJ3" s="406"/>
      <c r="TKK3" s="406"/>
      <c r="TKL3" s="406"/>
      <c r="TKM3" s="406"/>
      <c r="TKN3" s="406"/>
      <c r="TKO3" s="406"/>
      <c r="TKP3" s="406"/>
      <c r="TKQ3" s="406"/>
      <c r="TKR3" s="406"/>
      <c r="TKS3" s="406"/>
      <c r="TKT3" s="406"/>
      <c r="TKU3" s="406"/>
      <c r="TKV3" s="406"/>
      <c r="TKW3" s="406"/>
      <c r="TKX3" s="406"/>
      <c r="TKY3" s="406"/>
      <c r="TKZ3" s="406"/>
      <c r="TLA3" s="406"/>
      <c r="TLB3" s="406"/>
      <c r="TLC3" s="406"/>
      <c r="TLD3" s="406"/>
      <c r="TLE3" s="406"/>
      <c r="TLF3" s="406"/>
      <c r="TLG3" s="406"/>
      <c r="TLH3" s="406"/>
      <c r="TLI3" s="406"/>
      <c r="TLJ3" s="406"/>
      <c r="TLK3" s="406"/>
      <c r="TLL3" s="406"/>
      <c r="TLM3" s="406"/>
      <c r="TLN3" s="406"/>
      <c r="TLO3" s="406"/>
      <c r="TLP3" s="406"/>
      <c r="TLQ3" s="406"/>
      <c r="TLR3" s="406"/>
      <c r="TLS3" s="406"/>
      <c r="TLT3" s="406"/>
      <c r="TLU3" s="406"/>
      <c r="TLV3" s="406"/>
      <c r="TLW3" s="406"/>
      <c r="TLX3" s="406"/>
      <c r="TLY3" s="406"/>
      <c r="TLZ3" s="406"/>
      <c r="TMA3" s="406"/>
      <c r="TMB3" s="406"/>
      <c r="TMC3" s="406"/>
      <c r="TMD3" s="406"/>
      <c r="TME3" s="406"/>
      <c r="TMF3" s="406"/>
      <c r="TMG3" s="406"/>
      <c r="TMH3" s="406"/>
      <c r="TMI3" s="406"/>
      <c r="TMJ3" s="406"/>
      <c r="TMK3" s="406"/>
      <c r="TML3" s="406"/>
      <c r="TMM3" s="406"/>
      <c r="TMN3" s="406"/>
      <c r="TMO3" s="406"/>
      <c r="TMP3" s="406"/>
      <c r="TMQ3" s="406"/>
      <c r="TMR3" s="406"/>
      <c r="TMS3" s="406"/>
      <c r="TMT3" s="406"/>
      <c r="TMU3" s="406"/>
      <c r="TMV3" s="406"/>
      <c r="TMW3" s="406"/>
      <c r="TMX3" s="406"/>
      <c r="TMY3" s="406"/>
      <c r="TMZ3" s="406"/>
      <c r="TNA3" s="406"/>
      <c r="TNB3" s="406"/>
      <c r="TNC3" s="406"/>
      <c r="TND3" s="406"/>
      <c r="TNE3" s="406"/>
      <c r="TNF3" s="406"/>
      <c r="TNG3" s="406"/>
      <c r="TNH3" s="406"/>
      <c r="TNI3" s="406"/>
      <c r="TNJ3" s="406"/>
      <c r="TNK3" s="406"/>
      <c r="TNL3" s="406"/>
      <c r="TNM3" s="406"/>
      <c r="TNN3" s="406"/>
      <c r="TNO3" s="406"/>
      <c r="TNP3" s="406"/>
      <c r="TNQ3" s="406"/>
      <c r="TNR3" s="406"/>
      <c r="TNS3" s="406"/>
      <c r="TNT3" s="406"/>
      <c r="TNU3" s="406"/>
      <c r="TNV3" s="406"/>
      <c r="TNW3" s="406"/>
      <c r="TNX3" s="406"/>
      <c r="TNY3" s="406"/>
      <c r="TNZ3" s="406"/>
      <c r="TOA3" s="406"/>
      <c r="TOB3" s="406"/>
      <c r="TOC3" s="406"/>
      <c r="TOD3" s="406"/>
      <c r="TOE3" s="406"/>
      <c r="TOF3" s="406"/>
      <c r="TOG3" s="406"/>
      <c r="TOH3" s="406"/>
      <c r="TOI3" s="406"/>
      <c r="TOJ3" s="406"/>
      <c r="TOK3" s="406"/>
      <c r="TOL3" s="406"/>
      <c r="TOM3" s="406"/>
      <c r="TON3" s="406"/>
      <c r="TOO3" s="406"/>
      <c r="TOP3" s="406"/>
      <c r="TOQ3" s="406"/>
      <c r="TOR3" s="406"/>
      <c r="TOS3" s="406"/>
      <c r="TOT3" s="406"/>
      <c r="TOU3" s="406"/>
      <c r="TOV3" s="406"/>
      <c r="TOW3" s="406"/>
      <c r="TOX3" s="406"/>
      <c r="TOY3" s="406"/>
      <c r="TOZ3" s="406"/>
      <c r="TPA3" s="406"/>
      <c r="TPB3" s="406"/>
      <c r="TPC3" s="406"/>
      <c r="TPD3" s="406"/>
      <c r="TPE3" s="406"/>
      <c r="TPF3" s="406"/>
      <c r="TPG3" s="406"/>
      <c r="TPH3" s="406"/>
      <c r="TPI3" s="406"/>
      <c r="TPJ3" s="406"/>
      <c r="TPK3" s="406"/>
      <c r="TPL3" s="406"/>
      <c r="TPM3" s="406"/>
      <c r="TPN3" s="406"/>
      <c r="TPO3" s="406"/>
      <c r="TPP3" s="406"/>
      <c r="TPQ3" s="406"/>
      <c r="TPR3" s="406"/>
      <c r="TPS3" s="406"/>
      <c r="TPT3" s="406"/>
      <c r="TPU3" s="406"/>
      <c r="TPV3" s="406"/>
      <c r="TPW3" s="406"/>
      <c r="TPX3" s="406"/>
      <c r="TPY3" s="406"/>
      <c r="TPZ3" s="406"/>
      <c r="TQA3" s="406"/>
      <c r="TQB3" s="406"/>
      <c r="TQC3" s="406"/>
      <c r="TQD3" s="406"/>
      <c r="TQE3" s="406"/>
      <c r="TQF3" s="406"/>
      <c r="TQG3" s="406"/>
      <c r="TQH3" s="406"/>
      <c r="TQI3" s="406"/>
      <c r="TQJ3" s="406"/>
      <c r="TQK3" s="406"/>
      <c r="TQL3" s="406"/>
      <c r="TQM3" s="406"/>
      <c r="TQN3" s="406"/>
      <c r="TQO3" s="406"/>
      <c r="TQP3" s="406"/>
      <c r="TQQ3" s="406"/>
      <c r="TQR3" s="406"/>
      <c r="TQS3" s="406"/>
      <c r="TQT3" s="406"/>
      <c r="TQU3" s="406"/>
      <c r="TQV3" s="406"/>
      <c r="TQW3" s="406"/>
      <c r="TQX3" s="406"/>
      <c r="TQY3" s="406"/>
      <c r="TQZ3" s="406"/>
      <c r="TRA3" s="406"/>
      <c r="TRB3" s="406"/>
      <c r="TRC3" s="406"/>
      <c r="TRD3" s="406"/>
      <c r="TRE3" s="406"/>
      <c r="TRF3" s="406"/>
      <c r="TRG3" s="406"/>
      <c r="TRH3" s="406"/>
      <c r="TRI3" s="406"/>
      <c r="TRJ3" s="406"/>
      <c r="TRK3" s="406"/>
      <c r="TRL3" s="406"/>
      <c r="TRM3" s="406"/>
      <c r="TRN3" s="406"/>
      <c r="TRO3" s="406"/>
      <c r="TRP3" s="406"/>
      <c r="TRQ3" s="406"/>
      <c r="TRR3" s="406"/>
      <c r="TRS3" s="406"/>
      <c r="TRT3" s="406"/>
      <c r="TRU3" s="406"/>
      <c r="TRV3" s="406"/>
      <c r="TRW3" s="406"/>
      <c r="TRX3" s="406"/>
      <c r="TRY3" s="406"/>
      <c r="TRZ3" s="406"/>
      <c r="TSA3" s="406"/>
      <c r="TSB3" s="406"/>
      <c r="TSC3" s="406"/>
      <c r="TSD3" s="406"/>
      <c r="TSE3" s="406"/>
      <c r="TSF3" s="406"/>
      <c r="TSG3" s="406"/>
      <c r="TSH3" s="406"/>
      <c r="TSI3" s="406"/>
      <c r="TSJ3" s="406"/>
      <c r="TSK3" s="406"/>
      <c r="TSL3" s="406"/>
      <c r="TSM3" s="406"/>
      <c r="TSN3" s="406"/>
      <c r="TSO3" s="406"/>
      <c r="TSP3" s="406"/>
      <c r="TSQ3" s="406"/>
      <c r="TSR3" s="406"/>
      <c r="TSS3" s="406"/>
      <c r="TST3" s="406"/>
      <c r="TSU3" s="406"/>
      <c r="TSV3" s="406"/>
      <c r="TSW3" s="406"/>
      <c r="TSX3" s="406"/>
      <c r="TSY3" s="406"/>
      <c r="TSZ3" s="406"/>
      <c r="TTA3" s="406"/>
      <c r="TTB3" s="406"/>
      <c r="TTC3" s="406"/>
      <c r="TTD3" s="406"/>
      <c r="TTE3" s="406"/>
      <c r="TTF3" s="406"/>
      <c r="TTG3" s="406"/>
      <c r="TTH3" s="406"/>
      <c r="TTI3" s="406"/>
      <c r="TTJ3" s="406"/>
      <c r="TTK3" s="406"/>
      <c r="TTL3" s="406"/>
      <c r="TTM3" s="406"/>
      <c r="TTN3" s="406"/>
      <c r="TTO3" s="406"/>
      <c r="TTP3" s="406"/>
      <c r="TTQ3" s="406"/>
      <c r="TTR3" s="406"/>
      <c r="TTS3" s="406"/>
      <c r="TTT3" s="406"/>
      <c r="TTU3" s="406"/>
      <c r="TTV3" s="406"/>
      <c r="TTW3" s="406"/>
      <c r="TTX3" s="406"/>
      <c r="TTY3" s="406"/>
      <c r="TTZ3" s="406"/>
      <c r="TUA3" s="406"/>
      <c r="TUB3" s="406"/>
      <c r="TUC3" s="406"/>
      <c r="TUD3" s="406"/>
      <c r="TUE3" s="406"/>
      <c r="TUF3" s="406"/>
      <c r="TUG3" s="406"/>
      <c r="TUH3" s="406"/>
      <c r="TUI3" s="406"/>
      <c r="TUJ3" s="406"/>
      <c r="TUK3" s="406"/>
      <c r="TUL3" s="406"/>
      <c r="TUM3" s="406"/>
      <c r="TUN3" s="406"/>
      <c r="TUO3" s="406"/>
      <c r="TUP3" s="406"/>
      <c r="TUQ3" s="406"/>
      <c r="TUR3" s="406"/>
      <c r="TUS3" s="406"/>
      <c r="TUT3" s="406"/>
      <c r="TUU3" s="406"/>
      <c r="TUV3" s="406"/>
      <c r="TUW3" s="406"/>
      <c r="TUX3" s="406"/>
      <c r="TUY3" s="406"/>
      <c r="TUZ3" s="406"/>
      <c r="TVA3" s="406"/>
      <c r="TVB3" s="406"/>
      <c r="TVC3" s="406"/>
      <c r="TVD3" s="406"/>
      <c r="TVE3" s="406"/>
      <c r="TVF3" s="406"/>
      <c r="TVG3" s="406"/>
      <c r="TVH3" s="406"/>
      <c r="TVI3" s="406"/>
      <c r="TVJ3" s="406"/>
      <c r="TVK3" s="406"/>
      <c r="TVL3" s="406"/>
      <c r="TVM3" s="406"/>
      <c r="TVN3" s="406"/>
      <c r="TVO3" s="406"/>
      <c r="TVP3" s="406"/>
      <c r="TVQ3" s="406"/>
      <c r="TVR3" s="406"/>
      <c r="TVS3" s="406"/>
      <c r="TVT3" s="406"/>
      <c r="TVU3" s="406"/>
      <c r="TVV3" s="406"/>
      <c r="TVW3" s="406"/>
      <c r="TVX3" s="406"/>
      <c r="TVY3" s="406"/>
      <c r="TVZ3" s="406"/>
      <c r="TWA3" s="406"/>
      <c r="TWB3" s="406"/>
      <c r="TWC3" s="406"/>
      <c r="TWD3" s="406"/>
      <c r="TWE3" s="406"/>
      <c r="TWF3" s="406"/>
      <c r="TWG3" s="406"/>
      <c r="TWH3" s="406"/>
      <c r="TWI3" s="406"/>
      <c r="TWJ3" s="406"/>
      <c r="TWK3" s="406"/>
      <c r="TWL3" s="406"/>
      <c r="TWM3" s="406"/>
      <c r="TWN3" s="406"/>
      <c r="TWO3" s="406"/>
      <c r="TWP3" s="406"/>
      <c r="TWQ3" s="406"/>
      <c r="TWR3" s="406"/>
      <c r="TWS3" s="406"/>
      <c r="TWT3" s="406"/>
      <c r="TWU3" s="406"/>
      <c r="TWV3" s="406"/>
      <c r="TWW3" s="406"/>
      <c r="TWX3" s="406"/>
      <c r="TWY3" s="406"/>
      <c r="TWZ3" s="406"/>
      <c r="TXA3" s="406"/>
      <c r="TXB3" s="406"/>
      <c r="TXC3" s="406"/>
      <c r="TXD3" s="406"/>
      <c r="TXE3" s="406"/>
      <c r="TXF3" s="406"/>
      <c r="TXG3" s="406"/>
      <c r="TXH3" s="406"/>
      <c r="TXI3" s="406"/>
      <c r="TXJ3" s="406"/>
      <c r="TXK3" s="406"/>
      <c r="TXL3" s="406"/>
      <c r="TXM3" s="406"/>
      <c r="TXN3" s="406"/>
      <c r="TXO3" s="406"/>
      <c r="TXP3" s="406"/>
      <c r="TXQ3" s="406"/>
      <c r="TXR3" s="406"/>
      <c r="TXS3" s="406"/>
      <c r="TXT3" s="406"/>
      <c r="TXU3" s="406"/>
      <c r="TXV3" s="406"/>
      <c r="TXW3" s="406"/>
      <c r="TXX3" s="406"/>
      <c r="TXY3" s="406"/>
      <c r="TXZ3" s="406"/>
      <c r="TYA3" s="406"/>
      <c r="TYB3" s="406"/>
      <c r="TYC3" s="406"/>
      <c r="TYD3" s="406"/>
      <c r="TYE3" s="406"/>
      <c r="TYF3" s="406"/>
      <c r="TYG3" s="406"/>
      <c r="TYH3" s="406"/>
      <c r="TYI3" s="406"/>
      <c r="TYJ3" s="406"/>
      <c r="TYK3" s="406"/>
      <c r="TYL3" s="406"/>
      <c r="TYM3" s="406"/>
      <c r="TYN3" s="406"/>
      <c r="TYO3" s="406"/>
      <c r="TYP3" s="406"/>
      <c r="TYQ3" s="406"/>
      <c r="TYR3" s="406"/>
      <c r="TYS3" s="406"/>
      <c r="TYT3" s="406"/>
      <c r="TYU3" s="406"/>
      <c r="TYV3" s="406"/>
      <c r="TYW3" s="406"/>
      <c r="TYX3" s="406"/>
      <c r="TYY3" s="406"/>
      <c r="TYZ3" s="406"/>
      <c r="TZA3" s="406"/>
      <c r="TZB3" s="406"/>
      <c r="TZC3" s="406"/>
      <c r="TZD3" s="406"/>
      <c r="TZE3" s="406"/>
      <c r="TZF3" s="406"/>
      <c r="TZG3" s="406"/>
      <c r="TZH3" s="406"/>
      <c r="TZI3" s="406"/>
      <c r="TZJ3" s="406"/>
      <c r="TZK3" s="406"/>
      <c r="TZL3" s="406"/>
      <c r="TZM3" s="406"/>
      <c r="TZN3" s="406"/>
      <c r="TZO3" s="406"/>
      <c r="TZP3" s="406"/>
      <c r="TZQ3" s="406"/>
      <c r="TZR3" s="406"/>
      <c r="TZS3" s="406"/>
      <c r="TZT3" s="406"/>
      <c r="TZU3" s="406"/>
      <c r="TZV3" s="406"/>
      <c r="TZW3" s="406"/>
      <c r="TZX3" s="406"/>
      <c r="TZY3" s="406"/>
      <c r="TZZ3" s="406"/>
      <c r="UAA3" s="406"/>
      <c r="UAB3" s="406"/>
      <c r="UAC3" s="406"/>
      <c r="UAD3" s="406"/>
      <c r="UAE3" s="406"/>
      <c r="UAF3" s="406"/>
      <c r="UAG3" s="406"/>
      <c r="UAH3" s="406"/>
      <c r="UAI3" s="406"/>
      <c r="UAJ3" s="406"/>
      <c r="UAK3" s="406"/>
      <c r="UAL3" s="406"/>
      <c r="UAM3" s="406"/>
      <c r="UAN3" s="406"/>
      <c r="UAO3" s="406"/>
      <c r="UAP3" s="406"/>
      <c r="UAQ3" s="406"/>
      <c r="UAR3" s="406"/>
      <c r="UAS3" s="406"/>
      <c r="UAT3" s="406"/>
      <c r="UAU3" s="406"/>
      <c r="UAV3" s="406"/>
      <c r="UAW3" s="406"/>
      <c r="UAX3" s="406"/>
      <c r="UAY3" s="406"/>
      <c r="UAZ3" s="406"/>
      <c r="UBA3" s="406"/>
      <c r="UBB3" s="406"/>
      <c r="UBC3" s="406"/>
      <c r="UBD3" s="406"/>
      <c r="UBE3" s="406"/>
      <c r="UBF3" s="406"/>
      <c r="UBG3" s="406"/>
      <c r="UBH3" s="406"/>
      <c r="UBI3" s="406"/>
      <c r="UBJ3" s="406"/>
      <c r="UBK3" s="406"/>
      <c r="UBL3" s="406"/>
      <c r="UBM3" s="406"/>
      <c r="UBN3" s="406"/>
      <c r="UBO3" s="406"/>
      <c r="UBP3" s="406"/>
      <c r="UBQ3" s="406"/>
      <c r="UBR3" s="406"/>
      <c r="UBS3" s="406"/>
      <c r="UBT3" s="406"/>
      <c r="UBU3" s="406"/>
      <c r="UBV3" s="406"/>
      <c r="UBW3" s="406"/>
      <c r="UBX3" s="406"/>
      <c r="UBY3" s="406"/>
      <c r="UBZ3" s="406"/>
      <c r="UCA3" s="406"/>
      <c r="UCB3" s="406"/>
      <c r="UCC3" s="406"/>
      <c r="UCD3" s="406"/>
      <c r="UCE3" s="406"/>
      <c r="UCF3" s="406"/>
      <c r="UCG3" s="406"/>
      <c r="UCH3" s="406"/>
      <c r="UCI3" s="406"/>
      <c r="UCJ3" s="406"/>
      <c r="UCK3" s="406"/>
      <c r="UCL3" s="406"/>
      <c r="UCM3" s="406"/>
      <c r="UCN3" s="406"/>
      <c r="UCO3" s="406"/>
      <c r="UCP3" s="406"/>
      <c r="UCQ3" s="406"/>
      <c r="UCR3" s="406"/>
      <c r="UCS3" s="406"/>
      <c r="UCT3" s="406"/>
      <c r="UCU3" s="406"/>
      <c r="UCV3" s="406"/>
      <c r="UCW3" s="406"/>
      <c r="UCX3" s="406"/>
      <c r="UCY3" s="406"/>
      <c r="UCZ3" s="406"/>
      <c r="UDA3" s="406"/>
      <c r="UDB3" s="406"/>
      <c r="UDC3" s="406"/>
      <c r="UDD3" s="406"/>
      <c r="UDE3" s="406"/>
      <c r="UDF3" s="406"/>
      <c r="UDG3" s="406"/>
      <c r="UDH3" s="406"/>
      <c r="UDI3" s="406"/>
      <c r="UDJ3" s="406"/>
      <c r="UDK3" s="406"/>
      <c r="UDL3" s="406"/>
      <c r="UDM3" s="406"/>
      <c r="UDN3" s="406"/>
      <c r="UDO3" s="406"/>
      <c r="UDP3" s="406"/>
      <c r="UDQ3" s="406"/>
      <c r="UDR3" s="406"/>
      <c r="UDS3" s="406"/>
      <c r="UDT3" s="406"/>
      <c r="UDU3" s="406"/>
      <c r="UDV3" s="406"/>
      <c r="UDW3" s="406"/>
      <c r="UDX3" s="406"/>
      <c r="UDY3" s="406"/>
      <c r="UDZ3" s="406"/>
      <c r="UEA3" s="406"/>
      <c r="UEB3" s="406"/>
      <c r="UEC3" s="406"/>
      <c r="UED3" s="406"/>
      <c r="UEE3" s="406"/>
      <c r="UEF3" s="406"/>
      <c r="UEG3" s="406"/>
      <c r="UEH3" s="406"/>
      <c r="UEI3" s="406"/>
      <c r="UEJ3" s="406"/>
      <c r="UEK3" s="406"/>
      <c r="UEL3" s="406"/>
      <c r="UEM3" s="406"/>
      <c r="UEN3" s="406"/>
      <c r="UEO3" s="406"/>
      <c r="UEP3" s="406"/>
      <c r="UEQ3" s="406"/>
      <c r="UER3" s="406"/>
      <c r="UES3" s="406"/>
      <c r="UET3" s="406"/>
      <c r="UEU3" s="406"/>
      <c r="UEV3" s="406"/>
      <c r="UEW3" s="406"/>
      <c r="UEX3" s="406"/>
      <c r="UEY3" s="406"/>
      <c r="UEZ3" s="406"/>
      <c r="UFA3" s="406"/>
      <c r="UFB3" s="406"/>
      <c r="UFC3" s="406"/>
      <c r="UFD3" s="406"/>
      <c r="UFE3" s="406"/>
      <c r="UFF3" s="406"/>
      <c r="UFG3" s="406"/>
      <c r="UFH3" s="406"/>
      <c r="UFI3" s="406"/>
      <c r="UFJ3" s="406"/>
      <c r="UFK3" s="406"/>
      <c r="UFL3" s="406"/>
      <c r="UFM3" s="406"/>
      <c r="UFN3" s="406"/>
      <c r="UFO3" s="406"/>
      <c r="UFP3" s="406"/>
      <c r="UFQ3" s="406"/>
      <c r="UFR3" s="406"/>
      <c r="UFS3" s="406"/>
      <c r="UFT3" s="406"/>
      <c r="UFU3" s="406"/>
      <c r="UFV3" s="406"/>
      <c r="UFW3" s="406"/>
      <c r="UFX3" s="406"/>
      <c r="UFY3" s="406"/>
      <c r="UFZ3" s="406"/>
      <c r="UGA3" s="406"/>
      <c r="UGB3" s="406"/>
      <c r="UGC3" s="406"/>
      <c r="UGD3" s="406"/>
      <c r="UGE3" s="406"/>
      <c r="UGF3" s="406"/>
      <c r="UGG3" s="406"/>
      <c r="UGH3" s="406"/>
      <c r="UGI3" s="406"/>
      <c r="UGJ3" s="406"/>
      <c r="UGK3" s="406"/>
      <c r="UGL3" s="406"/>
      <c r="UGM3" s="406"/>
      <c r="UGN3" s="406"/>
      <c r="UGO3" s="406"/>
      <c r="UGP3" s="406"/>
      <c r="UGQ3" s="406"/>
      <c r="UGR3" s="406"/>
      <c r="UGS3" s="406"/>
      <c r="UGT3" s="406"/>
      <c r="UGU3" s="406"/>
      <c r="UGV3" s="406"/>
      <c r="UGW3" s="406"/>
      <c r="UGX3" s="406"/>
      <c r="UGY3" s="406"/>
      <c r="UGZ3" s="406"/>
      <c r="UHA3" s="406"/>
      <c r="UHB3" s="406"/>
      <c r="UHC3" s="406"/>
      <c r="UHD3" s="406"/>
      <c r="UHE3" s="406"/>
      <c r="UHF3" s="406"/>
      <c r="UHG3" s="406"/>
      <c r="UHH3" s="406"/>
      <c r="UHI3" s="406"/>
      <c r="UHJ3" s="406"/>
      <c r="UHK3" s="406"/>
      <c r="UHL3" s="406"/>
      <c r="UHM3" s="406"/>
      <c r="UHN3" s="406"/>
      <c r="UHO3" s="406"/>
      <c r="UHP3" s="406"/>
      <c r="UHQ3" s="406"/>
      <c r="UHR3" s="406"/>
      <c r="UHS3" s="406"/>
      <c r="UHT3" s="406"/>
      <c r="UHU3" s="406"/>
      <c r="UHV3" s="406"/>
      <c r="UHW3" s="406"/>
      <c r="UHX3" s="406"/>
      <c r="UHY3" s="406"/>
      <c r="UHZ3" s="406"/>
      <c r="UIA3" s="406"/>
      <c r="UIB3" s="406"/>
      <c r="UIC3" s="406"/>
      <c r="UID3" s="406"/>
      <c r="UIE3" s="406"/>
      <c r="UIF3" s="406"/>
      <c r="UIG3" s="406"/>
      <c r="UIH3" s="406"/>
      <c r="UII3" s="406"/>
      <c r="UIJ3" s="406"/>
      <c r="UIK3" s="406"/>
      <c r="UIL3" s="406"/>
      <c r="UIM3" s="406"/>
      <c r="UIN3" s="406"/>
      <c r="UIO3" s="406"/>
      <c r="UIP3" s="406"/>
      <c r="UIQ3" s="406"/>
      <c r="UIR3" s="406"/>
      <c r="UIS3" s="406"/>
      <c r="UIT3" s="406"/>
      <c r="UIU3" s="406"/>
      <c r="UIV3" s="406"/>
      <c r="UIW3" s="406"/>
      <c r="UIX3" s="406"/>
      <c r="UIY3" s="406"/>
      <c r="UIZ3" s="406"/>
      <c r="UJA3" s="406"/>
      <c r="UJB3" s="406"/>
      <c r="UJC3" s="406"/>
      <c r="UJD3" s="406"/>
      <c r="UJE3" s="406"/>
      <c r="UJF3" s="406"/>
      <c r="UJG3" s="406"/>
      <c r="UJH3" s="406"/>
      <c r="UJI3" s="406"/>
      <c r="UJJ3" s="406"/>
      <c r="UJK3" s="406"/>
      <c r="UJL3" s="406"/>
      <c r="UJM3" s="406"/>
      <c r="UJN3" s="406"/>
      <c r="UJO3" s="406"/>
      <c r="UJP3" s="406"/>
      <c r="UJQ3" s="406"/>
      <c r="UJR3" s="406"/>
      <c r="UJS3" s="406"/>
      <c r="UJT3" s="406"/>
      <c r="UJU3" s="406"/>
      <c r="UJV3" s="406"/>
      <c r="UJW3" s="406"/>
      <c r="UJX3" s="406"/>
      <c r="UJY3" s="406"/>
      <c r="UJZ3" s="406"/>
      <c r="UKA3" s="406"/>
      <c r="UKB3" s="406"/>
      <c r="UKC3" s="406"/>
      <c r="UKD3" s="406"/>
      <c r="UKE3" s="406"/>
      <c r="UKF3" s="406"/>
      <c r="UKG3" s="406"/>
      <c r="UKH3" s="406"/>
      <c r="UKI3" s="406"/>
      <c r="UKJ3" s="406"/>
      <c r="UKK3" s="406"/>
      <c r="UKL3" s="406"/>
      <c r="UKM3" s="406"/>
      <c r="UKN3" s="406"/>
      <c r="UKO3" s="406"/>
      <c r="UKP3" s="406"/>
      <c r="UKQ3" s="406"/>
      <c r="UKR3" s="406"/>
      <c r="UKS3" s="406"/>
      <c r="UKT3" s="406"/>
      <c r="UKU3" s="406"/>
      <c r="UKV3" s="406"/>
      <c r="UKW3" s="406"/>
      <c r="UKX3" s="406"/>
      <c r="UKY3" s="406"/>
      <c r="UKZ3" s="406"/>
      <c r="ULA3" s="406"/>
      <c r="ULB3" s="406"/>
      <c r="ULC3" s="406"/>
      <c r="ULD3" s="406"/>
      <c r="ULE3" s="406"/>
      <c r="ULF3" s="406"/>
      <c r="ULG3" s="406"/>
      <c r="ULH3" s="406"/>
      <c r="ULI3" s="406"/>
      <c r="ULJ3" s="406"/>
      <c r="ULK3" s="406"/>
      <c r="ULL3" s="406"/>
      <c r="ULM3" s="406"/>
      <c r="ULN3" s="406"/>
      <c r="ULO3" s="406"/>
      <c r="ULP3" s="406"/>
      <c r="ULQ3" s="406"/>
      <c r="ULR3" s="406"/>
      <c r="ULS3" s="406"/>
      <c r="ULT3" s="406"/>
      <c r="ULU3" s="406"/>
      <c r="ULV3" s="406"/>
      <c r="ULW3" s="406"/>
      <c r="ULX3" s="406"/>
      <c r="ULY3" s="406"/>
      <c r="ULZ3" s="406"/>
      <c r="UMA3" s="406"/>
      <c r="UMB3" s="406"/>
      <c r="UMC3" s="406"/>
      <c r="UMD3" s="406"/>
      <c r="UME3" s="406"/>
      <c r="UMF3" s="406"/>
      <c r="UMG3" s="406"/>
      <c r="UMH3" s="406"/>
      <c r="UMI3" s="406"/>
      <c r="UMJ3" s="406"/>
      <c r="UMK3" s="406"/>
      <c r="UML3" s="406"/>
      <c r="UMM3" s="406"/>
      <c r="UMN3" s="406"/>
      <c r="UMO3" s="406"/>
      <c r="UMP3" s="406"/>
      <c r="UMQ3" s="406"/>
      <c r="UMR3" s="406"/>
      <c r="UMS3" s="406"/>
      <c r="UMT3" s="406"/>
      <c r="UMU3" s="406"/>
      <c r="UMV3" s="406"/>
      <c r="UMW3" s="406"/>
      <c r="UMX3" s="406"/>
      <c r="UMY3" s="406"/>
      <c r="UMZ3" s="406"/>
      <c r="UNA3" s="406"/>
      <c r="UNB3" s="406"/>
      <c r="UNC3" s="406"/>
      <c r="UND3" s="406"/>
      <c r="UNE3" s="406"/>
      <c r="UNF3" s="406"/>
      <c r="UNG3" s="406"/>
      <c r="UNH3" s="406"/>
      <c r="UNI3" s="406"/>
      <c r="UNJ3" s="406"/>
      <c r="UNK3" s="406"/>
      <c r="UNL3" s="406"/>
      <c r="UNM3" s="406"/>
      <c r="UNN3" s="406"/>
      <c r="UNO3" s="406"/>
      <c r="UNP3" s="406"/>
      <c r="UNQ3" s="406"/>
      <c r="UNR3" s="406"/>
      <c r="UNS3" s="406"/>
      <c r="UNT3" s="406"/>
      <c r="UNU3" s="406"/>
      <c r="UNV3" s="406"/>
      <c r="UNW3" s="406"/>
      <c r="UNX3" s="406"/>
      <c r="UNY3" s="406"/>
      <c r="UNZ3" s="406"/>
      <c r="UOA3" s="406"/>
      <c r="UOB3" s="406"/>
      <c r="UOC3" s="406"/>
      <c r="UOD3" s="406"/>
      <c r="UOE3" s="406"/>
      <c r="UOF3" s="406"/>
      <c r="UOG3" s="406"/>
      <c r="UOH3" s="406"/>
      <c r="UOI3" s="406"/>
      <c r="UOJ3" s="406"/>
      <c r="UOK3" s="406"/>
      <c r="UOL3" s="406"/>
      <c r="UOM3" s="406"/>
      <c r="UON3" s="406"/>
      <c r="UOO3" s="406"/>
      <c r="UOP3" s="406"/>
      <c r="UOQ3" s="406"/>
      <c r="UOR3" s="406"/>
      <c r="UOS3" s="406"/>
      <c r="UOT3" s="406"/>
      <c r="UOU3" s="406"/>
      <c r="UOV3" s="406"/>
      <c r="UOW3" s="406"/>
      <c r="UOX3" s="406"/>
      <c r="UOY3" s="406"/>
      <c r="UOZ3" s="406"/>
      <c r="UPA3" s="406"/>
      <c r="UPB3" s="406"/>
      <c r="UPC3" s="406"/>
      <c r="UPD3" s="406"/>
      <c r="UPE3" s="406"/>
      <c r="UPF3" s="406"/>
      <c r="UPG3" s="406"/>
      <c r="UPH3" s="406"/>
      <c r="UPI3" s="406"/>
      <c r="UPJ3" s="406"/>
      <c r="UPK3" s="406"/>
      <c r="UPL3" s="406"/>
      <c r="UPM3" s="406"/>
      <c r="UPN3" s="406"/>
      <c r="UPO3" s="406"/>
      <c r="UPP3" s="406"/>
      <c r="UPQ3" s="406"/>
      <c r="UPR3" s="406"/>
      <c r="UPS3" s="406"/>
      <c r="UPT3" s="406"/>
      <c r="UPU3" s="406"/>
      <c r="UPV3" s="406"/>
      <c r="UPW3" s="406"/>
      <c r="UPX3" s="406"/>
      <c r="UPY3" s="406"/>
      <c r="UPZ3" s="406"/>
      <c r="UQA3" s="406"/>
      <c r="UQB3" s="406"/>
      <c r="UQC3" s="406"/>
      <c r="UQD3" s="406"/>
      <c r="UQE3" s="406"/>
      <c r="UQF3" s="406"/>
      <c r="UQG3" s="406"/>
      <c r="UQH3" s="406"/>
      <c r="UQI3" s="406"/>
      <c r="UQJ3" s="406"/>
      <c r="UQK3" s="406"/>
      <c r="UQL3" s="406"/>
      <c r="UQM3" s="406"/>
      <c r="UQN3" s="406"/>
      <c r="UQO3" s="406"/>
      <c r="UQP3" s="406"/>
      <c r="UQQ3" s="406"/>
      <c r="UQR3" s="406"/>
      <c r="UQS3" s="406"/>
      <c r="UQT3" s="406"/>
      <c r="UQU3" s="406"/>
      <c r="UQV3" s="406"/>
      <c r="UQW3" s="406"/>
      <c r="UQX3" s="406"/>
      <c r="UQY3" s="406"/>
      <c r="UQZ3" s="406"/>
      <c r="URA3" s="406"/>
      <c r="URB3" s="406"/>
      <c r="URC3" s="406"/>
      <c r="URD3" s="406"/>
      <c r="URE3" s="406"/>
      <c r="URF3" s="406"/>
      <c r="URG3" s="406"/>
      <c r="URH3" s="406"/>
      <c r="URI3" s="406"/>
      <c r="URJ3" s="406"/>
      <c r="URK3" s="406"/>
      <c r="URL3" s="406"/>
      <c r="URM3" s="406"/>
      <c r="URN3" s="406"/>
      <c r="URO3" s="406"/>
      <c r="URP3" s="406"/>
      <c r="URQ3" s="406"/>
      <c r="URR3" s="406"/>
      <c r="URS3" s="406"/>
      <c r="URT3" s="406"/>
      <c r="URU3" s="406"/>
      <c r="URV3" s="406"/>
      <c r="URW3" s="406"/>
      <c r="URX3" s="406"/>
      <c r="URY3" s="406"/>
      <c r="URZ3" s="406"/>
      <c r="USA3" s="406"/>
      <c r="USB3" s="406"/>
      <c r="USC3" s="406"/>
      <c r="USD3" s="406"/>
      <c r="USE3" s="406"/>
      <c r="USF3" s="406"/>
      <c r="USG3" s="406"/>
      <c r="USH3" s="406"/>
      <c r="USI3" s="406"/>
      <c r="USJ3" s="406"/>
      <c r="USK3" s="406"/>
      <c r="USL3" s="406"/>
      <c r="USM3" s="406"/>
      <c r="USN3" s="406"/>
      <c r="USO3" s="406"/>
      <c r="USP3" s="406"/>
      <c r="USQ3" s="406"/>
      <c r="USR3" s="406"/>
      <c r="USS3" s="406"/>
      <c r="UST3" s="406"/>
      <c r="USU3" s="406"/>
      <c r="USV3" s="406"/>
      <c r="USW3" s="406"/>
      <c r="USX3" s="406"/>
      <c r="USY3" s="406"/>
      <c r="USZ3" s="406"/>
      <c r="UTA3" s="406"/>
      <c r="UTB3" s="406"/>
      <c r="UTC3" s="406"/>
      <c r="UTD3" s="406"/>
      <c r="UTE3" s="406"/>
      <c r="UTF3" s="406"/>
      <c r="UTG3" s="406"/>
      <c r="UTH3" s="406"/>
      <c r="UTI3" s="406"/>
      <c r="UTJ3" s="406"/>
      <c r="UTK3" s="406"/>
      <c r="UTL3" s="406"/>
      <c r="UTM3" s="406"/>
      <c r="UTN3" s="406"/>
      <c r="UTO3" s="406"/>
      <c r="UTP3" s="406"/>
      <c r="UTQ3" s="406"/>
      <c r="UTR3" s="406"/>
      <c r="UTS3" s="406"/>
      <c r="UTT3" s="406"/>
      <c r="UTU3" s="406"/>
      <c r="UTV3" s="406"/>
      <c r="UTW3" s="406"/>
      <c r="UTX3" s="406"/>
      <c r="UTY3" s="406"/>
      <c r="UTZ3" s="406"/>
      <c r="UUA3" s="406"/>
      <c r="UUB3" s="406"/>
      <c r="UUC3" s="406"/>
      <c r="UUD3" s="406"/>
      <c r="UUE3" s="406"/>
      <c r="UUF3" s="406"/>
      <c r="UUG3" s="406"/>
      <c r="UUH3" s="406"/>
      <c r="UUI3" s="406"/>
      <c r="UUJ3" s="406"/>
      <c r="UUK3" s="406"/>
      <c r="UUL3" s="406"/>
      <c r="UUM3" s="406"/>
      <c r="UUN3" s="406"/>
      <c r="UUO3" s="406"/>
      <c r="UUP3" s="406"/>
      <c r="UUQ3" s="406"/>
      <c r="UUR3" s="406"/>
      <c r="UUS3" s="406"/>
      <c r="UUT3" s="406"/>
      <c r="UUU3" s="406"/>
      <c r="UUV3" s="406"/>
      <c r="UUW3" s="406"/>
      <c r="UUX3" s="406"/>
      <c r="UUY3" s="406"/>
      <c r="UUZ3" s="406"/>
      <c r="UVA3" s="406"/>
      <c r="UVB3" s="406"/>
      <c r="UVC3" s="406"/>
      <c r="UVD3" s="406"/>
      <c r="UVE3" s="406"/>
      <c r="UVF3" s="406"/>
      <c r="UVG3" s="406"/>
      <c r="UVH3" s="406"/>
      <c r="UVI3" s="406"/>
      <c r="UVJ3" s="406"/>
      <c r="UVK3" s="406"/>
      <c r="UVL3" s="406"/>
      <c r="UVM3" s="406"/>
      <c r="UVN3" s="406"/>
      <c r="UVO3" s="406"/>
      <c r="UVP3" s="406"/>
      <c r="UVQ3" s="406"/>
      <c r="UVR3" s="406"/>
      <c r="UVS3" s="406"/>
      <c r="UVT3" s="406"/>
      <c r="UVU3" s="406"/>
      <c r="UVV3" s="406"/>
      <c r="UVW3" s="406"/>
      <c r="UVX3" s="406"/>
      <c r="UVY3" s="406"/>
      <c r="UVZ3" s="406"/>
      <c r="UWA3" s="406"/>
      <c r="UWB3" s="406"/>
      <c r="UWC3" s="406"/>
      <c r="UWD3" s="406"/>
      <c r="UWE3" s="406"/>
      <c r="UWF3" s="406"/>
      <c r="UWG3" s="406"/>
      <c r="UWH3" s="406"/>
      <c r="UWI3" s="406"/>
      <c r="UWJ3" s="406"/>
      <c r="UWK3" s="406"/>
      <c r="UWL3" s="406"/>
      <c r="UWM3" s="406"/>
      <c r="UWN3" s="406"/>
      <c r="UWO3" s="406"/>
      <c r="UWP3" s="406"/>
      <c r="UWQ3" s="406"/>
      <c r="UWR3" s="406"/>
      <c r="UWS3" s="406"/>
      <c r="UWT3" s="406"/>
      <c r="UWU3" s="406"/>
      <c r="UWV3" s="406"/>
      <c r="UWW3" s="406"/>
      <c r="UWX3" s="406"/>
      <c r="UWY3" s="406"/>
      <c r="UWZ3" s="406"/>
      <c r="UXA3" s="406"/>
      <c r="UXB3" s="406"/>
      <c r="UXC3" s="406"/>
      <c r="UXD3" s="406"/>
      <c r="UXE3" s="406"/>
      <c r="UXF3" s="406"/>
      <c r="UXG3" s="406"/>
      <c r="UXH3" s="406"/>
      <c r="UXI3" s="406"/>
      <c r="UXJ3" s="406"/>
      <c r="UXK3" s="406"/>
      <c r="UXL3" s="406"/>
      <c r="UXM3" s="406"/>
      <c r="UXN3" s="406"/>
      <c r="UXO3" s="406"/>
      <c r="UXP3" s="406"/>
      <c r="UXQ3" s="406"/>
      <c r="UXR3" s="406"/>
      <c r="UXS3" s="406"/>
      <c r="UXT3" s="406"/>
      <c r="UXU3" s="406"/>
      <c r="UXV3" s="406"/>
      <c r="UXW3" s="406"/>
      <c r="UXX3" s="406"/>
      <c r="UXY3" s="406"/>
      <c r="UXZ3" s="406"/>
      <c r="UYA3" s="406"/>
      <c r="UYB3" s="406"/>
      <c r="UYC3" s="406"/>
      <c r="UYD3" s="406"/>
      <c r="UYE3" s="406"/>
      <c r="UYF3" s="406"/>
      <c r="UYG3" s="406"/>
      <c r="UYH3" s="406"/>
      <c r="UYI3" s="406"/>
      <c r="UYJ3" s="406"/>
      <c r="UYK3" s="406"/>
      <c r="UYL3" s="406"/>
      <c r="UYM3" s="406"/>
      <c r="UYN3" s="406"/>
      <c r="UYO3" s="406"/>
      <c r="UYP3" s="406"/>
      <c r="UYQ3" s="406"/>
      <c r="UYR3" s="406"/>
      <c r="UYS3" s="406"/>
      <c r="UYT3" s="406"/>
      <c r="UYU3" s="406"/>
      <c r="UYV3" s="406"/>
      <c r="UYW3" s="406"/>
      <c r="UYX3" s="406"/>
      <c r="UYY3" s="406"/>
      <c r="UYZ3" s="406"/>
      <c r="UZA3" s="406"/>
      <c r="UZB3" s="406"/>
      <c r="UZC3" s="406"/>
      <c r="UZD3" s="406"/>
      <c r="UZE3" s="406"/>
      <c r="UZF3" s="406"/>
      <c r="UZG3" s="406"/>
      <c r="UZH3" s="406"/>
      <c r="UZI3" s="406"/>
      <c r="UZJ3" s="406"/>
      <c r="UZK3" s="406"/>
      <c r="UZL3" s="406"/>
      <c r="UZM3" s="406"/>
      <c r="UZN3" s="406"/>
      <c r="UZO3" s="406"/>
      <c r="UZP3" s="406"/>
      <c r="UZQ3" s="406"/>
      <c r="UZR3" s="406"/>
      <c r="UZS3" s="406"/>
      <c r="UZT3" s="406"/>
      <c r="UZU3" s="406"/>
      <c r="UZV3" s="406"/>
      <c r="UZW3" s="406"/>
      <c r="UZX3" s="406"/>
      <c r="UZY3" s="406"/>
      <c r="UZZ3" s="406"/>
      <c r="VAA3" s="406"/>
      <c r="VAB3" s="406"/>
      <c r="VAC3" s="406"/>
      <c r="VAD3" s="406"/>
      <c r="VAE3" s="406"/>
      <c r="VAF3" s="406"/>
      <c r="VAG3" s="406"/>
      <c r="VAH3" s="406"/>
      <c r="VAI3" s="406"/>
      <c r="VAJ3" s="406"/>
      <c r="VAK3" s="406"/>
      <c r="VAL3" s="406"/>
      <c r="VAM3" s="406"/>
      <c r="VAN3" s="406"/>
      <c r="VAO3" s="406"/>
      <c r="VAP3" s="406"/>
      <c r="VAQ3" s="406"/>
      <c r="VAR3" s="406"/>
      <c r="VAS3" s="406"/>
      <c r="VAT3" s="406"/>
      <c r="VAU3" s="406"/>
      <c r="VAV3" s="406"/>
      <c r="VAW3" s="406"/>
      <c r="VAX3" s="406"/>
      <c r="VAY3" s="406"/>
      <c r="VAZ3" s="406"/>
      <c r="VBA3" s="406"/>
      <c r="VBB3" s="406"/>
      <c r="VBC3" s="406"/>
      <c r="VBD3" s="406"/>
      <c r="VBE3" s="406"/>
      <c r="VBF3" s="406"/>
      <c r="VBG3" s="406"/>
      <c r="VBH3" s="406"/>
      <c r="VBI3" s="406"/>
      <c r="VBJ3" s="406"/>
      <c r="VBK3" s="406"/>
      <c r="VBL3" s="406"/>
      <c r="VBM3" s="406"/>
      <c r="VBN3" s="406"/>
      <c r="VBO3" s="406"/>
      <c r="VBP3" s="406"/>
      <c r="VBQ3" s="406"/>
      <c r="VBR3" s="406"/>
      <c r="VBS3" s="406"/>
      <c r="VBT3" s="406"/>
      <c r="VBU3" s="406"/>
      <c r="VBV3" s="406"/>
      <c r="VBW3" s="406"/>
      <c r="VBX3" s="406"/>
      <c r="VBY3" s="406"/>
      <c r="VBZ3" s="406"/>
      <c r="VCA3" s="406"/>
      <c r="VCB3" s="406"/>
      <c r="VCC3" s="406"/>
      <c r="VCD3" s="406"/>
      <c r="VCE3" s="406"/>
      <c r="VCF3" s="406"/>
      <c r="VCG3" s="406"/>
      <c r="VCH3" s="406"/>
      <c r="VCI3" s="406"/>
      <c r="VCJ3" s="406"/>
      <c r="VCK3" s="406"/>
      <c r="VCL3" s="406"/>
      <c r="VCM3" s="406"/>
      <c r="VCN3" s="406"/>
      <c r="VCO3" s="406"/>
      <c r="VCP3" s="406"/>
      <c r="VCQ3" s="406"/>
      <c r="VCR3" s="406"/>
      <c r="VCS3" s="406"/>
      <c r="VCT3" s="406"/>
      <c r="VCU3" s="406"/>
      <c r="VCV3" s="406"/>
      <c r="VCW3" s="406"/>
      <c r="VCX3" s="406"/>
      <c r="VCY3" s="406"/>
      <c r="VCZ3" s="406"/>
      <c r="VDA3" s="406"/>
      <c r="VDB3" s="406"/>
      <c r="VDC3" s="406"/>
      <c r="VDD3" s="406"/>
      <c r="VDE3" s="406"/>
      <c r="VDF3" s="406"/>
      <c r="VDG3" s="406"/>
      <c r="VDH3" s="406"/>
      <c r="VDI3" s="406"/>
      <c r="VDJ3" s="406"/>
      <c r="VDK3" s="406"/>
      <c r="VDL3" s="406"/>
      <c r="VDM3" s="406"/>
      <c r="VDN3" s="406"/>
      <c r="VDO3" s="406"/>
      <c r="VDP3" s="406"/>
      <c r="VDQ3" s="406"/>
      <c r="VDR3" s="406"/>
      <c r="VDS3" s="406"/>
      <c r="VDT3" s="406"/>
      <c r="VDU3" s="406"/>
      <c r="VDV3" s="406"/>
      <c r="VDW3" s="406"/>
      <c r="VDX3" s="406"/>
      <c r="VDY3" s="406"/>
      <c r="VDZ3" s="406"/>
      <c r="VEA3" s="406"/>
      <c r="VEB3" s="406"/>
      <c r="VEC3" s="406"/>
      <c r="VED3" s="406"/>
      <c r="VEE3" s="406"/>
      <c r="VEF3" s="406"/>
      <c r="VEG3" s="406"/>
      <c r="VEH3" s="406"/>
      <c r="VEI3" s="406"/>
      <c r="VEJ3" s="406"/>
      <c r="VEK3" s="406"/>
      <c r="VEL3" s="406"/>
      <c r="VEM3" s="406"/>
      <c r="VEN3" s="406"/>
      <c r="VEO3" s="406"/>
      <c r="VEP3" s="406"/>
      <c r="VEQ3" s="406"/>
      <c r="VER3" s="406"/>
      <c r="VES3" s="406"/>
      <c r="VET3" s="406"/>
      <c r="VEU3" s="406"/>
      <c r="VEV3" s="406"/>
      <c r="VEW3" s="406"/>
      <c r="VEX3" s="406"/>
      <c r="VEY3" s="406"/>
      <c r="VEZ3" s="406"/>
      <c r="VFA3" s="406"/>
      <c r="VFB3" s="406"/>
      <c r="VFC3" s="406"/>
      <c r="VFD3" s="406"/>
      <c r="VFE3" s="406"/>
      <c r="VFF3" s="406"/>
      <c r="VFG3" s="406"/>
      <c r="VFH3" s="406"/>
      <c r="VFI3" s="406"/>
      <c r="VFJ3" s="406"/>
      <c r="VFK3" s="406"/>
      <c r="VFL3" s="406"/>
      <c r="VFM3" s="406"/>
      <c r="VFN3" s="406"/>
      <c r="VFO3" s="406"/>
      <c r="VFP3" s="406"/>
      <c r="VFQ3" s="406"/>
      <c r="VFR3" s="406"/>
      <c r="VFS3" s="406"/>
      <c r="VFT3" s="406"/>
      <c r="VFU3" s="406"/>
      <c r="VFV3" s="406"/>
      <c r="VFW3" s="406"/>
      <c r="VFX3" s="406"/>
      <c r="VFY3" s="406"/>
      <c r="VFZ3" s="406"/>
      <c r="VGA3" s="406"/>
      <c r="VGB3" s="406"/>
      <c r="VGC3" s="406"/>
      <c r="VGD3" s="406"/>
      <c r="VGE3" s="406"/>
      <c r="VGF3" s="406"/>
      <c r="VGG3" s="406"/>
      <c r="VGH3" s="406"/>
      <c r="VGI3" s="406"/>
      <c r="VGJ3" s="406"/>
      <c r="VGK3" s="406"/>
      <c r="VGL3" s="406"/>
      <c r="VGM3" s="406"/>
      <c r="VGN3" s="406"/>
      <c r="VGO3" s="406"/>
      <c r="VGP3" s="406"/>
      <c r="VGQ3" s="406"/>
      <c r="VGR3" s="406"/>
      <c r="VGS3" s="406"/>
      <c r="VGT3" s="406"/>
      <c r="VGU3" s="406"/>
      <c r="VGV3" s="406"/>
      <c r="VGW3" s="406"/>
      <c r="VGX3" s="406"/>
      <c r="VGY3" s="406"/>
      <c r="VGZ3" s="406"/>
      <c r="VHA3" s="406"/>
      <c r="VHB3" s="406"/>
      <c r="VHC3" s="406"/>
      <c r="VHD3" s="406"/>
      <c r="VHE3" s="406"/>
      <c r="VHF3" s="406"/>
      <c r="VHG3" s="406"/>
      <c r="VHH3" s="406"/>
      <c r="VHI3" s="406"/>
      <c r="VHJ3" s="406"/>
      <c r="VHK3" s="406"/>
      <c r="VHL3" s="406"/>
      <c r="VHM3" s="406"/>
      <c r="VHN3" s="406"/>
      <c r="VHO3" s="406"/>
      <c r="VHP3" s="406"/>
      <c r="VHQ3" s="406"/>
      <c r="VHR3" s="406"/>
      <c r="VHS3" s="406"/>
      <c r="VHT3" s="406"/>
      <c r="VHU3" s="406"/>
      <c r="VHV3" s="406"/>
      <c r="VHW3" s="406"/>
      <c r="VHX3" s="406"/>
      <c r="VHY3" s="406"/>
      <c r="VHZ3" s="406"/>
      <c r="VIA3" s="406"/>
      <c r="VIB3" s="406"/>
      <c r="VIC3" s="406"/>
      <c r="VID3" s="406"/>
      <c r="VIE3" s="406"/>
      <c r="VIF3" s="406"/>
      <c r="VIG3" s="406"/>
      <c r="VIH3" s="406"/>
      <c r="VII3" s="406"/>
      <c r="VIJ3" s="406"/>
      <c r="VIK3" s="406"/>
      <c r="VIL3" s="406"/>
      <c r="VIM3" s="406"/>
      <c r="VIN3" s="406"/>
      <c r="VIO3" s="406"/>
      <c r="VIP3" s="406"/>
      <c r="VIQ3" s="406"/>
      <c r="VIR3" s="406"/>
      <c r="VIS3" s="406"/>
      <c r="VIT3" s="406"/>
      <c r="VIU3" s="406"/>
      <c r="VIV3" s="406"/>
      <c r="VIW3" s="406"/>
      <c r="VIX3" s="406"/>
      <c r="VIY3" s="406"/>
      <c r="VIZ3" s="406"/>
      <c r="VJA3" s="406"/>
      <c r="VJB3" s="406"/>
      <c r="VJC3" s="406"/>
      <c r="VJD3" s="406"/>
      <c r="VJE3" s="406"/>
      <c r="VJF3" s="406"/>
      <c r="VJG3" s="406"/>
      <c r="VJH3" s="406"/>
      <c r="VJI3" s="406"/>
      <c r="VJJ3" s="406"/>
      <c r="VJK3" s="406"/>
      <c r="VJL3" s="406"/>
      <c r="VJM3" s="406"/>
      <c r="VJN3" s="406"/>
      <c r="VJO3" s="406"/>
      <c r="VJP3" s="406"/>
      <c r="VJQ3" s="406"/>
      <c r="VJR3" s="406"/>
      <c r="VJS3" s="406"/>
      <c r="VJT3" s="406"/>
      <c r="VJU3" s="406"/>
      <c r="VJV3" s="406"/>
      <c r="VJW3" s="406"/>
      <c r="VJX3" s="406"/>
      <c r="VJY3" s="406"/>
      <c r="VJZ3" s="406"/>
      <c r="VKA3" s="406"/>
      <c r="VKB3" s="406"/>
      <c r="VKC3" s="406"/>
      <c r="VKD3" s="406"/>
      <c r="VKE3" s="406"/>
      <c r="VKF3" s="406"/>
      <c r="VKG3" s="406"/>
      <c r="VKH3" s="406"/>
      <c r="VKI3" s="406"/>
      <c r="VKJ3" s="406"/>
      <c r="VKK3" s="406"/>
      <c r="VKL3" s="406"/>
      <c r="VKM3" s="406"/>
      <c r="VKN3" s="406"/>
      <c r="VKO3" s="406"/>
      <c r="VKP3" s="406"/>
      <c r="VKQ3" s="406"/>
      <c r="VKR3" s="406"/>
      <c r="VKS3" s="406"/>
      <c r="VKT3" s="406"/>
      <c r="VKU3" s="406"/>
      <c r="VKV3" s="406"/>
      <c r="VKW3" s="406"/>
      <c r="VKX3" s="406"/>
      <c r="VKY3" s="406"/>
      <c r="VKZ3" s="406"/>
      <c r="VLA3" s="406"/>
      <c r="VLB3" s="406"/>
      <c r="VLC3" s="406"/>
      <c r="VLD3" s="406"/>
      <c r="VLE3" s="406"/>
      <c r="VLF3" s="406"/>
      <c r="VLG3" s="406"/>
      <c r="VLH3" s="406"/>
      <c r="VLI3" s="406"/>
      <c r="VLJ3" s="406"/>
      <c r="VLK3" s="406"/>
      <c r="VLL3" s="406"/>
      <c r="VLM3" s="406"/>
      <c r="VLN3" s="406"/>
      <c r="VLO3" s="406"/>
      <c r="VLP3" s="406"/>
      <c r="VLQ3" s="406"/>
      <c r="VLR3" s="406"/>
      <c r="VLS3" s="406"/>
      <c r="VLT3" s="406"/>
      <c r="VLU3" s="406"/>
      <c r="VLV3" s="406"/>
      <c r="VLW3" s="406"/>
      <c r="VLX3" s="406"/>
      <c r="VLY3" s="406"/>
      <c r="VLZ3" s="406"/>
      <c r="VMA3" s="406"/>
      <c r="VMB3" s="406"/>
      <c r="VMC3" s="406"/>
      <c r="VMD3" s="406"/>
      <c r="VME3" s="406"/>
      <c r="VMF3" s="406"/>
      <c r="VMG3" s="406"/>
      <c r="VMH3" s="406"/>
      <c r="VMI3" s="406"/>
      <c r="VMJ3" s="406"/>
      <c r="VMK3" s="406"/>
      <c r="VML3" s="406"/>
      <c r="VMM3" s="406"/>
      <c r="VMN3" s="406"/>
      <c r="VMO3" s="406"/>
      <c r="VMP3" s="406"/>
      <c r="VMQ3" s="406"/>
      <c r="VMR3" s="406"/>
      <c r="VMS3" s="406"/>
      <c r="VMT3" s="406"/>
      <c r="VMU3" s="406"/>
      <c r="VMV3" s="406"/>
      <c r="VMW3" s="406"/>
      <c r="VMX3" s="406"/>
      <c r="VMY3" s="406"/>
      <c r="VMZ3" s="406"/>
      <c r="VNA3" s="406"/>
      <c r="VNB3" s="406"/>
      <c r="VNC3" s="406"/>
      <c r="VND3" s="406"/>
      <c r="VNE3" s="406"/>
      <c r="VNF3" s="406"/>
      <c r="VNG3" s="406"/>
      <c r="VNH3" s="406"/>
      <c r="VNI3" s="406"/>
      <c r="VNJ3" s="406"/>
      <c r="VNK3" s="406"/>
      <c r="VNL3" s="406"/>
      <c r="VNM3" s="406"/>
      <c r="VNN3" s="406"/>
      <c r="VNO3" s="406"/>
      <c r="VNP3" s="406"/>
      <c r="VNQ3" s="406"/>
      <c r="VNR3" s="406"/>
      <c r="VNS3" s="406"/>
      <c r="VNT3" s="406"/>
      <c r="VNU3" s="406"/>
      <c r="VNV3" s="406"/>
      <c r="VNW3" s="406"/>
      <c r="VNX3" s="406"/>
      <c r="VNY3" s="406"/>
      <c r="VNZ3" s="406"/>
      <c r="VOA3" s="406"/>
      <c r="VOB3" s="406"/>
      <c r="VOC3" s="406"/>
      <c r="VOD3" s="406"/>
      <c r="VOE3" s="406"/>
      <c r="VOF3" s="406"/>
      <c r="VOG3" s="406"/>
      <c r="VOH3" s="406"/>
      <c r="VOI3" s="406"/>
      <c r="VOJ3" s="406"/>
      <c r="VOK3" s="406"/>
      <c r="VOL3" s="406"/>
      <c r="VOM3" s="406"/>
      <c r="VON3" s="406"/>
      <c r="VOO3" s="406"/>
      <c r="VOP3" s="406"/>
      <c r="VOQ3" s="406"/>
      <c r="VOR3" s="406"/>
      <c r="VOS3" s="406"/>
      <c r="VOT3" s="406"/>
      <c r="VOU3" s="406"/>
      <c r="VOV3" s="406"/>
      <c r="VOW3" s="406"/>
      <c r="VOX3" s="406"/>
      <c r="VOY3" s="406"/>
      <c r="VOZ3" s="406"/>
      <c r="VPA3" s="406"/>
      <c r="VPB3" s="406"/>
      <c r="VPC3" s="406"/>
      <c r="VPD3" s="406"/>
      <c r="VPE3" s="406"/>
      <c r="VPF3" s="406"/>
      <c r="VPG3" s="406"/>
      <c r="VPH3" s="406"/>
      <c r="VPI3" s="406"/>
      <c r="VPJ3" s="406"/>
      <c r="VPK3" s="406"/>
      <c r="VPL3" s="406"/>
      <c r="VPM3" s="406"/>
      <c r="VPN3" s="406"/>
      <c r="VPO3" s="406"/>
      <c r="VPP3" s="406"/>
      <c r="VPQ3" s="406"/>
      <c r="VPR3" s="406"/>
      <c r="VPS3" s="406"/>
      <c r="VPT3" s="406"/>
      <c r="VPU3" s="406"/>
      <c r="VPV3" s="406"/>
      <c r="VPW3" s="406"/>
      <c r="VPX3" s="406"/>
      <c r="VPY3" s="406"/>
      <c r="VPZ3" s="406"/>
      <c r="VQA3" s="406"/>
      <c r="VQB3" s="406"/>
      <c r="VQC3" s="406"/>
      <c r="VQD3" s="406"/>
      <c r="VQE3" s="406"/>
      <c r="VQF3" s="406"/>
      <c r="VQG3" s="406"/>
      <c r="VQH3" s="406"/>
      <c r="VQI3" s="406"/>
      <c r="VQJ3" s="406"/>
      <c r="VQK3" s="406"/>
      <c r="VQL3" s="406"/>
      <c r="VQM3" s="406"/>
      <c r="VQN3" s="406"/>
      <c r="VQO3" s="406"/>
      <c r="VQP3" s="406"/>
      <c r="VQQ3" s="406"/>
      <c r="VQR3" s="406"/>
      <c r="VQS3" s="406"/>
      <c r="VQT3" s="406"/>
      <c r="VQU3" s="406"/>
      <c r="VQV3" s="406"/>
      <c r="VQW3" s="406"/>
      <c r="VQX3" s="406"/>
      <c r="VQY3" s="406"/>
      <c r="VQZ3" s="406"/>
      <c r="VRA3" s="406"/>
      <c r="VRB3" s="406"/>
      <c r="VRC3" s="406"/>
      <c r="VRD3" s="406"/>
      <c r="VRE3" s="406"/>
      <c r="VRF3" s="406"/>
      <c r="VRG3" s="406"/>
      <c r="VRH3" s="406"/>
      <c r="VRI3" s="406"/>
      <c r="VRJ3" s="406"/>
      <c r="VRK3" s="406"/>
      <c r="VRL3" s="406"/>
      <c r="VRM3" s="406"/>
      <c r="VRN3" s="406"/>
      <c r="VRO3" s="406"/>
      <c r="VRP3" s="406"/>
      <c r="VRQ3" s="406"/>
      <c r="VRR3" s="406"/>
      <c r="VRS3" s="406"/>
      <c r="VRT3" s="406"/>
      <c r="VRU3" s="406"/>
      <c r="VRV3" s="406"/>
      <c r="VRW3" s="406"/>
      <c r="VRX3" s="406"/>
      <c r="VRY3" s="406"/>
      <c r="VRZ3" s="406"/>
      <c r="VSA3" s="406"/>
      <c r="VSB3" s="406"/>
      <c r="VSC3" s="406"/>
      <c r="VSD3" s="406"/>
      <c r="VSE3" s="406"/>
      <c r="VSF3" s="406"/>
      <c r="VSG3" s="406"/>
      <c r="VSH3" s="406"/>
      <c r="VSI3" s="406"/>
      <c r="VSJ3" s="406"/>
      <c r="VSK3" s="406"/>
      <c r="VSL3" s="406"/>
      <c r="VSM3" s="406"/>
      <c r="VSN3" s="406"/>
      <c r="VSO3" s="406"/>
      <c r="VSP3" s="406"/>
      <c r="VSQ3" s="406"/>
      <c r="VSR3" s="406"/>
      <c r="VSS3" s="406"/>
      <c r="VST3" s="406"/>
      <c r="VSU3" s="406"/>
      <c r="VSV3" s="406"/>
      <c r="VSW3" s="406"/>
      <c r="VSX3" s="406"/>
      <c r="VSY3" s="406"/>
      <c r="VSZ3" s="406"/>
      <c r="VTA3" s="406"/>
      <c r="VTB3" s="406"/>
      <c r="VTC3" s="406"/>
      <c r="VTD3" s="406"/>
      <c r="VTE3" s="406"/>
      <c r="VTF3" s="406"/>
      <c r="VTG3" s="406"/>
      <c r="VTH3" s="406"/>
      <c r="VTI3" s="406"/>
      <c r="VTJ3" s="406"/>
      <c r="VTK3" s="406"/>
      <c r="VTL3" s="406"/>
      <c r="VTM3" s="406"/>
      <c r="VTN3" s="406"/>
      <c r="VTO3" s="406"/>
      <c r="VTP3" s="406"/>
      <c r="VTQ3" s="406"/>
      <c r="VTR3" s="406"/>
      <c r="VTS3" s="406"/>
      <c r="VTT3" s="406"/>
      <c r="VTU3" s="406"/>
      <c r="VTV3" s="406"/>
      <c r="VTW3" s="406"/>
      <c r="VTX3" s="406"/>
      <c r="VTY3" s="406"/>
      <c r="VTZ3" s="406"/>
      <c r="VUA3" s="406"/>
      <c r="VUB3" s="406"/>
      <c r="VUC3" s="406"/>
      <c r="VUD3" s="406"/>
      <c r="VUE3" s="406"/>
      <c r="VUF3" s="406"/>
      <c r="VUG3" s="406"/>
      <c r="VUH3" s="406"/>
      <c r="VUI3" s="406"/>
      <c r="VUJ3" s="406"/>
      <c r="VUK3" s="406"/>
      <c r="VUL3" s="406"/>
      <c r="VUM3" s="406"/>
      <c r="VUN3" s="406"/>
      <c r="VUO3" s="406"/>
      <c r="VUP3" s="406"/>
      <c r="VUQ3" s="406"/>
      <c r="VUR3" s="406"/>
      <c r="VUS3" s="406"/>
      <c r="VUT3" s="406"/>
      <c r="VUU3" s="406"/>
      <c r="VUV3" s="406"/>
      <c r="VUW3" s="406"/>
      <c r="VUX3" s="406"/>
      <c r="VUY3" s="406"/>
      <c r="VUZ3" s="406"/>
      <c r="VVA3" s="406"/>
      <c r="VVB3" s="406"/>
      <c r="VVC3" s="406"/>
      <c r="VVD3" s="406"/>
      <c r="VVE3" s="406"/>
      <c r="VVF3" s="406"/>
      <c r="VVG3" s="406"/>
      <c r="VVH3" s="406"/>
      <c r="VVI3" s="406"/>
      <c r="VVJ3" s="406"/>
      <c r="VVK3" s="406"/>
      <c r="VVL3" s="406"/>
      <c r="VVM3" s="406"/>
      <c r="VVN3" s="406"/>
      <c r="VVO3" s="406"/>
      <c r="VVP3" s="406"/>
      <c r="VVQ3" s="406"/>
      <c r="VVR3" s="406"/>
      <c r="VVS3" s="406"/>
      <c r="VVT3" s="406"/>
      <c r="VVU3" s="406"/>
      <c r="VVV3" s="406"/>
      <c r="VVW3" s="406"/>
      <c r="VVX3" s="406"/>
      <c r="VVY3" s="406"/>
      <c r="VVZ3" s="406"/>
      <c r="VWA3" s="406"/>
      <c r="VWB3" s="406"/>
      <c r="VWC3" s="406"/>
      <c r="VWD3" s="406"/>
      <c r="VWE3" s="406"/>
      <c r="VWF3" s="406"/>
      <c r="VWG3" s="406"/>
      <c r="VWH3" s="406"/>
      <c r="VWI3" s="406"/>
      <c r="VWJ3" s="406"/>
      <c r="VWK3" s="406"/>
      <c r="VWL3" s="406"/>
      <c r="VWM3" s="406"/>
      <c r="VWN3" s="406"/>
      <c r="VWO3" s="406"/>
      <c r="VWP3" s="406"/>
      <c r="VWQ3" s="406"/>
      <c r="VWR3" s="406"/>
      <c r="VWS3" s="406"/>
      <c r="VWT3" s="406"/>
      <c r="VWU3" s="406"/>
      <c r="VWV3" s="406"/>
      <c r="VWW3" s="406"/>
      <c r="VWX3" s="406"/>
      <c r="VWY3" s="406"/>
      <c r="VWZ3" s="406"/>
      <c r="VXA3" s="406"/>
      <c r="VXB3" s="406"/>
      <c r="VXC3" s="406"/>
      <c r="VXD3" s="406"/>
      <c r="VXE3" s="406"/>
      <c r="VXF3" s="406"/>
      <c r="VXG3" s="406"/>
      <c r="VXH3" s="406"/>
      <c r="VXI3" s="406"/>
      <c r="VXJ3" s="406"/>
      <c r="VXK3" s="406"/>
      <c r="VXL3" s="406"/>
      <c r="VXM3" s="406"/>
      <c r="VXN3" s="406"/>
      <c r="VXO3" s="406"/>
      <c r="VXP3" s="406"/>
      <c r="VXQ3" s="406"/>
      <c r="VXR3" s="406"/>
      <c r="VXS3" s="406"/>
      <c r="VXT3" s="406"/>
      <c r="VXU3" s="406"/>
      <c r="VXV3" s="406"/>
      <c r="VXW3" s="406"/>
      <c r="VXX3" s="406"/>
      <c r="VXY3" s="406"/>
      <c r="VXZ3" s="406"/>
      <c r="VYA3" s="406"/>
      <c r="VYB3" s="406"/>
      <c r="VYC3" s="406"/>
      <c r="VYD3" s="406"/>
      <c r="VYE3" s="406"/>
      <c r="VYF3" s="406"/>
      <c r="VYG3" s="406"/>
      <c r="VYH3" s="406"/>
      <c r="VYI3" s="406"/>
      <c r="VYJ3" s="406"/>
      <c r="VYK3" s="406"/>
      <c r="VYL3" s="406"/>
      <c r="VYM3" s="406"/>
      <c r="VYN3" s="406"/>
      <c r="VYO3" s="406"/>
      <c r="VYP3" s="406"/>
      <c r="VYQ3" s="406"/>
      <c r="VYR3" s="406"/>
      <c r="VYS3" s="406"/>
      <c r="VYT3" s="406"/>
      <c r="VYU3" s="406"/>
      <c r="VYV3" s="406"/>
      <c r="VYW3" s="406"/>
      <c r="VYX3" s="406"/>
      <c r="VYY3" s="406"/>
      <c r="VYZ3" s="406"/>
      <c r="VZA3" s="406"/>
      <c r="VZB3" s="406"/>
      <c r="VZC3" s="406"/>
      <c r="VZD3" s="406"/>
      <c r="VZE3" s="406"/>
      <c r="VZF3" s="406"/>
      <c r="VZG3" s="406"/>
      <c r="VZH3" s="406"/>
      <c r="VZI3" s="406"/>
      <c r="VZJ3" s="406"/>
      <c r="VZK3" s="406"/>
      <c r="VZL3" s="406"/>
      <c r="VZM3" s="406"/>
      <c r="VZN3" s="406"/>
      <c r="VZO3" s="406"/>
      <c r="VZP3" s="406"/>
      <c r="VZQ3" s="406"/>
      <c r="VZR3" s="406"/>
      <c r="VZS3" s="406"/>
      <c r="VZT3" s="406"/>
      <c r="VZU3" s="406"/>
      <c r="VZV3" s="406"/>
      <c r="VZW3" s="406"/>
      <c r="VZX3" s="406"/>
      <c r="VZY3" s="406"/>
      <c r="VZZ3" s="406"/>
      <c r="WAA3" s="406"/>
      <c r="WAB3" s="406"/>
      <c r="WAC3" s="406"/>
      <c r="WAD3" s="406"/>
      <c r="WAE3" s="406"/>
      <c r="WAF3" s="406"/>
      <c r="WAG3" s="406"/>
      <c r="WAH3" s="406"/>
      <c r="WAI3" s="406"/>
      <c r="WAJ3" s="406"/>
      <c r="WAK3" s="406"/>
      <c r="WAL3" s="406"/>
      <c r="WAM3" s="406"/>
      <c r="WAN3" s="406"/>
      <c r="WAO3" s="406"/>
      <c r="WAP3" s="406"/>
      <c r="WAQ3" s="406"/>
      <c r="WAR3" s="406"/>
      <c r="WAS3" s="406"/>
      <c r="WAT3" s="406"/>
      <c r="WAU3" s="406"/>
      <c r="WAV3" s="406"/>
      <c r="WAW3" s="406"/>
      <c r="WAX3" s="406"/>
      <c r="WAY3" s="406"/>
      <c r="WAZ3" s="406"/>
      <c r="WBA3" s="406"/>
      <c r="WBB3" s="406"/>
      <c r="WBC3" s="406"/>
      <c r="WBD3" s="406"/>
      <c r="WBE3" s="406"/>
      <c r="WBF3" s="406"/>
      <c r="WBG3" s="406"/>
      <c r="WBH3" s="406"/>
      <c r="WBI3" s="406"/>
      <c r="WBJ3" s="406"/>
      <c r="WBK3" s="406"/>
      <c r="WBL3" s="406"/>
      <c r="WBM3" s="406"/>
      <c r="WBN3" s="406"/>
      <c r="WBO3" s="406"/>
      <c r="WBP3" s="406"/>
      <c r="WBQ3" s="406"/>
      <c r="WBR3" s="406"/>
      <c r="WBS3" s="406"/>
      <c r="WBT3" s="406"/>
      <c r="WBU3" s="406"/>
      <c r="WBV3" s="406"/>
      <c r="WBW3" s="406"/>
      <c r="WBX3" s="406"/>
      <c r="WBY3" s="406"/>
      <c r="WBZ3" s="406"/>
      <c r="WCA3" s="406"/>
      <c r="WCB3" s="406"/>
      <c r="WCC3" s="406"/>
      <c r="WCD3" s="406"/>
      <c r="WCE3" s="406"/>
      <c r="WCF3" s="406"/>
      <c r="WCG3" s="406"/>
      <c r="WCH3" s="406"/>
      <c r="WCI3" s="406"/>
      <c r="WCJ3" s="406"/>
      <c r="WCK3" s="406"/>
      <c r="WCL3" s="406"/>
      <c r="WCM3" s="406"/>
      <c r="WCN3" s="406"/>
      <c r="WCO3" s="406"/>
      <c r="WCP3" s="406"/>
      <c r="WCQ3" s="406"/>
      <c r="WCR3" s="406"/>
      <c r="WCS3" s="406"/>
      <c r="WCT3" s="406"/>
      <c r="WCU3" s="406"/>
      <c r="WCV3" s="406"/>
      <c r="WCW3" s="406"/>
      <c r="WCX3" s="406"/>
      <c r="WCY3" s="406"/>
      <c r="WCZ3" s="406"/>
      <c r="WDA3" s="406"/>
      <c r="WDB3" s="406"/>
      <c r="WDC3" s="406"/>
      <c r="WDD3" s="406"/>
      <c r="WDE3" s="406"/>
      <c r="WDF3" s="406"/>
      <c r="WDG3" s="406"/>
      <c r="WDH3" s="406"/>
      <c r="WDI3" s="406"/>
      <c r="WDJ3" s="406"/>
      <c r="WDK3" s="406"/>
      <c r="WDL3" s="406"/>
      <c r="WDM3" s="406"/>
      <c r="WDN3" s="406"/>
      <c r="WDO3" s="406"/>
      <c r="WDP3" s="406"/>
      <c r="WDQ3" s="406"/>
      <c r="WDR3" s="406"/>
      <c r="WDS3" s="406"/>
      <c r="WDT3" s="406"/>
      <c r="WDU3" s="406"/>
      <c r="WDV3" s="406"/>
      <c r="WDW3" s="406"/>
      <c r="WDX3" s="406"/>
      <c r="WDY3" s="406"/>
      <c r="WDZ3" s="406"/>
      <c r="WEA3" s="406"/>
      <c r="WEB3" s="406"/>
      <c r="WEC3" s="406"/>
      <c r="WED3" s="406"/>
      <c r="WEE3" s="406"/>
      <c r="WEF3" s="406"/>
      <c r="WEG3" s="406"/>
      <c r="WEH3" s="406"/>
      <c r="WEI3" s="406"/>
      <c r="WEJ3" s="406"/>
      <c r="WEK3" s="406"/>
      <c r="WEL3" s="406"/>
      <c r="WEM3" s="406"/>
      <c r="WEN3" s="406"/>
      <c r="WEO3" s="406"/>
      <c r="WEP3" s="406"/>
      <c r="WEQ3" s="406"/>
      <c r="WER3" s="406"/>
      <c r="WES3" s="406"/>
      <c r="WET3" s="406"/>
      <c r="WEU3" s="406"/>
      <c r="WEV3" s="406"/>
      <c r="WEW3" s="406"/>
      <c r="WEX3" s="406"/>
      <c r="WEY3" s="406"/>
      <c r="WEZ3" s="406"/>
      <c r="WFA3" s="406"/>
      <c r="WFB3" s="406"/>
      <c r="WFC3" s="406"/>
      <c r="WFD3" s="406"/>
      <c r="WFE3" s="406"/>
      <c r="WFF3" s="406"/>
      <c r="WFG3" s="406"/>
      <c r="WFH3" s="406"/>
      <c r="WFI3" s="406"/>
      <c r="WFJ3" s="406"/>
      <c r="WFK3" s="406"/>
      <c r="WFL3" s="406"/>
      <c r="WFM3" s="406"/>
      <c r="WFN3" s="406"/>
      <c r="WFO3" s="406"/>
      <c r="WFP3" s="406"/>
      <c r="WFQ3" s="406"/>
      <c r="WFR3" s="406"/>
      <c r="WFS3" s="406"/>
      <c r="WFT3" s="406"/>
      <c r="WFU3" s="406"/>
      <c r="WFV3" s="406"/>
      <c r="WFW3" s="406"/>
      <c r="WFX3" s="406"/>
      <c r="WFY3" s="406"/>
      <c r="WFZ3" s="406"/>
      <c r="WGA3" s="406"/>
      <c r="WGB3" s="406"/>
      <c r="WGC3" s="406"/>
      <c r="WGD3" s="406"/>
      <c r="WGE3" s="406"/>
      <c r="WGF3" s="406"/>
      <c r="WGG3" s="406"/>
      <c r="WGH3" s="406"/>
      <c r="WGI3" s="406"/>
      <c r="WGJ3" s="406"/>
      <c r="WGK3" s="406"/>
      <c r="WGL3" s="406"/>
      <c r="WGM3" s="406"/>
      <c r="WGN3" s="406"/>
      <c r="WGO3" s="406"/>
      <c r="WGP3" s="406"/>
      <c r="WGQ3" s="406"/>
      <c r="WGR3" s="406"/>
      <c r="WGS3" s="406"/>
      <c r="WGT3" s="406"/>
      <c r="WGU3" s="406"/>
      <c r="WGV3" s="406"/>
      <c r="WGW3" s="406"/>
      <c r="WGX3" s="406"/>
      <c r="WGY3" s="406"/>
      <c r="WGZ3" s="406"/>
      <c r="WHA3" s="406"/>
      <c r="WHB3" s="406"/>
      <c r="WHC3" s="406"/>
      <c r="WHD3" s="406"/>
      <c r="WHE3" s="406"/>
      <c r="WHF3" s="406"/>
      <c r="WHG3" s="406"/>
      <c r="WHH3" s="406"/>
      <c r="WHI3" s="406"/>
      <c r="WHJ3" s="406"/>
      <c r="WHK3" s="406"/>
      <c r="WHL3" s="406"/>
      <c r="WHM3" s="406"/>
      <c r="WHN3" s="406"/>
      <c r="WHO3" s="406"/>
      <c r="WHP3" s="406"/>
      <c r="WHQ3" s="406"/>
      <c r="WHR3" s="406"/>
      <c r="WHS3" s="406"/>
      <c r="WHT3" s="406"/>
      <c r="WHU3" s="406"/>
      <c r="WHV3" s="406"/>
      <c r="WHW3" s="406"/>
      <c r="WHX3" s="406"/>
      <c r="WHY3" s="406"/>
      <c r="WHZ3" s="406"/>
      <c r="WIA3" s="406"/>
      <c r="WIB3" s="406"/>
      <c r="WIC3" s="406"/>
      <c r="WID3" s="406"/>
      <c r="WIE3" s="406"/>
      <c r="WIF3" s="406"/>
      <c r="WIG3" s="406"/>
      <c r="WIH3" s="406"/>
      <c r="WII3" s="406"/>
      <c r="WIJ3" s="406"/>
      <c r="WIK3" s="406"/>
      <c r="WIL3" s="406"/>
      <c r="WIM3" s="406"/>
      <c r="WIN3" s="406"/>
      <c r="WIO3" s="406"/>
      <c r="WIP3" s="406"/>
      <c r="WIQ3" s="406"/>
      <c r="WIR3" s="406"/>
      <c r="WIS3" s="406"/>
      <c r="WIT3" s="406"/>
      <c r="WIU3" s="406"/>
      <c r="WIV3" s="406"/>
      <c r="WIW3" s="406"/>
      <c r="WIX3" s="406"/>
      <c r="WIY3" s="406"/>
      <c r="WIZ3" s="406"/>
      <c r="WJA3" s="406"/>
      <c r="WJB3" s="406"/>
      <c r="WJC3" s="406"/>
      <c r="WJD3" s="406"/>
      <c r="WJE3" s="406"/>
      <c r="WJF3" s="406"/>
      <c r="WJG3" s="406"/>
      <c r="WJH3" s="406"/>
      <c r="WJI3" s="406"/>
      <c r="WJJ3" s="406"/>
      <c r="WJK3" s="406"/>
      <c r="WJL3" s="406"/>
      <c r="WJM3" s="406"/>
      <c r="WJN3" s="406"/>
      <c r="WJO3" s="406"/>
      <c r="WJP3" s="406"/>
      <c r="WJQ3" s="406"/>
      <c r="WJR3" s="406"/>
      <c r="WJS3" s="406"/>
      <c r="WJT3" s="406"/>
      <c r="WJU3" s="406"/>
      <c r="WJV3" s="406"/>
      <c r="WJW3" s="406"/>
      <c r="WJX3" s="406"/>
      <c r="WJY3" s="406"/>
      <c r="WJZ3" s="406"/>
      <c r="WKA3" s="406"/>
      <c r="WKB3" s="406"/>
      <c r="WKC3" s="406"/>
      <c r="WKD3" s="406"/>
      <c r="WKE3" s="406"/>
      <c r="WKF3" s="406"/>
      <c r="WKG3" s="406"/>
      <c r="WKH3" s="406"/>
      <c r="WKI3" s="406"/>
      <c r="WKJ3" s="406"/>
      <c r="WKK3" s="406"/>
      <c r="WKL3" s="406"/>
      <c r="WKM3" s="406"/>
      <c r="WKN3" s="406"/>
      <c r="WKO3" s="406"/>
      <c r="WKP3" s="406"/>
      <c r="WKQ3" s="406"/>
      <c r="WKR3" s="406"/>
      <c r="WKS3" s="406"/>
      <c r="WKT3" s="406"/>
      <c r="WKU3" s="406"/>
      <c r="WKV3" s="406"/>
      <c r="WKW3" s="406"/>
      <c r="WKX3" s="406"/>
      <c r="WKY3" s="406"/>
      <c r="WKZ3" s="406"/>
      <c r="WLA3" s="406"/>
      <c r="WLB3" s="406"/>
      <c r="WLC3" s="406"/>
      <c r="WLD3" s="406"/>
      <c r="WLE3" s="406"/>
      <c r="WLF3" s="406"/>
      <c r="WLG3" s="406"/>
      <c r="WLH3" s="406"/>
      <c r="WLI3" s="406"/>
      <c r="WLJ3" s="406"/>
      <c r="WLK3" s="406"/>
      <c r="WLL3" s="406"/>
      <c r="WLM3" s="406"/>
      <c r="WLN3" s="406"/>
      <c r="WLO3" s="406"/>
      <c r="WLP3" s="406"/>
      <c r="WLQ3" s="406"/>
      <c r="WLR3" s="406"/>
      <c r="WLS3" s="406"/>
      <c r="WLT3" s="406"/>
      <c r="WLU3" s="406"/>
      <c r="WLV3" s="406"/>
      <c r="WLW3" s="406"/>
      <c r="WLX3" s="406"/>
      <c r="WLY3" s="406"/>
      <c r="WLZ3" s="406"/>
      <c r="WMA3" s="406"/>
      <c r="WMB3" s="406"/>
      <c r="WMC3" s="406"/>
      <c r="WMD3" s="406"/>
      <c r="WME3" s="406"/>
      <c r="WMF3" s="406"/>
      <c r="WMG3" s="406"/>
      <c r="WMH3" s="406"/>
      <c r="WMI3" s="406"/>
      <c r="WMJ3" s="406"/>
      <c r="WMK3" s="406"/>
      <c r="WML3" s="406"/>
      <c r="WMM3" s="406"/>
      <c r="WMN3" s="406"/>
      <c r="WMO3" s="406"/>
      <c r="WMP3" s="406"/>
      <c r="WMQ3" s="406"/>
      <c r="WMR3" s="406"/>
      <c r="WMS3" s="406"/>
      <c r="WMT3" s="406"/>
      <c r="WMU3" s="406"/>
      <c r="WMV3" s="406"/>
      <c r="WMW3" s="406"/>
      <c r="WMX3" s="406"/>
      <c r="WMY3" s="406"/>
      <c r="WMZ3" s="406"/>
      <c r="WNA3" s="406"/>
      <c r="WNB3" s="406"/>
      <c r="WNC3" s="406"/>
      <c r="WND3" s="406"/>
      <c r="WNE3" s="406"/>
      <c r="WNF3" s="406"/>
      <c r="WNG3" s="406"/>
      <c r="WNH3" s="406"/>
      <c r="WNI3" s="406"/>
      <c r="WNJ3" s="406"/>
      <c r="WNK3" s="406"/>
      <c r="WNL3" s="406"/>
      <c r="WNM3" s="406"/>
      <c r="WNN3" s="406"/>
      <c r="WNO3" s="406"/>
      <c r="WNP3" s="406"/>
      <c r="WNQ3" s="406"/>
      <c r="WNR3" s="406"/>
      <c r="WNS3" s="406"/>
      <c r="WNT3" s="406"/>
      <c r="WNU3" s="406"/>
      <c r="WNV3" s="406"/>
      <c r="WNW3" s="406"/>
      <c r="WNX3" s="406"/>
      <c r="WNY3" s="406"/>
      <c r="WNZ3" s="406"/>
      <c r="WOA3" s="406"/>
      <c r="WOB3" s="406"/>
      <c r="WOC3" s="406"/>
      <c r="WOD3" s="406"/>
      <c r="WOE3" s="406"/>
      <c r="WOF3" s="406"/>
      <c r="WOG3" s="406"/>
      <c r="WOH3" s="406"/>
      <c r="WOI3" s="406"/>
      <c r="WOJ3" s="406"/>
      <c r="WOK3" s="406"/>
      <c r="WOL3" s="406"/>
      <c r="WOM3" s="406"/>
      <c r="WON3" s="406"/>
      <c r="WOO3" s="406"/>
      <c r="WOP3" s="406"/>
      <c r="WOQ3" s="406"/>
      <c r="WOR3" s="406"/>
      <c r="WOS3" s="406"/>
      <c r="WOT3" s="406"/>
      <c r="WOU3" s="406"/>
      <c r="WOV3" s="406"/>
      <c r="WOW3" s="406"/>
      <c r="WOX3" s="406"/>
      <c r="WOY3" s="406"/>
      <c r="WOZ3" s="406"/>
      <c r="WPA3" s="406"/>
      <c r="WPB3" s="406"/>
      <c r="WPC3" s="406"/>
      <c r="WPD3" s="406"/>
      <c r="WPE3" s="406"/>
      <c r="WPF3" s="406"/>
      <c r="WPG3" s="406"/>
      <c r="WPH3" s="406"/>
      <c r="WPI3" s="406"/>
      <c r="WPJ3" s="406"/>
      <c r="WPK3" s="406"/>
      <c r="WPL3" s="406"/>
      <c r="WPM3" s="406"/>
      <c r="WPN3" s="406"/>
      <c r="WPO3" s="406"/>
      <c r="WPP3" s="406"/>
      <c r="WPQ3" s="406"/>
      <c r="WPR3" s="406"/>
      <c r="WPS3" s="406"/>
      <c r="WPT3" s="406"/>
      <c r="WPU3" s="406"/>
      <c r="WPV3" s="406"/>
      <c r="WPW3" s="406"/>
      <c r="WPX3" s="406"/>
      <c r="WPY3" s="406"/>
      <c r="WPZ3" s="406"/>
      <c r="WQA3" s="406"/>
      <c r="WQB3" s="406"/>
      <c r="WQC3" s="406"/>
      <c r="WQD3" s="406"/>
      <c r="WQE3" s="406"/>
      <c r="WQF3" s="406"/>
      <c r="WQG3" s="406"/>
      <c r="WQH3" s="406"/>
      <c r="WQI3" s="406"/>
      <c r="WQJ3" s="406"/>
      <c r="WQK3" s="406"/>
      <c r="WQL3" s="406"/>
      <c r="WQM3" s="406"/>
      <c r="WQN3" s="406"/>
      <c r="WQO3" s="406"/>
      <c r="WQP3" s="406"/>
      <c r="WQQ3" s="406"/>
      <c r="WQR3" s="406"/>
      <c r="WQS3" s="406"/>
      <c r="WQT3" s="406"/>
      <c r="WQU3" s="406"/>
      <c r="WQV3" s="406"/>
      <c r="WQW3" s="406"/>
      <c r="WQX3" s="406"/>
      <c r="WQY3" s="406"/>
      <c r="WQZ3" s="406"/>
      <c r="WRA3" s="406"/>
      <c r="WRB3" s="406"/>
      <c r="WRC3" s="406"/>
      <c r="WRD3" s="406"/>
      <c r="WRE3" s="406"/>
      <c r="WRF3" s="406"/>
      <c r="WRG3" s="406"/>
      <c r="WRH3" s="406"/>
      <c r="WRI3" s="406"/>
      <c r="WRJ3" s="406"/>
      <c r="WRK3" s="406"/>
      <c r="WRL3" s="406"/>
      <c r="WRM3" s="406"/>
      <c r="WRN3" s="406"/>
      <c r="WRO3" s="406"/>
      <c r="WRP3" s="406"/>
      <c r="WRQ3" s="406"/>
      <c r="WRR3" s="406"/>
      <c r="WRS3" s="406"/>
      <c r="WRT3" s="406"/>
      <c r="WRU3" s="406"/>
      <c r="WRV3" s="406"/>
      <c r="WRW3" s="406"/>
      <c r="WRX3" s="406"/>
      <c r="WRY3" s="406"/>
      <c r="WRZ3" s="406"/>
      <c r="WSA3" s="406"/>
      <c r="WSB3" s="406"/>
      <c r="WSC3" s="406"/>
      <c r="WSD3" s="406"/>
      <c r="WSE3" s="406"/>
      <c r="WSF3" s="406"/>
      <c r="WSG3" s="406"/>
      <c r="WSH3" s="406"/>
      <c r="WSI3" s="406"/>
      <c r="WSJ3" s="406"/>
      <c r="WSK3" s="406"/>
      <c r="WSL3" s="406"/>
      <c r="WSM3" s="406"/>
      <c r="WSN3" s="406"/>
      <c r="WSO3" s="406"/>
      <c r="WSP3" s="406"/>
      <c r="WSQ3" s="406"/>
      <c r="WSR3" s="406"/>
      <c r="WSS3" s="406"/>
      <c r="WST3" s="406"/>
      <c r="WSU3" s="406"/>
      <c r="WSV3" s="406"/>
      <c r="WSW3" s="406"/>
      <c r="WSX3" s="406"/>
      <c r="WSY3" s="406"/>
      <c r="WSZ3" s="406"/>
      <c r="WTA3" s="406"/>
      <c r="WTB3" s="406"/>
      <c r="WTC3" s="406"/>
      <c r="WTD3" s="406"/>
      <c r="WTE3" s="406"/>
      <c r="WTF3" s="406"/>
      <c r="WTG3" s="406"/>
      <c r="WTH3" s="406"/>
      <c r="WTI3" s="406"/>
      <c r="WTJ3" s="406"/>
      <c r="WTK3" s="406"/>
      <c r="WTL3" s="406"/>
      <c r="WTM3" s="406"/>
      <c r="WTN3" s="406"/>
      <c r="WTO3" s="406"/>
      <c r="WTP3" s="406"/>
      <c r="WTQ3" s="406"/>
      <c r="WTR3" s="406"/>
      <c r="WTS3" s="406"/>
      <c r="WTT3" s="406"/>
      <c r="WTU3" s="406"/>
      <c r="WTV3" s="406"/>
      <c r="WTW3" s="406"/>
      <c r="WTX3" s="406"/>
      <c r="WTY3" s="406"/>
      <c r="WTZ3" s="406"/>
      <c r="WUA3" s="406"/>
      <c r="WUB3" s="406"/>
      <c r="WUC3" s="406"/>
      <c r="WUD3" s="406"/>
      <c r="WUE3" s="406"/>
      <c r="WUF3" s="406"/>
      <c r="WUG3" s="406"/>
      <c r="WUH3" s="406"/>
      <c r="WUI3" s="406"/>
      <c r="WUJ3" s="406"/>
      <c r="WUK3" s="406"/>
      <c r="WUL3" s="406"/>
      <c r="WUM3" s="406"/>
      <c r="WUN3" s="406"/>
      <c r="WUO3" s="406"/>
      <c r="WUP3" s="406"/>
      <c r="WUQ3" s="406"/>
      <c r="WUR3" s="406"/>
      <c r="WUS3" s="406"/>
      <c r="WUT3" s="406"/>
      <c r="WUU3" s="406"/>
      <c r="WUV3" s="406"/>
      <c r="WUW3" s="406"/>
      <c r="WUX3" s="406"/>
      <c r="WUY3" s="406"/>
      <c r="WUZ3" s="406"/>
      <c r="WVA3" s="406"/>
      <c r="WVB3" s="406"/>
      <c r="WVC3" s="406"/>
      <c r="WVD3" s="406"/>
      <c r="WVE3" s="406"/>
      <c r="WVF3" s="406"/>
      <c r="WVG3" s="406"/>
      <c r="WVH3" s="406"/>
      <c r="WVI3" s="406"/>
      <c r="WVJ3" s="406"/>
      <c r="WVK3" s="406"/>
      <c r="WVL3" s="406"/>
      <c r="WVM3" s="406"/>
      <c r="WVN3" s="406"/>
      <c r="WVO3" s="406"/>
      <c r="WVP3" s="406"/>
      <c r="WVQ3" s="406"/>
      <c r="WVR3" s="406"/>
      <c r="WVS3" s="406"/>
      <c r="WVT3" s="406"/>
      <c r="WVU3" s="406"/>
      <c r="WVV3" s="406"/>
      <c r="WVW3" s="406"/>
      <c r="WVX3" s="406"/>
      <c r="WVY3" s="406"/>
      <c r="WVZ3" s="406"/>
      <c r="WWA3" s="406"/>
      <c r="WWB3" s="406"/>
      <c r="WWC3" s="406"/>
      <c r="WWD3" s="406"/>
      <c r="WWE3" s="406"/>
      <c r="WWF3" s="406"/>
      <c r="WWG3" s="406"/>
      <c r="WWH3" s="406"/>
      <c r="WWI3" s="406"/>
      <c r="WWJ3" s="406"/>
      <c r="WWK3" s="406"/>
      <c r="WWL3" s="406"/>
      <c r="WWM3" s="406"/>
      <c r="WWN3" s="406"/>
      <c r="WWO3" s="406"/>
      <c r="WWP3" s="406"/>
      <c r="WWQ3" s="406"/>
      <c r="WWR3" s="406"/>
      <c r="WWS3" s="406"/>
      <c r="WWT3" s="406"/>
      <c r="WWU3" s="406"/>
      <c r="WWV3" s="406"/>
      <c r="WWW3" s="406"/>
      <c r="WWX3" s="406"/>
      <c r="WWY3" s="406"/>
      <c r="WWZ3" s="406"/>
      <c r="WXA3" s="406"/>
      <c r="WXB3" s="406"/>
      <c r="WXC3" s="406"/>
      <c r="WXD3" s="406"/>
      <c r="WXE3" s="406"/>
      <c r="WXF3" s="406"/>
      <c r="WXG3" s="406"/>
      <c r="WXH3" s="406"/>
      <c r="WXI3" s="406"/>
      <c r="WXJ3" s="406"/>
      <c r="WXK3" s="406"/>
      <c r="WXL3" s="406"/>
      <c r="WXM3" s="406"/>
      <c r="WXN3" s="406"/>
      <c r="WXO3" s="406"/>
      <c r="WXP3" s="406"/>
      <c r="WXQ3" s="406"/>
      <c r="WXR3" s="406"/>
      <c r="WXS3" s="406"/>
      <c r="WXT3" s="406"/>
      <c r="WXU3" s="406"/>
      <c r="WXV3" s="406"/>
      <c r="WXW3" s="406"/>
      <c r="WXX3" s="406"/>
      <c r="WXY3" s="406"/>
      <c r="WXZ3" s="406"/>
      <c r="WYA3" s="406"/>
      <c r="WYB3" s="406"/>
      <c r="WYC3" s="406"/>
      <c r="WYD3" s="406"/>
      <c r="WYE3" s="406"/>
      <c r="WYF3" s="406"/>
      <c r="WYG3" s="406"/>
      <c r="WYH3" s="406"/>
      <c r="WYI3" s="406"/>
      <c r="WYJ3" s="406"/>
      <c r="WYK3" s="406"/>
      <c r="WYL3" s="406"/>
      <c r="WYM3" s="406"/>
      <c r="WYN3" s="406"/>
      <c r="WYO3" s="406"/>
      <c r="WYP3" s="406"/>
      <c r="WYQ3" s="406"/>
      <c r="WYR3" s="406"/>
      <c r="WYS3" s="406"/>
      <c r="WYT3" s="406"/>
      <c r="WYU3" s="406"/>
      <c r="WYV3" s="406"/>
      <c r="WYW3" s="406"/>
      <c r="WYX3" s="406"/>
      <c r="WYY3" s="406"/>
      <c r="WYZ3" s="406"/>
      <c r="WZA3" s="406"/>
      <c r="WZB3" s="406"/>
      <c r="WZC3" s="406"/>
      <c r="WZD3" s="406"/>
      <c r="WZE3" s="406"/>
      <c r="WZF3" s="406"/>
      <c r="WZG3" s="406"/>
      <c r="WZH3" s="406"/>
      <c r="WZI3" s="406"/>
      <c r="WZJ3" s="406"/>
      <c r="WZK3" s="406"/>
      <c r="WZL3" s="406"/>
      <c r="WZM3" s="406"/>
      <c r="WZN3" s="406"/>
      <c r="WZO3" s="406"/>
      <c r="WZP3" s="406"/>
      <c r="WZQ3" s="406"/>
      <c r="WZR3" s="406"/>
      <c r="WZS3" s="406"/>
      <c r="WZT3" s="406"/>
      <c r="WZU3" s="406"/>
      <c r="WZV3" s="406"/>
      <c r="WZW3" s="406"/>
      <c r="WZX3" s="406"/>
      <c r="WZY3" s="406"/>
      <c r="WZZ3" s="406"/>
      <c r="XAA3" s="406"/>
      <c r="XAB3" s="406"/>
      <c r="XAC3" s="406"/>
      <c r="XAD3" s="406"/>
      <c r="XAE3" s="406"/>
      <c r="XAF3" s="406"/>
      <c r="XAG3" s="406"/>
      <c r="XAH3" s="406"/>
      <c r="XAI3" s="406"/>
      <c r="XAJ3" s="406"/>
      <c r="XAK3" s="406"/>
      <c r="XAL3" s="406"/>
      <c r="XAM3" s="406"/>
      <c r="XAN3" s="406"/>
      <c r="XAO3" s="406"/>
      <c r="XAP3" s="406"/>
      <c r="XAQ3" s="406"/>
      <c r="XAR3" s="406"/>
      <c r="XAS3" s="406"/>
      <c r="XAT3" s="406"/>
      <c r="XAU3" s="406"/>
      <c r="XAV3" s="406"/>
      <c r="XAW3" s="406"/>
      <c r="XAX3" s="406"/>
      <c r="XAY3" s="406"/>
      <c r="XAZ3" s="406"/>
      <c r="XBA3" s="406"/>
      <c r="XBB3" s="406"/>
      <c r="XBC3" s="406"/>
      <c r="XBD3" s="406"/>
      <c r="XBE3" s="406"/>
      <c r="XBF3" s="406"/>
      <c r="XBG3" s="406"/>
      <c r="XBH3" s="406"/>
      <c r="XBI3" s="406"/>
      <c r="XBJ3" s="406"/>
      <c r="XBK3" s="406"/>
      <c r="XBL3" s="406"/>
      <c r="XBM3" s="406"/>
      <c r="XBN3" s="406"/>
      <c r="XBO3" s="406"/>
      <c r="XBP3" s="406"/>
      <c r="XBQ3" s="406"/>
      <c r="XBR3" s="406"/>
      <c r="XBS3" s="406"/>
      <c r="XBT3" s="406"/>
      <c r="XBU3" s="406"/>
      <c r="XBV3" s="406"/>
      <c r="XBW3" s="406"/>
      <c r="XBX3" s="406"/>
      <c r="XBY3" s="406"/>
      <c r="XBZ3" s="406"/>
      <c r="XCA3" s="406"/>
      <c r="XCB3" s="406"/>
      <c r="XCC3" s="406"/>
      <c r="XCD3" s="406"/>
      <c r="XCE3" s="406"/>
      <c r="XCF3" s="406"/>
      <c r="XCG3" s="406"/>
      <c r="XCH3" s="406"/>
      <c r="XCI3" s="406"/>
      <c r="XCJ3" s="406"/>
      <c r="XCK3" s="406"/>
      <c r="XCL3" s="406"/>
      <c r="XCM3" s="406"/>
      <c r="XCN3" s="406"/>
      <c r="XCO3" s="406"/>
      <c r="XCP3" s="406"/>
      <c r="XCQ3" s="406"/>
      <c r="XCR3" s="406"/>
      <c r="XCS3" s="406"/>
      <c r="XCT3" s="406"/>
      <c r="XCU3" s="406"/>
      <c r="XCV3" s="406"/>
      <c r="XCW3" s="406"/>
      <c r="XCX3" s="406"/>
      <c r="XCY3" s="406"/>
      <c r="XCZ3" s="406"/>
      <c r="XDA3" s="406"/>
      <c r="XDB3" s="406"/>
      <c r="XDC3" s="406"/>
      <c r="XDD3" s="406"/>
      <c r="XDE3" s="406"/>
      <c r="XDF3" s="406"/>
      <c r="XDG3" s="406"/>
      <c r="XDH3" s="406"/>
      <c r="XDI3" s="406"/>
      <c r="XDJ3" s="406"/>
      <c r="XDK3" s="406"/>
      <c r="XDL3" s="406"/>
      <c r="XDM3" s="406"/>
      <c r="XDN3" s="406"/>
      <c r="XDO3" s="406"/>
      <c r="XDP3" s="406"/>
      <c r="XDQ3" s="406"/>
      <c r="XDR3" s="406"/>
      <c r="XDS3" s="406"/>
      <c r="XDT3" s="406"/>
      <c r="XDU3" s="406"/>
      <c r="XDV3" s="406"/>
      <c r="XDW3" s="406"/>
      <c r="XDX3" s="406"/>
      <c r="XDY3" s="406"/>
      <c r="XDZ3" s="406"/>
      <c r="XEA3" s="406"/>
      <c r="XEB3" s="406"/>
      <c r="XEC3" s="406"/>
      <c r="XED3" s="406"/>
      <c r="XEE3" s="406"/>
      <c r="XEF3" s="406"/>
      <c r="XEG3" s="406"/>
      <c r="XEH3" s="406"/>
      <c r="XEI3" s="406"/>
      <c r="XEJ3" s="406"/>
      <c r="XEK3" s="406"/>
      <c r="XEL3" s="406"/>
      <c r="XEM3" s="406"/>
      <c r="XEN3" s="406"/>
      <c r="XEO3" s="406"/>
      <c r="XEP3" s="406"/>
      <c r="XEQ3" s="406"/>
      <c r="XER3" s="406"/>
      <c r="XES3" s="406"/>
      <c r="XET3" s="406"/>
      <c r="XEU3" s="406"/>
      <c r="XEV3" s="406"/>
      <c r="XEW3" s="406"/>
      <c r="XEX3" s="406"/>
      <c r="XEY3" s="406"/>
      <c r="XEZ3" s="406"/>
    </row>
    <row r="4" spans="1:16380" s="230" customFormat="1" ht="18" customHeight="1">
      <c r="A4" s="1361" t="s">
        <v>2926</v>
      </c>
      <c r="B4" s="1361"/>
      <c r="C4" s="1361"/>
      <c r="D4" s="1361"/>
      <c r="E4" s="1361"/>
      <c r="F4" s="406"/>
      <c r="G4" s="406"/>
      <c r="H4" s="406"/>
      <c r="I4" s="406"/>
      <c r="J4" s="406"/>
      <c r="K4" s="406"/>
      <c r="L4" s="406"/>
      <c r="M4" s="406"/>
      <c r="N4" s="406"/>
      <c r="O4" s="406"/>
      <c r="P4" s="406"/>
      <c r="Q4" s="406"/>
      <c r="R4" s="406"/>
      <c r="S4" s="406"/>
      <c r="T4" s="406"/>
      <c r="U4" s="406"/>
      <c r="V4" s="406"/>
      <c r="W4" s="406"/>
      <c r="X4" s="406"/>
      <c r="Y4" s="406"/>
      <c r="Z4" s="406"/>
      <c r="AA4" s="406"/>
      <c r="AB4" s="406"/>
      <c r="AC4" s="406"/>
      <c r="AD4" s="406"/>
      <c r="AE4" s="406"/>
      <c r="AF4" s="406"/>
      <c r="AG4" s="406"/>
      <c r="AH4" s="406"/>
      <c r="AI4" s="406"/>
      <c r="AJ4" s="406"/>
      <c r="AK4" s="406"/>
      <c r="AL4" s="406"/>
      <c r="AM4" s="406"/>
      <c r="AN4" s="406"/>
      <c r="AO4" s="406"/>
      <c r="AP4" s="406"/>
      <c r="AQ4" s="406"/>
      <c r="AR4" s="406"/>
      <c r="AS4" s="406"/>
      <c r="AT4" s="406"/>
      <c r="AU4" s="406"/>
      <c r="AV4" s="406"/>
      <c r="AW4" s="406"/>
      <c r="AX4" s="406"/>
      <c r="AY4" s="406"/>
      <c r="AZ4" s="406"/>
      <c r="BA4" s="406"/>
      <c r="BB4" s="406"/>
      <c r="BC4" s="406"/>
      <c r="BD4" s="406"/>
      <c r="BE4" s="406"/>
      <c r="BF4" s="406"/>
      <c r="BG4" s="406"/>
      <c r="BH4" s="406"/>
      <c r="BI4" s="406"/>
      <c r="BJ4" s="406"/>
      <c r="BK4" s="406"/>
      <c r="BL4" s="406"/>
      <c r="BM4" s="406"/>
      <c r="BN4" s="406"/>
      <c r="BO4" s="406"/>
      <c r="BP4" s="406"/>
      <c r="BQ4" s="406"/>
      <c r="BR4" s="406"/>
      <c r="BS4" s="406"/>
      <c r="BT4" s="406"/>
      <c r="BU4" s="406"/>
      <c r="BV4" s="406"/>
      <c r="BW4" s="406"/>
      <c r="BX4" s="406"/>
      <c r="BY4" s="406"/>
      <c r="BZ4" s="406"/>
      <c r="CA4" s="406"/>
      <c r="CB4" s="406"/>
      <c r="CC4" s="406"/>
      <c r="CD4" s="406"/>
      <c r="CE4" s="406"/>
      <c r="CF4" s="406"/>
      <c r="CG4" s="406"/>
      <c r="CH4" s="406"/>
      <c r="CI4" s="406"/>
      <c r="CJ4" s="406"/>
      <c r="CK4" s="406"/>
      <c r="CL4" s="406"/>
      <c r="CM4" s="406"/>
      <c r="CN4" s="406"/>
      <c r="CO4" s="406"/>
      <c r="CP4" s="406"/>
      <c r="CQ4" s="406"/>
      <c r="CR4" s="406"/>
      <c r="CS4" s="406"/>
      <c r="CT4" s="406"/>
      <c r="CU4" s="406"/>
      <c r="CV4" s="406"/>
      <c r="CW4" s="406"/>
      <c r="CX4" s="406"/>
      <c r="CY4" s="406"/>
      <c r="CZ4" s="406"/>
      <c r="DA4" s="406"/>
      <c r="DB4" s="406"/>
      <c r="DC4" s="406"/>
      <c r="DD4" s="406"/>
      <c r="DE4" s="406"/>
      <c r="DF4" s="406"/>
      <c r="DG4" s="406"/>
      <c r="DH4" s="406"/>
      <c r="DI4" s="406"/>
      <c r="DJ4" s="406"/>
      <c r="DK4" s="406"/>
      <c r="DL4" s="406"/>
      <c r="DM4" s="406"/>
      <c r="DN4" s="406"/>
      <c r="DO4" s="406"/>
      <c r="DP4" s="406"/>
      <c r="DQ4" s="406"/>
      <c r="DR4" s="406"/>
      <c r="DS4" s="406"/>
      <c r="DT4" s="406"/>
      <c r="DU4" s="406"/>
      <c r="DV4" s="406"/>
      <c r="DW4" s="406"/>
      <c r="DX4" s="406"/>
      <c r="DY4" s="406"/>
      <c r="DZ4" s="406"/>
      <c r="EA4" s="406"/>
      <c r="EB4" s="406"/>
      <c r="EC4" s="406"/>
      <c r="ED4" s="406"/>
      <c r="EE4" s="406"/>
      <c r="EF4" s="406"/>
      <c r="EG4" s="406"/>
      <c r="EH4" s="406"/>
      <c r="EI4" s="406"/>
      <c r="EJ4" s="406"/>
      <c r="EK4" s="406"/>
      <c r="EL4" s="406"/>
      <c r="EM4" s="406"/>
      <c r="EN4" s="406"/>
      <c r="EO4" s="406"/>
      <c r="EP4" s="406"/>
      <c r="EQ4" s="406"/>
      <c r="ER4" s="406"/>
      <c r="ES4" s="406"/>
      <c r="ET4" s="406"/>
      <c r="EU4" s="406"/>
      <c r="EV4" s="406"/>
      <c r="EW4" s="406"/>
      <c r="EX4" s="406"/>
      <c r="EY4" s="406"/>
      <c r="EZ4" s="406"/>
      <c r="FA4" s="406"/>
      <c r="FB4" s="406"/>
      <c r="FC4" s="406"/>
      <c r="FD4" s="406"/>
      <c r="FE4" s="406"/>
      <c r="FF4" s="406"/>
      <c r="FG4" s="406"/>
      <c r="FH4" s="406"/>
      <c r="FI4" s="406"/>
      <c r="FJ4" s="406"/>
      <c r="FK4" s="406"/>
      <c r="FL4" s="406"/>
      <c r="FM4" s="406"/>
      <c r="FN4" s="406"/>
      <c r="FO4" s="406"/>
      <c r="FP4" s="406"/>
      <c r="FQ4" s="406"/>
      <c r="FR4" s="406"/>
      <c r="FS4" s="406"/>
      <c r="FT4" s="406"/>
      <c r="FU4" s="406"/>
      <c r="FV4" s="406"/>
      <c r="FW4" s="406"/>
      <c r="FX4" s="406"/>
      <c r="FY4" s="406"/>
      <c r="FZ4" s="406"/>
      <c r="GA4" s="406"/>
      <c r="GB4" s="406"/>
      <c r="GC4" s="406"/>
      <c r="GD4" s="406"/>
      <c r="GE4" s="406"/>
      <c r="GF4" s="406"/>
      <c r="GG4" s="406"/>
      <c r="GH4" s="406"/>
      <c r="GI4" s="406"/>
      <c r="GJ4" s="406"/>
      <c r="GK4" s="406"/>
      <c r="GL4" s="406"/>
      <c r="GM4" s="406"/>
      <c r="GN4" s="406"/>
      <c r="GO4" s="406"/>
      <c r="GP4" s="406"/>
      <c r="GQ4" s="406"/>
      <c r="GR4" s="406"/>
      <c r="GS4" s="406"/>
      <c r="GT4" s="406"/>
      <c r="GU4" s="406"/>
      <c r="GV4" s="406"/>
      <c r="GW4" s="406"/>
      <c r="GX4" s="406"/>
      <c r="GY4" s="406"/>
      <c r="GZ4" s="406"/>
      <c r="HA4" s="406"/>
      <c r="HB4" s="406"/>
      <c r="HC4" s="406"/>
      <c r="HD4" s="406"/>
      <c r="HE4" s="406"/>
      <c r="HF4" s="406"/>
      <c r="HG4" s="406"/>
      <c r="HH4" s="406"/>
      <c r="HI4" s="406"/>
      <c r="HJ4" s="406"/>
      <c r="HK4" s="406"/>
      <c r="HL4" s="406"/>
      <c r="HM4" s="406"/>
      <c r="HN4" s="406"/>
      <c r="HO4" s="406"/>
      <c r="HP4" s="406"/>
      <c r="HQ4" s="406"/>
      <c r="HR4" s="406"/>
      <c r="HS4" s="406"/>
      <c r="HT4" s="406"/>
      <c r="HU4" s="406"/>
      <c r="HV4" s="406"/>
      <c r="HW4" s="406"/>
      <c r="HX4" s="406"/>
      <c r="HY4" s="406"/>
      <c r="HZ4" s="406"/>
      <c r="IA4" s="406"/>
      <c r="IB4" s="406"/>
      <c r="IC4" s="406"/>
      <c r="ID4" s="406"/>
      <c r="IE4" s="406"/>
      <c r="IF4" s="406"/>
      <c r="IG4" s="406"/>
      <c r="IH4" s="406"/>
      <c r="II4" s="406"/>
      <c r="IJ4" s="406"/>
      <c r="IK4" s="406"/>
      <c r="IL4" s="406"/>
      <c r="IM4" s="406"/>
      <c r="IN4" s="406"/>
      <c r="IO4" s="406"/>
      <c r="IP4" s="406"/>
      <c r="IQ4" s="406"/>
      <c r="IR4" s="406"/>
      <c r="IS4" s="406"/>
      <c r="IT4" s="406"/>
      <c r="IU4" s="406"/>
      <c r="IV4" s="406"/>
      <c r="IW4" s="406"/>
      <c r="IX4" s="406"/>
      <c r="IY4" s="406"/>
      <c r="IZ4" s="406"/>
      <c r="JA4" s="406"/>
      <c r="JB4" s="406"/>
      <c r="JC4" s="406"/>
      <c r="JD4" s="406"/>
      <c r="JE4" s="406"/>
      <c r="JF4" s="406"/>
      <c r="JG4" s="406"/>
      <c r="JH4" s="406"/>
      <c r="JI4" s="406"/>
      <c r="JJ4" s="406"/>
      <c r="JK4" s="406"/>
      <c r="JL4" s="406"/>
      <c r="JM4" s="406"/>
      <c r="JN4" s="406"/>
      <c r="JO4" s="406"/>
      <c r="JP4" s="406"/>
      <c r="JQ4" s="406"/>
      <c r="JR4" s="406"/>
      <c r="JS4" s="406"/>
      <c r="JT4" s="406"/>
      <c r="JU4" s="406"/>
      <c r="JV4" s="406"/>
      <c r="JW4" s="406"/>
      <c r="JX4" s="406"/>
      <c r="JY4" s="406"/>
      <c r="JZ4" s="406"/>
      <c r="KA4" s="406"/>
      <c r="KB4" s="406"/>
      <c r="KC4" s="406"/>
      <c r="KD4" s="406"/>
      <c r="KE4" s="406"/>
      <c r="KF4" s="406"/>
      <c r="KG4" s="406"/>
      <c r="KH4" s="406"/>
      <c r="KI4" s="406"/>
      <c r="KJ4" s="406"/>
      <c r="KK4" s="406"/>
      <c r="KL4" s="406"/>
      <c r="KM4" s="406"/>
      <c r="KN4" s="406"/>
      <c r="KO4" s="406"/>
      <c r="KP4" s="406"/>
      <c r="KQ4" s="406"/>
      <c r="KR4" s="406"/>
      <c r="KS4" s="406"/>
      <c r="KT4" s="406"/>
      <c r="KU4" s="406"/>
      <c r="KV4" s="406"/>
      <c r="KW4" s="406"/>
      <c r="KX4" s="406"/>
      <c r="KY4" s="406"/>
      <c r="KZ4" s="406"/>
      <c r="LA4" s="406"/>
      <c r="LB4" s="406"/>
      <c r="LC4" s="406"/>
      <c r="LD4" s="406"/>
      <c r="LE4" s="406"/>
      <c r="LF4" s="406"/>
      <c r="LG4" s="406"/>
      <c r="LH4" s="406"/>
      <c r="LI4" s="406"/>
      <c r="LJ4" s="406"/>
      <c r="LK4" s="406"/>
      <c r="LL4" s="406"/>
      <c r="LM4" s="406"/>
      <c r="LN4" s="406"/>
      <c r="LO4" s="406"/>
      <c r="LP4" s="406"/>
      <c r="LQ4" s="406"/>
      <c r="LR4" s="406"/>
      <c r="LS4" s="406"/>
      <c r="LT4" s="406"/>
      <c r="LU4" s="406"/>
      <c r="LV4" s="406"/>
      <c r="LW4" s="406"/>
      <c r="LX4" s="406"/>
      <c r="LY4" s="406"/>
      <c r="LZ4" s="406"/>
      <c r="MA4" s="406"/>
      <c r="MB4" s="406"/>
      <c r="MC4" s="406"/>
      <c r="MD4" s="406"/>
      <c r="ME4" s="406"/>
      <c r="MF4" s="406"/>
      <c r="MG4" s="406"/>
      <c r="MH4" s="406"/>
      <c r="MI4" s="406"/>
      <c r="MJ4" s="406"/>
      <c r="MK4" s="406"/>
      <c r="ML4" s="406"/>
      <c r="MM4" s="406"/>
      <c r="MN4" s="406"/>
      <c r="MO4" s="406"/>
      <c r="MP4" s="406"/>
      <c r="MQ4" s="406"/>
      <c r="MR4" s="406"/>
      <c r="MS4" s="406"/>
      <c r="MT4" s="406"/>
      <c r="MU4" s="406"/>
      <c r="MV4" s="406"/>
      <c r="MW4" s="406"/>
      <c r="MX4" s="406"/>
      <c r="MY4" s="406"/>
      <c r="MZ4" s="406"/>
      <c r="NA4" s="406"/>
      <c r="NB4" s="406"/>
      <c r="NC4" s="406"/>
      <c r="ND4" s="406"/>
      <c r="NE4" s="406"/>
      <c r="NF4" s="406"/>
      <c r="NG4" s="406"/>
      <c r="NH4" s="406"/>
      <c r="NI4" s="406"/>
      <c r="NJ4" s="406"/>
      <c r="NK4" s="406"/>
      <c r="NL4" s="406"/>
      <c r="NM4" s="406"/>
      <c r="NN4" s="406"/>
      <c r="NO4" s="406"/>
      <c r="NP4" s="406"/>
      <c r="NQ4" s="406"/>
      <c r="NR4" s="406"/>
      <c r="NS4" s="406"/>
      <c r="NT4" s="406"/>
      <c r="NU4" s="406"/>
      <c r="NV4" s="406"/>
      <c r="NW4" s="406"/>
      <c r="NX4" s="406"/>
      <c r="NY4" s="406"/>
      <c r="NZ4" s="406"/>
      <c r="OA4" s="406"/>
      <c r="OB4" s="406"/>
      <c r="OC4" s="406"/>
      <c r="OD4" s="406"/>
      <c r="OE4" s="406"/>
      <c r="OF4" s="406"/>
      <c r="OG4" s="406"/>
      <c r="OH4" s="406"/>
      <c r="OI4" s="406"/>
      <c r="OJ4" s="406"/>
      <c r="OK4" s="406"/>
      <c r="OL4" s="406"/>
      <c r="OM4" s="406"/>
      <c r="ON4" s="406"/>
      <c r="OO4" s="406"/>
      <c r="OP4" s="406"/>
      <c r="OQ4" s="406"/>
      <c r="OR4" s="406"/>
      <c r="OS4" s="406"/>
      <c r="OT4" s="406"/>
      <c r="OU4" s="406"/>
      <c r="OV4" s="406"/>
      <c r="OW4" s="406"/>
      <c r="OX4" s="406"/>
      <c r="OY4" s="406"/>
      <c r="OZ4" s="406"/>
      <c r="PA4" s="406"/>
      <c r="PB4" s="406"/>
      <c r="PC4" s="406"/>
      <c r="PD4" s="406"/>
      <c r="PE4" s="406"/>
      <c r="PF4" s="406"/>
      <c r="PG4" s="406"/>
      <c r="PH4" s="406"/>
      <c r="PI4" s="406"/>
      <c r="PJ4" s="406"/>
      <c r="PK4" s="406"/>
      <c r="PL4" s="406"/>
      <c r="PM4" s="406"/>
      <c r="PN4" s="406"/>
      <c r="PO4" s="406"/>
      <c r="PP4" s="406"/>
      <c r="PQ4" s="406"/>
      <c r="PR4" s="406"/>
      <c r="PS4" s="406"/>
      <c r="PT4" s="406"/>
      <c r="PU4" s="406"/>
      <c r="PV4" s="406"/>
      <c r="PW4" s="406"/>
      <c r="PX4" s="406"/>
      <c r="PY4" s="406"/>
      <c r="PZ4" s="406"/>
      <c r="QA4" s="406"/>
      <c r="QB4" s="406"/>
      <c r="QC4" s="406"/>
      <c r="QD4" s="406"/>
      <c r="QE4" s="406"/>
      <c r="QF4" s="406"/>
      <c r="QG4" s="406"/>
      <c r="QH4" s="406"/>
      <c r="QI4" s="406"/>
      <c r="QJ4" s="406"/>
      <c r="QK4" s="406"/>
      <c r="QL4" s="406"/>
      <c r="QM4" s="406"/>
      <c r="QN4" s="406"/>
      <c r="QO4" s="406"/>
      <c r="QP4" s="406"/>
      <c r="QQ4" s="406"/>
      <c r="QR4" s="406"/>
      <c r="QS4" s="406"/>
      <c r="QT4" s="406"/>
      <c r="QU4" s="406"/>
      <c r="QV4" s="406"/>
      <c r="QW4" s="406"/>
      <c r="QX4" s="406"/>
      <c r="QY4" s="406"/>
      <c r="QZ4" s="406"/>
      <c r="RA4" s="406"/>
      <c r="RB4" s="406"/>
      <c r="RC4" s="406"/>
      <c r="RD4" s="406"/>
      <c r="RE4" s="406"/>
      <c r="RF4" s="406"/>
      <c r="RG4" s="406"/>
      <c r="RH4" s="406"/>
      <c r="RI4" s="406"/>
      <c r="RJ4" s="406"/>
      <c r="RK4" s="406"/>
      <c r="RL4" s="406"/>
      <c r="RM4" s="406"/>
      <c r="RN4" s="406"/>
      <c r="RO4" s="406"/>
      <c r="RP4" s="406"/>
      <c r="RQ4" s="406"/>
      <c r="RR4" s="406"/>
      <c r="RS4" s="406"/>
      <c r="RT4" s="406"/>
      <c r="RU4" s="406"/>
      <c r="RV4" s="406"/>
      <c r="RW4" s="406"/>
      <c r="RX4" s="406"/>
      <c r="RY4" s="406"/>
      <c r="RZ4" s="406"/>
      <c r="SA4" s="406"/>
      <c r="SB4" s="406"/>
      <c r="SC4" s="406"/>
      <c r="SD4" s="406"/>
      <c r="SE4" s="406"/>
      <c r="SF4" s="406"/>
      <c r="SG4" s="406"/>
      <c r="SH4" s="406"/>
      <c r="SI4" s="406"/>
      <c r="SJ4" s="406"/>
      <c r="SK4" s="406"/>
      <c r="SL4" s="406"/>
      <c r="SM4" s="406"/>
      <c r="SN4" s="406"/>
      <c r="SO4" s="406"/>
      <c r="SP4" s="406"/>
      <c r="SQ4" s="406"/>
      <c r="SR4" s="406"/>
      <c r="SS4" s="406"/>
      <c r="ST4" s="406"/>
      <c r="SU4" s="406"/>
      <c r="SV4" s="406"/>
      <c r="SW4" s="406"/>
      <c r="SX4" s="406"/>
      <c r="SY4" s="406"/>
      <c r="SZ4" s="406"/>
      <c r="TA4" s="406"/>
      <c r="TB4" s="406"/>
      <c r="TC4" s="406"/>
      <c r="TD4" s="406"/>
      <c r="TE4" s="406"/>
      <c r="TF4" s="406"/>
      <c r="TG4" s="406"/>
      <c r="TH4" s="406"/>
      <c r="TI4" s="406"/>
      <c r="TJ4" s="406"/>
      <c r="TK4" s="406"/>
      <c r="TL4" s="406"/>
      <c r="TM4" s="406"/>
      <c r="TN4" s="406"/>
      <c r="TO4" s="406"/>
      <c r="TP4" s="406"/>
      <c r="TQ4" s="406"/>
      <c r="TR4" s="406"/>
      <c r="TS4" s="406"/>
      <c r="TT4" s="406"/>
      <c r="TU4" s="406"/>
      <c r="TV4" s="406"/>
      <c r="TW4" s="406"/>
      <c r="TX4" s="406"/>
      <c r="TY4" s="406"/>
      <c r="TZ4" s="406"/>
      <c r="UA4" s="406"/>
      <c r="UB4" s="406"/>
      <c r="UC4" s="406"/>
      <c r="UD4" s="406"/>
      <c r="UE4" s="406"/>
      <c r="UF4" s="406"/>
      <c r="UG4" s="406"/>
      <c r="UH4" s="406"/>
      <c r="UI4" s="406"/>
      <c r="UJ4" s="406"/>
      <c r="UK4" s="406"/>
      <c r="UL4" s="406"/>
      <c r="UM4" s="406"/>
      <c r="UN4" s="406"/>
      <c r="UO4" s="406"/>
      <c r="UP4" s="406"/>
      <c r="UQ4" s="406"/>
      <c r="UR4" s="406"/>
      <c r="US4" s="406"/>
      <c r="UT4" s="406"/>
      <c r="UU4" s="406"/>
      <c r="UV4" s="406"/>
      <c r="UW4" s="406"/>
      <c r="UX4" s="406"/>
      <c r="UY4" s="406"/>
      <c r="UZ4" s="406"/>
      <c r="VA4" s="406"/>
      <c r="VB4" s="406"/>
      <c r="VC4" s="406"/>
      <c r="VD4" s="406"/>
      <c r="VE4" s="406"/>
      <c r="VF4" s="406"/>
      <c r="VG4" s="406"/>
      <c r="VH4" s="406"/>
      <c r="VI4" s="406"/>
      <c r="VJ4" s="406"/>
      <c r="VK4" s="406"/>
      <c r="VL4" s="406"/>
      <c r="VM4" s="406"/>
      <c r="VN4" s="406"/>
      <c r="VO4" s="406"/>
      <c r="VP4" s="406"/>
      <c r="VQ4" s="406"/>
      <c r="VR4" s="406"/>
      <c r="VS4" s="406"/>
      <c r="VT4" s="406"/>
      <c r="VU4" s="406"/>
      <c r="VV4" s="406"/>
      <c r="VW4" s="406"/>
      <c r="VX4" s="406"/>
      <c r="VY4" s="406"/>
      <c r="VZ4" s="406"/>
      <c r="WA4" s="406"/>
      <c r="WB4" s="406"/>
      <c r="WC4" s="406"/>
      <c r="WD4" s="406"/>
      <c r="WE4" s="406"/>
      <c r="WF4" s="406"/>
      <c r="WG4" s="406"/>
      <c r="WH4" s="406"/>
      <c r="WI4" s="406"/>
      <c r="WJ4" s="406"/>
      <c r="WK4" s="406"/>
      <c r="WL4" s="406"/>
      <c r="WM4" s="406"/>
      <c r="WN4" s="406"/>
      <c r="WO4" s="406"/>
      <c r="WP4" s="406"/>
      <c r="WQ4" s="406"/>
      <c r="WR4" s="406"/>
      <c r="WS4" s="406"/>
      <c r="WT4" s="406"/>
      <c r="WU4" s="406"/>
      <c r="WV4" s="406"/>
      <c r="WW4" s="406"/>
      <c r="WX4" s="406"/>
      <c r="WY4" s="406"/>
      <c r="WZ4" s="406"/>
      <c r="XA4" s="406"/>
      <c r="XB4" s="406"/>
      <c r="XC4" s="406"/>
      <c r="XD4" s="406"/>
      <c r="XE4" s="406"/>
      <c r="XF4" s="406"/>
      <c r="XG4" s="406"/>
      <c r="XH4" s="406"/>
      <c r="XI4" s="406"/>
      <c r="XJ4" s="406"/>
      <c r="XK4" s="406"/>
      <c r="XL4" s="406"/>
      <c r="XM4" s="406"/>
      <c r="XN4" s="406"/>
      <c r="XO4" s="406"/>
      <c r="XP4" s="406"/>
      <c r="XQ4" s="406"/>
      <c r="XR4" s="406"/>
      <c r="XS4" s="406"/>
      <c r="XT4" s="406"/>
      <c r="XU4" s="406"/>
      <c r="XV4" s="406"/>
      <c r="XW4" s="406"/>
      <c r="XX4" s="406"/>
      <c r="XY4" s="406"/>
      <c r="XZ4" s="406"/>
      <c r="YA4" s="406"/>
      <c r="YB4" s="406"/>
      <c r="YC4" s="406"/>
      <c r="YD4" s="406"/>
      <c r="YE4" s="406"/>
      <c r="YF4" s="406"/>
      <c r="YG4" s="406"/>
      <c r="YH4" s="406"/>
      <c r="YI4" s="406"/>
      <c r="YJ4" s="406"/>
      <c r="YK4" s="406"/>
      <c r="YL4" s="406"/>
      <c r="YM4" s="406"/>
      <c r="YN4" s="406"/>
      <c r="YO4" s="406"/>
      <c r="YP4" s="406"/>
      <c r="YQ4" s="406"/>
      <c r="YR4" s="406"/>
      <c r="YS4" s="406"/>
      <c r="YT4" s="406"/>
      <c r="YU4" s="406"/>
      <c r="YV4" s="406"/>
      <c r="YW4" s="406"/>
      <c r="YX4" s="406"/>
      <c r="YY4" s="406"/>
      <c r="YZ4" s="406"/>
      <c r="ZA4" s="406"/>
      <c r="ZB4" s="406"/>
      <c r="ZC4" s="406"/>
      <c r="ZD4" s="406"/>
      <c r="ZE4" s="406"/>
      <c r="ZF4" s="406"/>
      <c r="ZG4" s="406"/>
      <c r="ZH4" s="406"/>
      <c r="ZI4" s="406"/>
      <c r="ZJ4" s="406"/>
      <c r="ZK4" s="406"/>
      <c r="ZL4" s="406"/>
      <c r="ZM4" s="406"/>
      <c r="ZN4" s="406"/>
      <c r="ZO4" s="406"/>
      <c r="ZP4" s="406"/>
      <c r="ZQ4" s="406"/>
      <c r="ZR4" s="406"/>
      <c r="ZS4" s="406"/>
      <c r="ZT4" s="406"/>
      <c r="ZU4" s="406"/>
      <c r="ZV4" s="406"/>
      <c r="ZW4" s="406"/>
      <c r="ZX4" s="406"/>
      <c r="ZY4" s="406"/>
      <c r="ZZ4" s="406"/>
      <c r="AAA4" s="406"/>
      <c r="AAB4" s="406"/>
      <c r="AAC4" s="406"/>
      <c r="AAD4" s="406"/>
      <c r="AAE4" s="406"/>
      <c r="AAF4" s="406"/>
      <c r="AAG4" s="406"/>
      <c r="AAH4" s="406"/>
      <c r="AAI4" s="406"/>
      <c r="AAJ4" s="406"/>
      <c r="AAK4" s="406"/>
      <c r="AAL4" s="406"/>
      <c r="AAM4" s="406"/>
      <c r="AAN4" s="406"/>
      <c r="AAO4" s="406"/>
      <c r="AAP4" s="406"/>
      <c r="AAQ4" s="406"/>
      <c r="AAR4" s="406"/>
      <c r="AAS4" s="406"/>
      <c r="AAT4" s="406"/>
      <c r="AAU4" s="406"/>
      <c r="AAV4" s="406"/>
      <c r="AAW4" s="406"/>
      <c r="AAX4" s="406"/>
      <c r="AAY4" s="406"/>
      <c r="AAZ4" s="406"/>
      <c r="ABA4" s="406"/>
      <c r="ABB4" s="406"/>
      <c r="ABC4" s="406"/>
      <c r="ABD4" s="406"/>
      <c r="ABE4" s="406"/>
      <c r="ABF4" s="406"/>
      <c r="ABG4" s="406"/>
      <c r="ABH4" s="406"/>
      <c r="ABI4" s="406"/>
      <c r="ABJ4" s="406"/>
      <c r="ABK4" s="406"/>
      <c r="ABL4" s="406"/>
      <c r="ABM4" s="406"/>
      <c r="ABN4" s="406"/>
      <c r="ABO4" s="406"/>
      <c r="ABP4" s="406"/>
      <c r="ABQ4" s="406"/>
      <c r="ABR4" s="406"/>
      <c r="ABS4" s="406"/>
      <c r="ABT4" s="406"/>
      <c r="ABU4" s="406"/>
      <c r="ABV4" s="406"/>
      <c r="ABW4" s="406"/>
      <c r="ABX4" s="406"/>
      <c r="ABY4" s="406"/>
      <c r="ABZ4" s="406"/>
      <c r="ACA4" s="406"/>
      <c r="ACB4" s="406"/>
      <c r="ACC4" s="406"/>
      <c r="ACD4" s="406"/>
      <c r="ACE4" s="406"/>
      <c r="ACF4" s="406"/>
      <c r="ACG4" s="406"/>
      <c r="ACH4" s="406"/>
      <c r="ACI4" s="406"/>
      <c r="ACJ4" s="406"/>
      <c r="ACK4" s="406"/>
      <c r="ACL4" s="406"/>
      <c r="ACM4" s="406"/>
      <c r="ACN4" s="406"/>
      <c r="ACO4" s="406"/>
      <c r="ACP4" s="406"/>
      <c r="ACQ4" s="406"/>
      <c r="ACR4" s="406"/>
      <c r="ACS4" s="406"/>
      <c r="ACT4" s="406"/>
      <c r="ACU4" s="406"/>
      <c r="ACV4" s="406"/>
      <c r="ACW4" s="406"/>
      <c r="ACX4" s="406"/>
      <c r="ACY4" s="406"/>
      <c r="ACZ4" s="406"/>
      <c r="ADA4" s="406"/>
      <c r="ADB4" s="406"/>
      <c r="ADC4" s="406"/>
      <c r="ADD4" s="406"/>
      <c r="ADE4" s="406"/>
      <c r="ADF4" s="406"/>
      <c r="ADG4" s="406"/>
      <c r="ADH4" s="406"/>
      <c r="ADI4" s="406"/>
      <c r="ADJ4" s="406"/>
      <c r="ADK4" s="406"/>
      <c r="ADL4" s="406"/>
      <c r="ADM4" s="406"/>
      <c r="ADN4" s="406"/>
      <c r="ADO4" s="406"/>
      <c r="ADP4" s="406"/>
      <c r="ADQ4" s="406"/>
      <c r="ADR4" s="406"/>
      <c r="ADS4" s="406"/>
      <c r="ADT4" s="406"/>
      <c r="ADU4" s="406"/>
      <c r="ADV4" s="406"/>
      <c r="ADW4" s="406"/>
      <c r="ADX4" s="406"/>
      <c r="ADY4" s="406"/>
      <c r="ADZ4" s="406"/>
      <c r="AEA4" s="406"/>
      <c r="AEB4" s="406"/>
      <c r="AEC4" s="406"/>
      <c r="AED4" s="406"/>
      <c r="AEE4" s="406"/>
      <c r="AEF4" s="406"/>
      <c r="AEG4" s="406"/>
      <c r="AEH4" s="406"/>
      <c r="AEI4" s="406"/>
      <c r="AEJ4" s="406"/>
      <c r="AEK4" s="406"/>
      <c r="AEL4" s="406"/>
      <c r="AEM4" s="406"/>
      <c r="AEN4" s="406"/>
      <c r="AEO4" s="406"/>
      <c r="AEP4" s="406"/>
      <c r="AEQ4" s="406"/>
      <c r="AER4" s="406"/>
      <c r="AES4" s="406"/>
      <c r="AET4" s="406"/>
      <c r="AEU4" s="406"/>
      <c r="AEV4" s="406"/>
      <c r="AEW4" s="406"/>
      <c r="AEX4" s="406"/>
      <c r="AEY4" s="406"/>
      <c r="AEZ4" s="406"/>
      <c r="AFA4" s="406"/>
      <c r="AFB4" s="406"/>
      <c r="AFC4" s="406"/>
      <c r="AFD4" s="406"/>
      <c r="AFE4" s="406"/>
      <c r="AFF4" s="406"/>
      <c r="AFG4" s="406"/>
      <c r="AFH4" s="406"/>
      <c r="AFI4" s="406"/>
      <c r="AFJ4" s="406"/>
      <c r="AFK4" s="406"/>
      <c r="AFL4" s="406"/>
      <c r="AFM4" s="406"/>
      <c r="AFN4" s="406"/>
      <c r="AFO4" s="406"/>
      <c r="AFP4" s="406"/>
      <c r="AFQ4" s="406"/>
      <c r="AFR4" s="406"/>
      <c r="AFS4" s="406"/>
      <c r="AFT4" s="406"/>
      <c r="AFU4" s="406"/>
      <c r="AFV4" s="406"/>
      <c r="AFW4" s="406"/>
      <c r="AFX4" s="406"/>
      <c r="AFY4" s="406"/>
      <c r="AFZ4" s="406"/>
      <c r="AGA4" s="406"/>
      <c r="AGB4" s="406"/>
      <c r="AGC4" s="406"/>
      <c r="AGD4" s="406"/>
      <c r="AGE4" s="406"/>
      <c r="AGF4" s="406"/>
      <c r="AGG4" s="406"/>
      <c r="AGH4" s="406"/>
      <c r="AGI4" s="406"/>
      <c r="AGJ4" s="406"/>
      <c r="AGK4" s="406"/>
      <c r="AGL4" s="406"/>
      <c r="AGM4" s="406"/>
      <c r="AGN4" s="406"/>
      <c r="AGO4" s="406"/>
      <c r="AGP4" s="406"/>
      <c r="AGQ4" s="406"/>
      <c r="AGR4" s="406"/>
      <c r="AGS4" s="406"/>
      <c r="AGT4" s="406"/>
      <c r="AGU4" s="406"/>
      <c r="AGV4" s="406"/>
      <c r="AGW4" s="406"/>
      <c r="AGX4" s="406"/>
      <c r="AGY4" s="406"/>
      <c r="AGZ4" s="406"/>
      <c r="AHA4" s="406"/>
      <c r="AHB4" s="406"/>
      <c r="AHC4" s="406"/>
      <c r="AHD4" s="406"/>
      <c r="AHE4" s="406"/>
      <c r="AHF4" s="406"/>
      <c r="AHG4" s="406"/>
      <c r="AHH4" s="406"/>
      <c r="AHI4" s="406"/>
      <c r="AHJ4" s="406"/>
      <c r="AHK4" s="406"/>
      <c r="AHL4" s="406"/>
      <c r="AHM4" s="406"/>
      <c r="AHN4" s="406"/>
      <c r="AHO4" s="406"/>
      <c r="AHP4" s="406"/>
      <c r="AHQ4" s="406"/>
      <c r="AHR4" s="406"/>
      <c r="AHS4" s="406"/>
      <c r="AHT4" s="406"/>
      <c r="AHU4" s="406"/>
      <c r="AHV4" s="406"/>
      <c r="AHW4" s="406"/>
      <c r="AHX4" s="406"/>
      <c r="AHY4" s="406"/>
      <c r="AHZ4" s="406"/>
      <c r="AIA4" s="406"/>
      <c r="AIB4" s="406"/>
      <c r="AIC4" s="406"/>
      <c r="AID4" s="406"/>
      <c r="AIE4" s="406"/>
      <c r="AIF4" s="406"/>
      <c r="AIG4" s="406"/>
      <c r="AIH4" s="406"/>
      <c r="AII4" s="406"/>
      <c r="AIJ4" s="406"/>
      <c r="AIK4" s="406"/>
      <c r="AIL4" s="406"/>
      <c r="AIM4" s="406"/>
      <c r="AIN4" s="406"/>
      <c r="AIO4" s="406"/>
      <c r="AIP4" s="406"/>
      <c r="AIQ4" s="406"/>
      <c r="AIR4" s="406"/>
      <c r="AIS4" s="406"/>
      <c r="AIT4" s="406"/>
      <c r="AIU4" s="406"/>
      <c r="AIV4" s="406"/>
      <c r="AIW4" s="406"/>
      <c r="AIX4" s="406"/>
      <c r="AIY4" s="406"/>
      <c r="AIZ4" s="406"/>
      <c r="AJA4" s="406"/>
      <c r="AJB4" s="406"/>
      <c r="AJC4" s="406"/>
      <c r="AJD4" s="406"/>
      <c r="AJE4" s="406"/>
      <c r="AJF4" s="406"/>
      <c r="AJG4" s="406"/>
      <c r="AJH4" s="406"/>
      <c r="AJI4" s="406"/>
      <c r="AJJ4" s="406"/>
      <c r="AJK4" s="406"/>
      <c r="AJL4" s="406"/>
      <c r="AJM4" s="406"/>
      <c r="AJN4" s="406"/>
      <c r="AJO4" s="406"/>
      <c r="AJP4" s="406"/>
      <c r="AJQ4" s="406"/>
      <c r="AJR4" s="406"/>
      <c r="AJS4" s="406"/>
      <c r="AJT4" s="406"/>
      <c r="AJU4" s="406"/>
      <c r="AJV4" s="406"/>
      <c r="AJW4" s="406"/>
      <c r="AJX4" s="406"/>
      <c r="AJY4" s="406"/>
      <c r="AJZ4" s="406"/>
      <c r="AKA4" s="406"/>
      <c r="AKB4" s="406"/>
      <c r="AKC4" s="406"/>
      <c r="AKD4" s="406"/>
      <c r="AKE4" s="406"/>
      <c r="AKF4" s="406"/>
      <c r="AKG4" s="406"/>
      <c r="AKH4" s="406"/>
      <c r="AKI4" s="406"/>
      <c r="AKJ4" s="406"/>
      <c r="AKK4" s="406"/>
      <c r="AKL4" s="406"/>
      <c r="AKM4" s="406"/>
      <c r="AKN4" s="406"/>
      <c r="AKO4" s="406"/>
      <c r="AKP4" s="406"/>
      <c r="AKQ4" s="406"/>
      <c r="AKR4" s="406"/>
      <c r="AKS4" s="406"/>
      <c r="AKT4" s="406"/>
      <c r="AKU4" s="406"/>
      <c r="AKV4" s="406"/>
      <c r="AKW4" s="406"/>
      <c r="AKX4" s="406"/>
      <c r="AKY4" s="406"/>
      <c r="AKZ4" s="406"/>
      <c r="ALA4" s="406"/>
      <c r="ALB4" s="406"/>
      <c r="ALC4" s="406"/>
      <c r="ALD4" s="406"/>
      <c r="ALE4" s="406"/>
      <c r="ALF4" s="406"/>
      <c r="ALG4" s="406"/>
      <c r="ALH4" s="406"/>
      <c r="ALI4" s="406"/>
      <c r="ALJ4" s="406"/>
      <c r="ALK4" s="406"/>
      <c r="ALL4" s="406"/>
      <c r="ALM4" s="406"/>
      <c r="ALN4" s="406"/>
      <c r="ALO4" s="406"/>
      <c r="ALP4" s="406"/>
      <c r="ALQ4" s="406"/>
      <c r="ALR4" s="406"/>
      <c r="ALS4" s="406"/>
      <c r="ALT4" s="406"/>
      <c r="ALU4" s="406"/>
      <c r="ALV4" s="406"/>
      <c r="ALW4" s="406"/>
      <c r="ALX4" s="406"/>
      <c r="ALY4" s="406"/>
      <c r="ALZ4" s="406"/>
      <c r="AMA4" s="406"/>
      <c r="AMB4" s="406"/>
      <c r="AMC4" s="406"/>
      <c r="AMD4" s="406"/>
      <c r="AME4" s="406"/>
      <c r="AMF4" s="406"/>
      <c r="AMG4" s="406"/>
      <c r="AMH4" s="406"/>
      <c r="AMI4" s="406"/>
      <c r="AMJ4" s="406"/>
      <c r="AMK4" s="406"/>
      <c r="AML4" s="406"/>
      <c r="AMM4" s="406"/>
      <c r="AMN4" s="406"/>
      <c r="AMO4" s="406"/>
      <c r="AMP4" s="406"/>
      <c r="AMQ4" s="406"/>
      <c r="AMR4" s="406"/>
      <c r="AMS4" s="406"/>
      <c r="AMT4" s="406"/>
      <c r="AMU4" s="406"/>
      <c r="AMV4" s="406"/>
      <c r="AMW4" s="406"/>
      <c r="AMX4" s="406"/>
      <c r="AMY4" s="406"/>
      <c r="AMZ4" s="406"/>
      <c r="ANA4" s="406"/>
      <c r="ANB4" s="406"/>
      <c r="ANC4" s="406"/>
      <c r="AND4" s="406"/>
      <c r="ANE4" s="406"/>
      <c r="ANF4" s="406"/>
      <c r="ANG4" s="406"/>
      <c r="ANH4" s="406"/>
      <c r="ANI4" s="406"/>
      <c r="ANJ4" s="406"/>
      <c r="ANK4" s="406"/>
      <c r="ANL4" s="406"/>
      <c r="ANM4" s="406"/>
      <c r="ANN4" s="406"/>
      <c r="ANO4" s="406"/>
      <c r="ANP4" s="406"/>
      <c r="ANQ4" s="406"/>
      <c r="ANR4" s="406"/>
      <c r="ANS4" s="406"/>
      <c r="ANT4" s="406"/>
      <c r="ANU4" s="406"/>
      <c r="ANV4" s="406"/>
      <c r="ANW4" s="406"/>
      <c r="ANX4" s="406"/>
      <c r="ANY4" s="406"/>
      <c r="ANZ4" s="406"/>
      <c r="AOA4" s="406"/>
      <c r="AOB4" s="406"/>
      <c r="AOC4" s="406"/>
      <c r="AOD4" s="406"/>
      <c r="AOE4" s="406"/>
      <c r="AOF4" s="406"/>
      <c r="AOG4" s="406"/>
      <c r="AOH4" s="406"/>
      <c r="AOI4" s="406"/>
      <c r="AOJ4" s="406"/>
      <c r="AOK4" s="406"/>
      <c r="AOL4" s="406"/>
      <c r="AOM4" s="406"/>
      <c r="AON4" s="406"/>
      <c r="AOO4" s="406"/>
      <c r="AOP4" s="406"/>
      <c r="AOQ4" s="406"/>
      <c r="AOR4" s="406"/>
      <c r="AOS4" s="406"/>
      <c r="AOT4" s="406"/>
      <c r="AOU4" s="406"/>
      <c r="AOV4" s="406"/>
      <c r="AOW4" s="406"/>
      <c r="AOX4" s="406"/>
      <c r="AOY4" s="406"/>
      <c r="AOZ4" s="406"/>
      <c r="APA4" s="406"/>
      <c r="APB4" s="406"/>
      <c r="APC4" s="406"/>
      <c r="APD4" s="406"/>
      <c r="APE4" s="406"/>
      <c r="APF4" s="406"/>
      <c r="APG4" s="406"/>
      <c r="APH4" s="406"/>
      <c r="API4" s="406"/>
      <c r="APJ4" s="406"/>
      <c r="APK4" s="406"/>
      <c r="APL4" s="406"/>
      <c r="APM4" s="406"/>
      <c r="APN4" s="406"/>
      <c r="APO4" s="406"/>
      <c r="APP4" s="406"/>
      <c r="APQ4" s="406"/>
      <c r="APR4" s="406"/>
      <c r="APS4" s="406"/>
      <c r="APT4" s="406"/>
      <c r="APU4" s="406"/>
      <c r="APV4" s="406"/>
      <c r="APW4" s="406"/>
      <c r="APX4" s="406"/>
      <c r="APY4" s="406"/>
      <c r="APZ4" s="406"/>
      <c r="AQA4" s="406"/>
      <c r="AQB4" s="406"/>
      <c r="AQC4" s="406"/>
      <c r="AQD4" s="406"/>
      <c r="AQE4" s="406"/>
      <c r="AQF4" s="406"/>
      <c r="AQG4" s="406"/>
      <c r="AQH4" s="406"/>
      <c r="AQI4" s="406"/>
      <c r="AQJ4" s="406"/>
      <c r="AQK4" s="406"/>
      <c r="AQL4" s="406"/>
      <c r="AQM4" s="406"/>
      <c r="AQN4" s="406"/>
      <c r="AQO4" s="406"/>
      <c r="AQP4" s="406"/>
      <c r="AQQ4" s="406"/>
      <c r="AQR4" s="406"/>
      <c r="AQS4" s="406"/>
      <c r="AQT4" s="406"/>
      <c r="AQU4" s="406"/>
      <c r="AQV4" s="406"/>
      <c r="AQW4" s="406"/>
      <c r="AQX4" s="406"/>
      <c r="AQY4" s="406"/>
      <c r="AQZ4" s="406"/>
      <c r="ARA4" s="406"/>
      <c r="ARB4" s="406"/>
      <c r="ARC4" s="406"/>
      <c r="ARD4" s="406"/>
      <c r="ARE4" s="406"/>
      <c r="ARF4" s="406"/>
      <c r="ARG4" s="406"/>
      <c r="ARH4" s="406"/>
      <c r="ARI4" s="406"/>
      <c r="ARJ4" s="406"/>
      <c r="ARK4" s="406"/>
      <c r="ARL4" s="406"/>
      <c r="ARM4" s="406"/>
      <c r="ARN4" s="406"/>
      <c r="ARO4" s="406"/>
      <c r="ARP4" s="406"/>
      <c r="ARQ4" s="406"/>
      <c r="ARR4" s="406"/>
      <c r="ARS4" s="406"/>
      <c r="ART4" s="406"/>
      <c r="ARU4" s="406"/>
      <c r="ARV4" s="406"/>
      <c r="ARW4" s="406"/>
      <c r="ARX4" s="406"/>
      <c r="ARY4" s="406"/>
      <c r="ARZ4" s="406"/>
      <c r="ASA4" s="406"/>
      <c r="ASB4" s="406"/>
      <c r="ASC4" s="406"/>
      <c r="ASD4" s="406"/>
      <c r="ASE4" s="406"/>
      <c r="ASF4" s="406"/>
      <c r="ASG4" s="406"/>
      <c r="ASH4" s="406"/>
      <c r="ASI4" s="406"/>
      <c r="ASJ4" s="406"/>
      <c r="ASK4" s="406"/>
      <c r="ASL4" s="406"/>
      <c r="ASM4" s="406"/>
      <c r="ASN4" s="406"/>
      <c r="ASO4" s="406"/>
      <c r="ASP4" s="406"/>
      <c r="ASQ4" s="406"/>
      <c r="ASR4" s="406"/>
      <c r="ASS4" s="406"/>
      <c r="AST4" s="406"/>
      <c r="ASU4" s="406"/>
      <c r="ASV4" s="406"/>
      <c r="ASW4" s="406"/>
      <c r="ASX4" s="406"/>
      <c r="ASY4" s="406"/>
      <c r="ASZ4" s="406"/>
      <c r="ATA4" s="406"/>
      <c r="ATB4" s="406"/>
      <c r="ATC4" s="406"/>
      <c r="ATD4" s="406"/>
      <c r="ATE4" s="406"/>
      <c r="ATF4" s="406"/>
      <c r="ATG4" s="406"/>
      <c r="ATH4" s="406"/>
      <c r="ATI4" s="406"/>
      <c r="ATJ4" s="406"/>
      <c r="ATK4" s="406"/>
      <c r="ATL4" s="406"/>
      <c r="ATM4" s="406"/>
      <c r="ATN4" s="406"/>
      <c r="ATO4" s="406"/>
      <c r="ATP4" s="406"/>
      <c r="ATQ4" s="406"/>
      <c r="ATR4" s="406"/>
      <c r="ATS4" s="406"/>
      <c r="ATT4" s="406"/>
      <c r="ATU4" s="406"/>
      <c r="ATV4" s="406"/>
      <c r="ATW4" s="406"/>
      <c r="ATX4" s="406"/>
      <c r="ATY4" s="406"/>
      <c r="ATZ4" s="406"/>
      <c r="AUA4" s="406"/>
      <c r="AUB4" s="406"/>
      <c r="AUC4" s="406"/>
      <c r="AUD4" s="406"/>
      <c r="AUE4" s="406"/>
      <c r="AUF4" s="406"/>
      <c r="AUG4" s="406"/>
      <c r="AUH4" s="406"/>
      <c r="AUI4" s="406"/>
      <c r="AUJ4" s="406"/>
      <c r="AUK4" s="406"/>
      <c r="AUL4" s="406"/>
      <c r="AUM4" s="406"/>
      <c r="AUN4" s="406"/>
      <c r="AUO4" s="406"/>
      <c r="AUP4" s="406"/>
      <c r="AUQ4" s="406"/>
      <c r="AUR4" s="406"/>
      <c r="AUS4" s="406"/>
      <c r="AUT4" s="406"/>
      <c r="AUU4" s="406"/>
      <c r="AUV4" s="406"/>
      <c r="AUW4" s="406"/>
      <c r="AUX4" s="406"/>
      <c r="AUY4" s="406"/>
      <c r="AUZ4" s="406"/>
      <c r="AVA4" s="406"/>
      <c r="AVB4" s="406"/>
      <c r="AVC4" s="406"/>
      <c r="AVD4" s="406"/>
      <c r="AVE4" s="406"/>
      <c r="AVF4" s="406"/>
      <c r="AVG4" s="406"/>
      <c r="AVH4" s="406"/>
      <c r="AVI4" s="406"/>
      <c r="AVJ4" s="406"/>
      <c r="AVK4" s="406"/>
      <c r="AVL4" s="406"/>
      <c r="AVM4" s="406"/>
      <c r="AVN4" s="406"/>
      <c r="AVO4" s="406"/>
      <c r="AVP4" s="406"/>
      <c r="AVQ4" s="406"/>
      <c r="AVR4" s="406"/>
      <c r="AVS4" s="406"/>
      <c r="AVT4" s="406"/>
      <c r="AVU4" s="406"/>
      <c r="AVV4" s="406"/>
      <c r="AVW4" s="406"/>
      <c r="AVX4" s="406"/>
      <c r="AVY4" s="406"/>
      <c r="AVZ4" s="406"/>
      <c r="AWA4" s="406"/>
      <c r="AWB4" s="406"/>
      <c r="AWC4" s="406"/>
      <c r="AWD4" s="406"/>
      <c r="AWE4" s="406"/>
      <c r="AWF4" s="406"/>
      <c r="AWG4" s="406"/>
      <c r="AWH4" s="406"/>
      <c r="AWI4" s="406"/>
      <c r="AWJ4" s="406"/>
      <c r="AWK4" s="406"/>
      <c r="AWL4" s="406"/>
      <c r="AWM4" s="406"/>
      <c r="AWN4" s="406"/>
      <c r="AWO4" s="406"/>
      <c r="AWP4" s="406"/>
      <c r="AWQ4" s="406"/>
      <c r="AWR4" s="406"/>
      <c r="AWS4" s="406"/>
      <c r="AWT4" s="406"/>
      <c r="AWU4" s="406"/>
      <c r="AWV4" s="406"/>
      <c r="AWW4" s="406"/>
      <c r="AWX4" s="406"/>
      <c r="AWY4" s="406"/>
      <c r="AWZ4" s="406"/>
      <c r="AXA4" s="406"/>
      <c r="AXB4" s="406"/>
      <c r="AXC4" s="406"/>
      <c r="AXD4" s="406"/>
      <c r="AXE4" s="406"/>
      <c r="AXF4" s="406"/>
      <c r="AXG4" s="406"/>
      <c r="AXH4" s="406"/>
      <c r="AXI4" s="406"/>
      <c r="AXJ4" s="406"/>
      <c r="AXK4" s="406"/>
      <c r="AXL4" s="406"/>
      <c r="AXM4" s="406"/>
      <c r="AXN4" s="406"/>
      <c r="AXO4" s="406"/>
      <c r="AXP4" s="406"/>
      <c r="AXQ4" s="406"/>
      <c r="AXR4" s="406"/>
      <c r="AXS4" s="406"/>
      <c r="AXT4" s="406"/>
      <c r="AXU4" s="406"/>
      <c r="AXV4" s="406"/>
      <c r="AXW4" s="406"/>
      <c r="AXX4" s="406"/>
      <c r="AXY4" s="406"/>
      <c r="AXZ4" s="406"/>
      <c r="AYA4" s="406"/>
      <c r="AYB4" s="406"/>
      <c r="AYC4" s="406"/>
      <c r="AYD4" s="406"/>
      <c r="AYE4" s="406"/>
      <c r="AYF4" s="406"/>
      <c r="AYG4" s="406"/>
      <c r="AYH4" s="406"/>
      <c r="AYI4" s="406"/>
      <c r="AYJ4" s="406"/>
      <c r="AYK4" s="406"/>
      <c r="AYL4" s="406"/>
      <c r="AYM4" s="406"/>
      <c r="AYN4" s="406"/>
      <c r="AYO4" s="406"/>
      <c r="AYP4" s="406"/>
      <c r="AYQ4" s="406"/>
      <c r="AYR4" s="406"/>
      <c r="AYS4" s="406"/>
      <c r="AYT4" s="406"/>
      <c r="AYU4" s="406"/>
      <c r="AYV4" s="406"/>
      <c r="AYW4" s="406"/>
      <c r="AYX4" s="406"/>
      <c r="AYY4" s="406"/>
      <c r="AYZ4" s="406"/>
      <c r="AZA4" s="406"/>
      <c r="AZB4" s="406"/>
      <c r="AZC4" s="406"/>
      <c r="AZD4" s="406"/>
      <c r="AZE4" s="406"/>
      <c r="AZF4" s="406"/>
      <c r="AZG4" s="406"/>
      <c r="AZH4" s="406"/>
      <c r="AZI4" s="406"/>
      <c r="AZJ4" s="406"/>
      <c r="AZK4" s="406"/>
      <c r="AZL4" s="406"/>
      <c r="AZM4" s="406"/>
      <c r="AZN4" s="406"/>
      <c r="AZO4" s="406"/>
      <c r="AZP4" s="406"/>
      <c r="AZQ4" s="406"/>
      <c r="AZR4" s="406"/>
      <c r="AZS4" s="406"/>
      <c r="AZT4" s="406"/>
      <c r="AZU4" s="406"/>
      <c r="AZV4" s="406"/>
      <c r="AZW4" s="406"/>
      <c r="AZX4" s="406"/>
      <c r="AZY4" s="406"/>
      <c r="AZZ4" s="406"/>
      <c r="BAA4" s="406"/>
      <c r="BAB4" s="406"/>
      <c r="BAC4" s="406"/>
      <c r="BAD4" s="406"/>
      <c r="BAE4" s="406"/>
      <c r="BAF4" s="406"/>
      <c r="BAG4" s="406"/>
      <c r="BAH4" s="406"/>
      <c r="BAI4" s="406"/>
      <c r="BAJ4" s="406"/>
      <c r="BAK4" s="406"/>
      <c r="BAL4" s="406"/>
      <c r="BAM4" s="406"/>
      <c r="BAN4" s="406"/>
      <c r="BAO4" s="406"/>
      <c r="BAP4" s="406"/>
      <c r="BAQ4" s="406"/>
      <c r="BAR4" s="406"/>
      <c r="BAS4" s="406"/>
      <c r="BAT4" s="406"/>
      <c r="BAU4" s="406"/>
      <c r="BAV4" s="406"/>
      <c r="BAW4" s="406"/>
      <c r="BAX4" s="406"/>
      <c r="BAY4" s="406"/>
      <c r="BAZ4" s="406"/>
      <c r="BBA4" s="406"/>
      <c r="BBB4" s="406"/>
      <c r="BBC4" s="406"/>
      <c r="BBD4" s="406"/>
      <c r="BBE4" s="406"/>
      <c r="BBF4" s="406"/>
      <c r="BBG4" s="406"/>
      <c r="BBH4" s="406"/>
      <c r="BBI4" s="406"/>
      <c r="BBJ4" s="406"/>
      <c r="BBK4" s="406"/>
      <c r="BBL4" s="406"/>
      <c r="BBM4" s="406"/>
      <c r="BBN4" s="406"/>
      <c r="BBO4" s="406"/>
      <c r="BBP4" s="406"/>
      <c r="BBQ4" s="406"/>
      <c r="BBR4" s="406"/>
      <c r="BBS4" s="406"/>
      <c r="BBT4" s="406"/>
      <c r="BBU4" s="406"/>
      <c r="BBV4" s="406"/>
      <c r="BBW4" s="406"/>
      <c r="BBX4" s="406"/>
      <c r="BBY4" s="406"/>
      <c r="BBZ4" s="406"/>
      <c r="BCA4" s="406"/>
      <c r="BCB4" s="406"/>
      <c r="BCC4" s="406"/>
      <c r="BCD4" s="406"/>
      <c r="BCE4" s="406"/>
      <c r="BCF4" s="406"/>
      <c r="BCG4" s="406"/>
      <c r="BCH4" s="406"/>
      <c r="BCI4" s="406"/>
      <c r="BCJ4" s="406"/>
      <c r="BCK4" s="406"/>
      <c r="BCL4" s="406"/>
      <c r="BCM4" s="406"/>
      <c r="BCN4" s="406"/>
      <c r="BCO4" s="406"/>
      <c r="BCP4" s="406"/>
      <c r="BCQ4" s="406"/>
      <c r="BCR4" s="406"/>
      <c r="BCS4" s="406"/>
      <c r="BCT4" s="406"/>
      <c r="BCU4" s="406"/>
      <c r="BCV4" s="406"/>
      <c r="BCW4" s="406"/>
      <c r="BCX4" s="406"/>
      <c r="BCY4" s="406"/>
      <c r="BCZ4" s="406"/>
      <c r="BDA4" s="406"/>
      <c r="BDB4" s="406"/>
      <c r="BDC4" s="406"/>
      <c r="BDD4" s="406"/>
      <c r="BDE4" s="406"/>
      <c r="BDF4" s="406"/>
      <c r="BDG4" s="406"/>
      <c r="BDH4" s="406"/>
      <c r="BDI4" s="406"/>
      <c r="BDJ4" s="406"/>
      <c r="BDK4" s="406"/>
      <c r="BDL4" s="406"/>
      <c r="BDM4" s="406"/>
      <c r="BDN4" s="406"/>
      <c r="BDO4" s="406"/>
      <c r="BDP4" s="406"/>
      <c r="BDQ4" s="406"/>
      <c r="BDR4" s="406"/>
      <c r="BDS4" s="406"/>
      <c r="BDT4" s="406"/>
      <c r="BDU4" s="406"/>
      <c r="BDV4" s="406"/>
      <c r="BDW4" s="406"/>
      <c r="BDX4" s="406"/>
      <c r="BDY4" s="406"/>
      <c r="BDZ4" s="406"/>
      <c r="BEA4" s="406"/>
      <c r="BEB4" s="406"/>
      <c r="BEC4" s="406"/>
      <c r="BED4" s="406"/>
      <c r="BEE4" s="406"/>
      <c r="BEF4" s="406"/>
      <c r="BEG4" s="406"/>
      <c r="BEH4" s="406"/>
      <c r="BEI4" s="406"/>
      <c r="BEJ4" s="406"/>
      <c r="BEK4" s="406"/>
      <c r="BEL4" s="406"/>
      <c r="BEM4" s="406"/>
      <c r="BEN4" s="406"/>
      <c r="BEO4" s="406"/>
      <c r="BEP4" s="406"/>
      <c r="BEQ4" s="406"/>
      <c r="BER4" s="406"/>
      <c r="BES4" s="406"/>
      <c r="BET4" s="406"/>
      <c r="BEU4" s="406"/>
      <c r="BEV4" s="406"/>
      <c r="BEW4" s="406"/>
      <c r="BEX4" s="406"/>
      <c r="BEY4" s="406"/>
      <c r="BEZ4" s="406"/>
      <c r="BFA4" s="406"/>
      <c r="BFB4" s="406"/>
      <c r="BFC4" s="406"/>
      <c r="BFD4" s="406"/>
      <c r="BFE4" s="406"/>
      <c r="BFF4" s="406"/>
      <c r="BFG4" s="406"/>
      <c r="BFH4" s="406"/>
      <c r="BFI4" s="406"/>
      <c r="BFJ4" s="406"/>
      <c r="BFK4" s="406"/>
      <c r="BFL4" s="406"/>
      <c r="BFM4" s="406"/>
      <c r="BFN4" s="406"/>
      <c r="BFO4" s="406"/>
      <c r="BFP4" s="406"/>
      <c r="BFQ4" s="406"/>
      <c r="BFR4" s="406"/>
      <c r="BFS4" s="406"/>
      <c r="BFT4" s="406"/>
      <c r="BFU4" s="406"/>
      <c r="BFV4" s="406"/>
      <c r="BFW4" s="406"/>
      <c r="BFX4" s="406"/>
      <c r="BFY4" s="406"/>
      <c r="BFZ4" s="406"/>
      <c r="BGA4" s="406"/>
      <c r="BGB4" s="406"/>
      <c r="BGC4" s="406"/>
      <c r="BGD4" s="406"/>
      <c r="BGE4" s="406"/>
      <c r="BGF4" s="406"/>
      <c r="BGG4" s="406"/>
      <c r="BGH4" s="406"/>
      <c r="BGI4" s="406"/>
      <c r="BGJ4" s="406"/>
      <c r="BGK4" s="406"/>
      <c r="BGL4" s="406"/>
      <c r="BGM4" s="406"/>
      <c r="BGN4" s="406"/>
      <c r="BGO4" s="406"/>
      <c r="BGP4" s="406"/>
      <c r="BGQ4" s="406"/>
      <c r="BGR4" s="406"/>
      <c r="BGS4" s="406"/>
      <c r="BGT4" s="406"/>
      <c r="BGU4" s="406"/>
      <c r="BGV4" s="406"/>
      <c r="BGW4" s="406"/>
      <c r="BGX4" s="406"/>
      <c r="BGY4" s="406"/>
      <c r="BGZ4" s="406"/>
      <c r="BHA4" s="406"/>
      <c r="BHB4" s="406"/>
      <c r="BHC4" s="406"/>
      <c r="BHD4" s="406"/>
      <c r="BHE4" s="406"/>
      <c r="BHF4" s="406"/>
      <c r="BHG4" s="406"/>
      <c r="BHH4" s="406"/>
      <c r="BHI4" s="406"/>
      <c r="BHJ4" s="406"/>
      <c r="BHK4" s="406"/>
      <c r="BHL4" s="406"/>
      <c r="BHM4" s="406"/>
      <c r="BHN4" s="406"/>
      <c r="BHO4" s="406"/>
      <c r="BHP4" s="406"/>
      <c r="BHQ4" s="406"/>
      <c r="BHR4" s="406"/>
      <c r="BHS4" s="406"/>
      <c r="BHT4" s="406"/>
      <c r="BHU4" s="406"/>
      <c r="BHV4" s="406"/>
      <c r="BHW4" s="406"/>
      <c r="BHX4" s="406"/>
      <c r="BHY4" s="406"/>
      <c r="BHZ4" s="406"/>
      <c r="BIA4" s="406"/>
      <c r="BIB4" s="406"/>
      <c r="BIC4" s="406"/>
      <c r="BID4" s="406"/>
      <c r="BIE4" s="406"/>
      <c r="BIF4" s="406"/>
      <c r="BIG4" s="406"/>
      <c r="BIH4" s="406"/>
      <c r="BII4" s="406"/>
      <c r="BIJ4" s="406"/>
      <c r="BIK4" s="406"/>
      <c r="BIL4" s="406"/>
      <c r="BIM4" s="406"/>
      <c r="BIN4" s="406"/>
      <c r="BIO4" s="406"/>
      <c r="BIP4" s="406"/>
      <c r="BIQ4" s="406"/>
      <c r="BIR4" s="406"/>
      <c r="BIS4" s="406"/>
      <c r="BIT4" s="406"/>
      <c r="BIU4" s="406"/>
      <c r="BIV4" s="406"/>
      <c r="BIW4" s="406"/>
      <c r="BIX4" s="406"/>
      <c r="BIY4" s="406"/>
      <c r="BIZ4" s="406"/>
      <c r="BJA4" s="406"/>
      <c r="BJB4" s="406"/>
      <c r="BJC4" s="406"/>
      <c r="BJD4" s="406"/>
      <c r="BJE4" s="406"/>
      <c r="BJF4" s="406"/>
      <c r="BJG4" s="406"/>
      <c r="BJH4" s="406"/>
      <c r="BJI4" s="406"/>
      <c r="BJJ4" s="406"/>
      <c r="BJK4" s="406"/>
      <c r="BJL4" s="406"/>
      <c r="BJM4" s="406"/>
      <c r="BJN4" s="406"/>
      <c r="BJO4" s="406"/>
      <c r="BJP4" s="406"/>
      <c r="BJQ4" s="406"/>
      <c r="BJR4" s="406"/>
      <c r="BJS4" s="406"/>
      <c r="BJT4" s="406"/>
      <c r="BJU4" s="406"/>
      <c r="BJV4" s="406"/>
      <c r="BJW4" s="406"/>
      <c r="BJX4" s="406"/>
      <c r="BJY4" s="406"/>
      <c r="BJZ4" s="406"/>
      <c r="BKA4" s="406"/>
      <c r="BKB4" s="406"/>
      <c r="BKC4" s="406"/>
      <c r="BKD4" s="406"/>
      <c r="BKE4" s="406"/>
      <c r="BKF4" s="406"/>
      <c r="BKG4" s="406"/>
      <c r="BKH4" s="406"/>
      <c r="BKI4" s="406"/>
      <c r="BKJ4" s="406"/>
      <c r="BKK4" s="406"/>
      <c r="BKL4" s="406"/>
      <c r="BKM4" s="406"/>
      <c r="BKN4" s="406"/>
      <c r="BKO4" s="406"/>
      <c r="BKP4" s="406"/>
      <c r="BKQ4" s="406"/>
      <c r="BKR4" s="406"/>
      <c r="BKS4" s="406"/>
      <c r="BKT4" s="406"/>
      <c r="BKU4" s="406"/>
      <c r="BKV4" s="406"/>
      <c r="BKW4" s="406"/>
      <c r="BKX4" s="406"/>
      <c r="BKY4" s="406"/>
      <c r="BKZ4" s="406"/>
      <c r="BLA4" s="406"/>
      <c r="BLB4" s="406"/>
      <c r="BLC4" s="406"/>
      <c r="BLD4" s="406"/>
      <c r="BLE4" s="406"/>
      <c r="BLF4" s="406"/>
      <c r="BLG4" s="406"/>
      <c r="BLH4" s="406"/>
      <c r="BLI4" s="406"/>
      <c r="BLJ4" s="406"/>
      <c r="BLK4" s="406"/>
      <c r="BLL4" s="406"/>
      <c r="BLM4" s="406"/>
      <c r="BLN4" s="406"/>
      <c r="BLO4" s="406"/>
      <c r="BLP4" s="406"/>
      <c r="BLQ4" s="406"/>
      <c r="BLR4" s="406"/>
      <c r="BLS4" s="406"/>
      <c r="BLT4" s="406"/>
      <c r="BLU4" s="406"/>
      <c r="BLV4" s="406"/>
      <c r="BLW4" s="406"/>
      <c r="BLX4" s="406"/>
      <c r="BLY4" s="406"/>
      <c r="BLZ4" s="406"/>
      <c r="BMA4" s="406"/>
      <c r="BMB4" s="406"/>
      <c r="BMC4" s="406"/>
      <c r="BMD4" s="406"/>
      <c r="BME4" s="406"/>
      <c r="BMF4" s="406"/>
      <c r="BMG4" s="406"/>
      <c r="BMH4" s="406"/>
      <c r="BMI4" s="406"/>
      <c r="BMJ4" s="406"/>
      <c r="BMK4" s="406"/>
      <c r="BML4" s="406"/>
      <c r="BMM4" s="406"/>
      <c r="BMN4" s="406"/>
      <c r="BMO4" s="406"/>
      <c r="BMP4" s="406"/>
      <c r="BMQ4" s="406"/>
      <c r="BMR4" s="406"/>
      <c r="BMS4" s="406"/>
      <c r="BMT4" s="406"/>
      <c r="BMU4" s="406"/>
      <c r="BMV4" s="406"/>
      <c r="BMW4" s="406"/>
      <c r="BMX4" s="406"/>
      <c r="BMY4" s="406"/>
      <c r="BMZ4" s="406"/>
      <c r="BNA4" s="406"/>
      <c r="BNB4" s="406"/>
      <c r="BNC4" s="406"/>
      <c r="BND4" s="406"/>
      <c r="BNE4" s="406"/>
      <c r="BNF4" s="406"/>
      <c r="BNG4" s="406"/>
      <c r="BNH4" s="406"/>
      <c r="BNI4" s="406"/>
      <c r="BNJ4" s="406"/>
      <c r="BNK4" s="406"/>
      <c r="BNL4" s="406"/>
      <c r="BNM4" s="406"/>
      <c r="BNN4" s="406"/>
      <c r="BNO4" s="406"/>
      <c r="BNP4" s="406"/>
      <c r="BNQ4" s="406"/>
      <c r="BNR4" s="406"/>
      <c r="BNS4" s="406"/>
      <c r="BNT4" s="406"/>
      <c r="BNU4" s="406"/>
      <c r="BNV4" s="406"/>
      <c r="BNW4" s="406"/>
      <c r="BNX4" s="406"/>
      <c r="BNY4" s="406"/>
      <c r="BNZ4" s="406"/>
      <c r="BOA4" s="406"/>
      <c r="BOB4" s="406"/>
      <c r="BOC4" s="406"/>
      <c r="BOD4" s="406"/>
      <c r="BOE4" s="406"/>
      <c r="BOF4" s="406"/>
      <c r="BOG4" s="406"/>
      <c r="BOH4" s="406"/>
      <c r="BOI4" s="406"/>
      <c r="BOJ4" s="406"/>
      <c r="BOK4" s="406"/>
      <c r="BOL4" s="406"/>
      <c r="BOM4" s="406"/>
      <c r="BON4" s="406"/>
      <c r="BOO4" s="406"/>
      <c r="BOP4" s="406"/>
      <c r="BOQ4" s="406"/>
      <c r="BOR4" s="406"/>
      <c r="BOS4" s="406"/>
      <c r="BOT4" s="406"/>
      <c r="BOU4" s="406"/>
      <c r="BOV4" s="406"/>
      <c r="BOW4" s="406"/>
      <c r="BOX4" s="406"/>
      <c r="BOY4" s="406"/>
      <c r="BOZ4" s="406"/>
      <c r="BPA4" s="406"/>
      <c r="BPB4" s="406"/>
      <c r="BPC4" s="406"/>
      <c r="BPD4" s="406"/>
      <c r="BPE4" s="406"/>
      <c r="BPF4" s="406"/>
      <c r="BPG4" s="406"/>
      <c r="BPH4" s="406"/>
      <c r="BPI4" s="406"/>
      <c r="BPJ4" s="406"/>
      <c r="BPK4" s="406"/>
      <c r="BPL4" s="406"/>
      <c r="BPM4" s="406"/>
      <c r="BPN4" s="406"/>
      <c r="BPO4" s="406"/>
      <c r="BPP4" s="406"/>
      <c r="BPQ4" s="406"/>
      <c r="BPR4" s="406"/>
      <c r="BPS4" s="406"/>
      <c r="BPT4" s="406"/>
      <c r="BPU4" s="406"/>
      <c r="BPV4" s="406"/>
      <c r="BPW4" s="406"/>
      <c r="BPX4" s="406"/>
      <c r="BPY4" s="406"/>
      <c r="BPZ4" s="406"/>
      <c r="BQA4" s="406"/>
      <c r="BQB4" s="406"/>
      <c r="BQC4" s="406"/>
      <c r="BQD4" s="406"/>
      <c r="BQE4" s="406"/>
      <c r="BQF4" s="406"/>
      <c r="BQG4" s="406"/>
      <c r="BQH4" s="406"/>
      <c r="BQI4" s="406"/>
      <c r="BQJ4" s="406"/>
      <c r="BQK4" s="406"/>
      <c r="BQL4" s="406"/>
      <c r="BQM4" s="406"/>
      <c r="BQN4" s="406"/>
      <c r="BQO4" s="406"/>
      <c r="BQP4" s="406"/>
      <c r="BQQ4" s="406"/>
      <c r="BQR4" s="406"/>
      <c r="BQS4" s="406"/>
      <c r="BQT4" s="406"/>
      <c r="BQU4" s="406"/>
      <c r="BQV4" s="406"/>
      <c r="BQW4" s="406"/>
      <c r="BQX4" s="406"/>
      <c r="BQY4" s="406"/>
      <c r="BQZ4" s="406"/>
      <c r="BRA4" s="406"/>
      <c r="BRB4" s="406"/>
      <c r="BRC4" s="406"/>
      <c r="BRD4" s="406"/>
      <c r="BRE4" s="406"/>
      <c r="BRF4" s="406"/>
      <c r="BRG4" s="406"/>
      <c r="BRH4" s="406"/>
      <c r="BRI4" s="406"/>
      <c r="BRJ4" s="406"/>
      <c r="BRK4" s="406"/>
      <c r="BRL4" s="406"/>
      <c r="BRM4" s="406"/>
      <c r="BRN4" s="406"/>
      <c r="BRO4" s="406"/>
      <c r="BRP4" s="406"/>
      <c r="BRQ4" s="406"/>
      <c r="BRR4" s="406"/>
      <c r="BRS4" s="406"/>
      <c r="BRT4" s="406"/>
      <c r="BRU4" s="406"/>
      <c r="BRV4" s="406"/>
      <c r="BRW4" s="406"/>
      <c r="BRX4" s="406"/>
      <c r="BRY4" s="406"/>
      <c r="BRZ4" s="406"/>
      <c r="BSA4" s="406"/>
      <c r="BSB4" s="406"/>
      <c r="BSC4" s="406"/>
      <c r="BSD4" s="406"/>
      <c r="BSE4" s="406"/>
      <c r="BSF4" s="406"/>
      <c r="BSG4" s="406"/>
      <c r="BSH4" s="406"/>
      <c r="BSI4" s="406"/>
      <c r="BSJ4" s="406"/>
      <c r="BSK4" s="406"/>
      <c r="BSL4" s="406"/>
      <c r="BSM4" s="406"/>
      <c r="BSN4" s="406"/>
      <c r="BSO4" s="406"/>
      <c r="BSP4" s="406"/>
      <c r="BSQ4" s="406"/>
      <c r="BSR4" s="406"/>
      <c r="BSS4" s="406"/>
      <c r="BST4" s="406"/>
      <c r="BSU4" s="406"/>
      <c r="BSV4" s="406"/>
      <c r="BSW4" s="406"/>
      <c r="BSX4" s="406"/>
      <c r="BSY4" s="406"/>
      <c r="BSZ4" s="406"/>
      <c r="BTA4" s="406"/>
      <c r="BTB4" s="406"/>
      <c r="BTC4" s="406"/>
      <c r="BTD4" s="406"/>
      <c r="BTE4" s="406"/>
      <c r="BTF4" s="406"/>
      <c r="BTG4" s="406"/>
      <c r="BTH4" s="406"/>
      <c r="BTI4" s="406"/>
      <c r="BTJ4" s="406"/>
      <c r="BTK4" s="406"/>
      <c r="BTL4" s="406"/>
      <c r="BTM4" s="406"/>
      <c r="BTN4" s="406"/>
      <c r="BTO4" s="406"/>
      <c r="BTP4" s="406"/>
      <c r="BTQ4" s="406"/>
      <c r="BTR4" s="406"/>
      <c r="BTS4" s="406"/>
      <c r="BTT4" s="406"/>
      <c r="BTU4" s="406"/>
      <c r="BTV4" s="406"/>
      <c r="BTW4" s="406"/>
      <c r="BTX4" s="406"/>
      <c r="BTY4" s="406"/>
      <c r="BTZ4" s="406"/>
      <c r="BUA4" s="406"/>
      <c r="BUB4" s="406"/>
      <c r="BUC4" s="406"/>
      <c r="BUD4" s="406"/>
      <c r="BUE4" s="406"/>
      <c r="BUF4" s="406"/>
      <c r="BUG4" s="406"/>
      <c r="BUH4" s="406"/>
      <c r="BUI4" s="406"/>
      <c r="BUJ4" s="406"/>
      <c r="BUK4" s="406"/>
      <c r="BUL4" s="406"/>
      <c r="BUM4" s="406"/>
      <c r="BUN4" s="406"/>
      <c r="BUO4" s="406"/>
      <c r="BUP4" s="406"/>
      <c r="BUQ4" s="406"/>
      <c r="BUR4" s="406"/>
      <c r="BUS4" s="406"/>
      <c r="BUT4" s="406"/>
      <c r="BUU4" s="406"/>
      <c r="BUV4" s="406"/>
      <c r="BUW4" s="406"/>
      <c r="BUX4" s="406"/>
      <c r="BUY4" s="406"/>
      <c r="BUZ4" s="406"/>
      <c r="BVA4" s="406"/>
      <c r="BVB4" s="406"/>
      <c r="BVC4" s="406"/>
      <c r="BVD4" s="406"/>
      <c r="BVE4" s="406"/>
      <c r="BVF4" s="406"/>
      <c r="BVG4" s="406"/>
      <c r="BVH4" s="406"/>
      <c r="BVI4" s="406"/>
      <c r="BVJ4" s="406"/>
      <c r="BVK4" s="406"/>
      <c r="BVL4" s="406"/>
      <c r="BVM4" s="406"/>
      <c r="BVN4" s="406"/>
      <c r="BVO4" s="406"/>
      <c r="BVP4" s="406"/>
      <c r="BVQ4" s="406"/>
      <c r="BVR4" s="406"/>
      <c r="BVS4" s="406"/>
      <c r="BVT4" s="406"/>
      <c r="BVU4" s="406"/>
      <c r="BVV4" s="406"/>
      <c r="BVW4" s="406"/>
      <c r="BVX4" s="406"/>
      <c r="BVY4" s="406"/>
      <c r="BVZ4" s="406"/>
      <c r="BWA4" s="406"/>
      <c r="BWB4" s="406"/>
      <c r="BWC4" s="406"/>
      <c r="BWD4" s="406"/>
      <c r="BWE4" s="406"/>
      <c r="BWF4" s="406"/>
      <c r="BWG4" s="406"/>
      <c r="BWH4" s="406"/>
      <c r="BWI4" s="406"/>
      <c r="BWJ4" s="406"/>
      <c r="BWK4" s="406"/>
      <c r="BWL4" s="406"/>
      <c r="BWM4" s="406"/>
      <c r="BWN4" s="406"/>
      <c r="BWO4" s="406"/>
      <c r="BWP4" s="406"/>
      <c r="BWQ4" s="406"/>
      <c r="BWR4" s="406"/>
      <c r="BWS4" s="406"/>
      <c r="BWT4" s="406"/>
      <c r="BWU4" s="406"/>
      <c r="BWV4" s="406"/>
      <c r="BWW4" s="406"/>
      <c r="BWX4" s="406"/>
      <c r="BWY4" s="406"/>
      <c r="BWZ4" s="406"/>
      <c r="BXA4" s="406"/>
      <c r="BXB4" s="406"/>
      <c r="BXC4" s="406"/>
      <c r="BXD4" s="406"/>
      <c r="BXE4" s="406"/>
      <c r="BXF4" s="406"/>
      <c r="BXG4" s="406"/>
      <c r="BXH4" s="406"/>
      <c r="BXI4" s="406"/>
      <c r="BXJ4" s="406"/>
      <c r="BXK4" s="406"/>
      <c r="BXL4" s="406"/>
      <c r="BXM4" s="406"/>
      <c r="BXN4" s="406"/>
      <c r="BXO4" s="406"/>
      <c r="BXP4" s="406"/>
      <c r="BXQ4" s="406"/>
      <c r="BXR4" s="406"/>
      <c r="BXS4" s="406"/>
      <c r="BXT4" s="406"/>
      <c r="BXU4" s="406"/>
      <c r="BXV4" s="406"/>
      <c r="BXW4" s="406"/>
      <c r="BXX4" s="406"/>
      <c r="BXY4" s="406"/>
      <c r="BXZ4" s="406"/>
      <c r="BYA4" s="406"/>
      <c r="BYB4" s="406"/>
      <c r="BYC4" s="406"/>
      <c r="BYD4" s="406"/>
      <c r="BYE4" s="406"/>
      <c r="BYF4" s="406"/>
      <c r="BYG4" s="406"/>
      <c r="BYH4" s="406"/>
      <c r="BYI4" s="406"/>
      <c r="BYJ4" s="406"/>
      <c r="BYK4" s="406"/>
      <c r="BYL4" s="406"/>
      <c r="BYM4" s="406"/>
      <c r="BYN4" s="406"/>
      <c r="BYO4" s="406"/>
      <c r="BYP4" s="406"/>
      <c r="BYQ4" s="406"/>
      <c r="BYR4" s="406"/>
      <c r="BYS4" s="406"/>
      <c r="BYT4" s="406"/>
      <c r="BYU4" s="406"/>
      <c r="BYV4" s="406"/>
      <c r="BYW4" s="406"/>
      <c r="BYX4" s="406"/>
      <c r="BYY4" s="406"/>
      <c r="BYZ4" s="406"/>
      <c r="BZA4" s="406"/>
      <c r="BZB4" s="406"/>
      <c r="BZC4" s="406"/>
      <c r="BZD4" s="406"/>
      <c r="BZE4" s="406"/>
      <c r="BZF4" s="406"/>
      <c r="BZG4" s="406"/>
      <c r="BZH4" s="406"/>
      <c r="BZI4" s="406"/>
      <c r="BZJ4" s="406"/>
      <c r="BZK4" s="406"/>
      <c r="BZL4" s="406"/>
      <c r="BZM4" s="406"/>
      <c r="BZN4" s="406"/>
      <c r="BZO4" s="406"/>
      <c r="BZP4" s="406"/>
      <c r="BZQ4" s="406"/>
      <c r="BZR4" s="406"/>
      <c r="BZS4" s="406"/>
      <c r="BZT4" s="406"/>
      <c r="BZU4" s="406"/>
      <c r="BZV4" s="406"/>
      <c r="BZW4" s="406"/>
      <c r="BZX4" s="406"/>
      <c r="BZY4" s="406"/>
      <c r="BZZ4" s="406"/>
      <c r="CAA4" s="406"/>
      <c r="CAB4" s="406"/>
      <c r="CAC4" s="406"/>
      <c r="CAD4" s="406"/>
      <c r="CAE4" s="406"/>
      <c r="CAF4" s="406"/>
      <c r="CAG4" s="406"/>
      <c r="CAH4" s="406"/>
      <c r="CAI4" s="406"/>
      <c r="CAJ4" s="406"/>
      <c r="CAK4" s="406"/>
      <c r="CAL4" s="406"/>
      <c r="CAM4" s="406"/>
      <c r="CAN4" s="406"/>
      <c r="CAO4" s="406"/>
      <c r="CAP4" s="406"/>
      <c r="CAQ4" s="406"/>
      <c r="CAR4" s="406"/>
      <c r="CAS4" s="406"/>
      <c r="CAT4" s="406"/>
      <c r="CAU4" s="406"/>
      <c r="CAV4" s="406"/>
      <c r="CAW4" s="406"/>
      <c r="CAX4" s="406"/>
      <c r="CAY4" s="406"/>
      <c r="CAZ4" s="406"/>
      <c r="CBA4" s="406"/>
      <c r="CBB4" s="406"/>
      <c r="CBC4" s="406"/>
      <c r="CBD4" s="406"/>
      <c r="CBE4" s="406"/>
      <c r="CBF4" s="406"/>
      <c r="CBG4" s="406"/>
      <c r="CBH4" s="406"/>
      <c r="CBI4" s="406"/>
      <c r="CBJ4" s="406"/>
      <c r="CBK4" s="406"/>
      <c r="CBL4" s="406"/>
      <c r="CBM4" s="406"/>
      <c r="CBN4" s="406"/>
      <c r="CBO4" s="406"/>
      <c r="CBP4" s="406"/>
      <c r="CBQ4" s="406"/>
      <c r="CBR4" s="406"/>
      <c r="CBS4" s="406"/>
      <c r="CBT4" s="406"/>
      <c r="CBU4" s="406"/>
      <c r="CBV4" s="406"/>
      <c r="CBW4" s="406"/>
      <c r="CBX4" s="406"/>
      <c r="CBY4" s="406"/>
      <c r="CBZ4" s="406"/>
      <c r="CCA4" s="406"/>
      <c r="CCB4" s="406"/>
      <c r="CCC4" s="406"/>
      <c r="CCD4" s="406"/>
      <c r="CCE4" s="406"/>
      <c r="CCF4" s="406"/>
      <c r="CCG4" s="406"/>
      <c r="CCH4" s="406"/>
      <c r="CCI4" s="406"/>
      <c r="CCJ4" s="406"/>
      <c r="CCK4" s="406"/>
      <c r="CCL4" s="406"/>
      <c r="CCM4" s="406"/>
      <c r="CCN4" s="406"/>
      <c r="CCO4" s="406"/>
      <c r="CCP4" s="406"/>
      <c r="CCQ4" s="406"/>
      <c r="CCR4" s="406"/>
      <c r="CCS4" s="406"/>
      <c r="CCT4" s="406"/>
      <c r="CCU4" s="406"/>
      <c r="CCV4" s="406"/>
      <c r="CCW4" s="406"/>
      <c r="CCX4" s="406"/>
      <c r="CCY4" s="406"/>
      <c r="CCZ4" s="406"/>
      <c r="CDA4" s="406"/>
      <c r="CDB4" s="406"/>
      <c r="CDC4" s="406"/>
      <c r="CDD4" s="406"/>
      <c r="CDE4" s="406"/>
      <c r="CDF4" s="406"/>
      <c r="CDG4" s="406"/>
      <c r="CDH4" s="406"/>
      <c r="CDI4" s="406"/>
      <c r="CDJ4" s="406"/>
      <c r="CDK4" s="406"/>
      <c r="CDL4" s="406"/>
      <c r="CDM4" s="406"/>
      <c r="CDN4" s="406"/>
      <c r="CDO4" s="406"/>
      <c r="CDP4" s="406"/>
      <c r="CDQ4" s="406"/>
      <c r="CDR4" s="406"/>
      <c r="CDS4" s="406"/>
      <c r="CDT4" s="406"/>
      <c r="CDU4" s="406"/>
      <c r="CDV4" s="406"/>
      <c r="CDW4" s="406"/>
      <c r="CDX4" s="406"/>
      <c r="CDY4" s="406"/>
      <c r="CDZ4" s="406"/>
      <c r="CEA4" s="406"/>
      <c r="CEB4" s="406"/>
      <c r="CEC4" s="406"/>
      <c r="CED4" s="406"/>
      <c r="CEE4" s="406"/>
      <c r="CEF4" s="406"/>
      <c r="CEG4" s="406"/>
      <c r="CEH4" s="406"/>
      <c r="CEI4" s="406"/>
      <c r="CEJ4" s="406"/>
      <c r="CEK4" s="406"/>
      <c r="CEL4" s="406"/>
      <c r="CEM4" s="406"/>
      <c r="CEN4" s="406"/>
      <c r="CEO4" s="406"/>
      <c r="CEP4" s="406"/>
      <c r="CEQ4" s="406"/>
      <c r="CER4" s="406"/>
      <c r="CES4" s="406"/>
      <c r="CET4" s="406"/>
      <c r="CEU4" s="406"/>
      <c r="CEV4" s="406"/>
      <c r="CEW4" s="406"/>
      <c r="CEX4" s="406"/>
      <c r="CEY4" s="406"/>
      <c r="CEZ4" s="406"/>
      <c r="CFA4" s="406"/>
      <c r="CFB4" s="406"/>
      <c r="CFC4" s="406"/>
      <c r="CFD4" s="406"/>
      <c r="CFE4" s="406"/>
      <c r="CFF4" s="406"/>
      <c r="CFG4" s="406"/>
      <c r="CFH4" s="406"/>
      <c r="CFI4" s="406"/>
      <c r="CFJ4" s="406"/>
      <c r="CFK4" s="406"/>
      <c r="CFL4" s="406"/>
      <c r="CFM4" s="406"/>
      <c r="CFN4" s="406"/>
      <c r="CFO4" s="406"/>
      <c r="CFP4" s="406"/>
      <c r="CFQ4" s="406"/>
      <c r="CFR4" s="406"/>
      <c r="CFS4" s="406"/>
      <c r="CFT4" s="406"/>
      <c r="CFU4" s="406"/>
      <c r="CFV4" s="406"/>
      <c r="CFW4" s="406"/>
      <c r="CFX4" s="406"/>
      <c r="CFY4" s="406"/>
      <c r="CFZ4" s="406"/>
      <c r="CGA4" s="406"/>
      <c r="CGB4" s="406"/>
      <c r="CGC4" s="406"/>
      <c r="CGD4" s="406"/>
      <c r="CGE4" s="406"/>
      <c r="CGF4" s="406"/>
      <c r="CGG4" s="406"/>
      <c r="CGH4" s="406"/>
      <c r="CGI4" s="406"/>
      <c r="CGJ4" s="406"/>
      <c r="CGK4" s="406"/>
      <c r="CGL4" s="406"/>
      <c r="CGM4" s="406"/>
      <c r="CGN4" s="406"/>
      <c r="CGO4" s="406"/>
      <c r="CGP4" s="406"/>
      <c r="CGQ4" s="406"/>
      <c r="CGR4" s="406"/>
      <c r="CGS4" s="406"/>
      <c r="CGT4" s="406"/>
      <c r="CGU4" s="406"/>
      <c r="CGV4" s="406"/>
      <c r="CGW4" s="406"/>
      <c r="CGX4" s="406"/>
      <c r="CGY4" s="406"/>
      <c r="CGZ4" s="406"/>
      <c r="CHA4" s="406"/>
      <c r="CHB4" s="406"/>
      <c r="CHC4" s="406"/>
      <c r="CHD4" s="406"/>
      <c r="CHE4" s="406"/>
      <c r="CHF4" s="406"/>
      <c r="CHG4" s="406"/>
      <c r="CHH4" s="406"/>
      <c r="CHI4" s="406"/>
      <c r="CHJ4" s="406"/>
      <c r="CHK4" s="406"/>
      <c r="CHL4" s="406"/>
      <c r="CHM4" s="406"/>
      <c r="CHN4" s="406"/>
      <c r="CHO4" s="406"/>
      <c r="CHP4" s="406"/>
      <c r="CHQ4" s="406"/>
      <c r="CHR4" s="406"/>
      <c r="CHS4" s="406"/>
      <c r="CHT4" s="406"/>
      <c r="CHU4" s="406"/>
      <c r="CHV4" s="406"/>
      <c r="CHW4" s="406"/>
      <c r="CHX4" s="406"/>
      <c r="CHY4" s="406"/>
      <c r="CHZ4" s="406"/>
      <c r="CIA4" s="406"/>
      <c r="CIB4" s="406"/>
      <c r="CIC4" s="406"/>
      <c r="CID4" s="406"/>
      <c r="CIE4" s="406"/>
      <c r="CIF4" s="406"/>
      <c r="CIG4" s="406"/>
      <c r="CIH4" s="406"/>
      <c r="CII4" s="406"/>
      <c r="CIJ4" s="406"/>
      <c r="CIK4" s="406"/>
      <c r="CIL4" s="406"/>
      <c r="CIM4" s="406"/>
      <c r="CIN4" s="406"/>
      <c r="CIO4" s="406"/>
      <c r="CIP4" s="406"/>
      <c r="CIQ4" s="406"/>
      <c r="CIR4" s="406"/>
      <c r="CIS4" s="406"/>
      <c r="CIT4" s="406"/>
      <c r="CIU4" s="406"/>
      <c r="CIV4" s="406"/>
      <c r="CIW4" s="406"/>
      <c r="CIX4" s="406"/>
      <c r="CIY4" s="406"/>
      <c r="CIZ4" s="406"/>
      <c r="CJA4" s="406"/>
      <c r="CJB4" s="406"/>
      <c r="CJC4" s="406"/>
      <c r="CJD4" s="406"/>
      <c r="CJE4" s="406"/>
      <c r="CJF4" s="406"/>
      <c r="CJG4" s="406"/>
      <c r="CJH4" s="406"/>
      <c r="CJI4" s="406"/>
      <c r="CJJ4" s="406"/>
      <c r="CJK4" s="406"/>
      <c r="CJL4" s="406"/>
      <c r="CJM4" s="406"/>
      <c r="CJN4" s="406"/>
      <c r="CJO4" s="406"/>
      <c r="CJP4" s="406"/>
      <c r="CJQ4" s="406"/>
      <c r="CJR4" s="406"/>
      <c r="CJS4" s="406"/>
      <c r="CJT4" s="406"/>
      <c r="CJU4" s="406"/>
      <c r="CJV4" s="406"/>
      <c r="CJW4" s="406"/>
      <c r="CJX4" s="406"/>
      <c r="CJY4" s="406"/>
      <c r="CJZ4" s="406"/>
      <c r="CKA4" s="406"/>
      <c r="CKB4" s="406"/>
      <c r="CKC4" s="406"/>
      <c r="CKD4" s="406"/>
      <c r="CKE4" s="406"/>
      <c r="CKF4" s="406"/>
      <c r="CKG4" s="406"/>
      <c r="CKH4" s="406"/>
      <c r="CKI4" s="406"/>
      <c r="CKJ4" s="406"/>
      <c r="CKK4" s="406"/>
      <c r="CKL4" s="406"/>
      <c r="CKM4" s="406"/>
      <c r="CKN4" s="406"/>
      <c r="CKO4" s="406"/>
      <c r="CKP4" s="406"/>
      <c r="CKQ4" s="406"/>
      <c r="CKR4" s="406"/>
      <c r="CKS4" s="406"/>
      <c r="CKT4" s="406"/>
      <c r="CKU4" s="406"/>
      <c r="CKV4" s="406"/>
      <c r="CKW4" s="406"/>
      <c r="CKX4" s="406"/>
      <c r="CKY4" s="406"/>
      <c r="CKZ4" s="406"/>
      <c r="CLA4" s="406"/>
      <c r="CLB4" s="406"/>
      <c r="CLC4" s="406"/>
      <c r="CLD4" s="406"/>
      <c r="CLE4" s="406"/>
      <c r="CLF4" s="406"/>
      <c r="CLG4" s="406"/>
      <c r="CLH4" s="406"/>
      <c r="CLI4" s="406"/>
      <c r="CLJ4" s="406"/>
      <c r="CLK4" s="406"/>
      <c r="CLL4" s="406"/>
      <c r="CLM4" s="406"/>
      <c r="CLN4" s="406"/>
      <c r="CLO4" s="406"/>
      <c r="CLP4" s="406"/>
      <c r="CLQ4" s="406"/>
      <c r="CLR4" s="406"/>
      <c r="CLS4" s="406"/>
      <c r="CLT4" s="406"/>
      <c r="CLU4" s="406"/>
      <c r="CLV4" s="406"/>
      <c r="CLW4" s="406"/>
      <c r="CLX4" s="406"/>
      <c r="CLY4" s="406"/>
      <c r="CLZ4" s="406"/>
      <c r="CMA4" s="406"/>
      <c r="CMB4" s="406"/>
      <c r="CMC4" s="406"/>
      <c r="CMD4" s="406"/>
      <c r="CME4" s="406"/>
      <c r="CMF4" s="406"/>
      <c r="CMG4" s="406"/>
      <c r="CMH4" s="406"/>
      <c r="CMI4" s="406"/>
      <c r="CMJ4" s="406"/>
      <c r="CMK4" s="406"/>
      <c r="CML4" s="406"/>
      <c r="CMM4" s="406"/>
      <c r="CMN4" s="406"/>
      <c r="CMO4" s="406"/>
      <c r="CMP4" s="406"/>
      <c r="CMQ4" s="406"/>
      <c r="CMR4" s="406"/>
      <c r="CMS4" s="406"/>
      <c r="CMT4" s="406"/>
      <c r="CMU4" s="406"/>
      <c r="CMV4" s="406"/>
      <c r="CMW4" s="406"/>
      <c r="CMX4" s="406"/>
      <c r="CMY4" s="406"/>
      <c r="CMZ4" s="406"/>
      <c r="CNA4" s="406"/>
      <c r="CNB4" s="406"/>
      <c r="CNC4" s="406"/>
      <c r="CND4" s="406"/>
      <c r="CNE4" s="406"/>
      <c r="CNF4" s="406"/>
      <c r="CNG4" s="406"/>
      <c r="CNH4" s="406"/>
      <c r="CNI4" s="406"/>
      <c r="CNJ4" s="406"/>
      <c r="CNK4" s="406"/>
      <c r="CNL4" s="406"/>
      <c r="CNM4" s="406"/>
      <c r="CNN4" s="406"/>
      <c r="CNO4" s="406"/>
      <c r="CNP4" s="406"/>
      <c r="CNQ4" s="406"/>
      <c r="CNR4" s="406"/>
      <c r="CNS4" s="406"/>
      <c r="CNT4" s="406"/>
      <c r="CNU4" s="406"/>
      <c r="CNV4" s="406"/>
      <c r="CNW4" s="406"/>
      <c r="CNX4" s="406"/>
      <c r="CNY4" s="406"/>
      <c r="CNZ4" s="406"/>
      <c r="COA4" s="406"/>
      <c r="COB4" s="406"/>
      <c r="COC4" s="406"/>
      <c r="COD4" s="406"/>
      <c r="COE4" s="406"/>
      <c r="COF4" s="406"/>
      <c r="COG4" s="406"/>
      <c r="COH4" s="406"/>
      <c r="COI4" s="406"/>
      <c r="COJ4" s="406"/>
      <c r="COK4" s="406"/>
      <c r="COL4" s="406"/>
      <c r="COM4" s="406"/>
      <c r="CON4" s="406"/>
      <c r="COO4" s="406"/>
      <c r="COP4" s="406"/>
      <c r="COQ4" s="406"/>
      <c r="COR4" s="406"/>
      <c r="COS4" s="406"/>
      <c r="COT4" s="406"/>
      <c r="COU4" s="406"/>
      <c r="COV4" s="406"/>
      <c r="COW4" s="406"/>
      <c r="COX4" s="406"/>
      <c r="COY4" s="406"/>
      <c r="COZ4" s="406"/>
      <c r="CPA4" s="406"/>
      <c r="CPB4" s="406"/>
      <c r="CPC4" s="406"/>
      <c r="CPD4" s="406"/>
      <c r="CPE4" s="406"/>
      <c r="CPF4" s="406"/>
      <c r="CPG4" s="406"/>
      <c r="CPH4" s="406"/>
      <c r="CPI4" s="406"/>
      <c r="CPJ4" s="406"/>
      <c r="CPK4" s="406"/>
      <c r="CPL4" s="406"/>
      <c r="CPM4" s="406"/>
      <c r="CPN4" s="406"/>
      <c r="CPO4" s="406"/>
      <c r="CPP4" s="406"/>
      <c r="CPQ4" s="406"/>
      <c r="CPR4" s="406"/>
      <c r="CPS4" s="406"/>
      <c r="CPT4" s="406"/>
      <c r="CPU4" s="406"/>
      <c r="CPV4" s="406"/>
      <c r="CPW4" s="406"/>
      <c r="CPX4" s="406"/>
      <c r="CPY4" s="406"/>
      <c r="CPZ4" s="406"/>
      <c r="CQA4" s="406"/>
      <c r="CQB4" s="406"/>
      <c r="CQC4" s="406"/>
      <c r="CQD4" s="406"/>
      <c r="CQE4" s="406"/>
      <c r="CQF4" s="406"/>
      <c r="CQG4" s="406"/>
      <c r="CQH4" s="406"/>
      <c r="CQI4" s="406"/>
      <c r="CQJ4" s="406"/>
      <c r="CQK4" s="406"/>
      <c r="CQL4" s="406"/>
      <c r="CQM4" s="406"/>
      <c r="CQN4" s="406"/>
      <c r="CQO4" s="406"/>
      <c r="CQP4" s="406"/>
      <c r="CQQ4" s="406"/>
      <c r="CQR4" s="406"/>
      <c r="CQS4" s="406"/>
      <c r="CQT4" s="406"/>
      <c r="CQU4" s="406"/>
      <c r="CQV4" s="406"/>
      <c r="CQW4" s="406"/>
      <c r="CQX4" s="406"/>
      <c r="CQY4" s="406"/>
      <c r="CQZ4" s="406"/>
      <c r="CRA4" s="406"/>
      <c r="CRB4" s="406"/>
      <c r="CRC4" s="406"/>
      <c r="CRD4" s="406"/>
      <c r="CRE4" s="406"/>
      <c r="CRF4" s="406"/>
      <c r="CRG4" s="406"/>
      <c r="CRH4" s="406"/>
      <c r="CRI4" s="406"/>
      <c r="CRJ4" s="406"/>
      <c r="CRK4" s="406"/>
      <c r="CRL4" s="406"/>
      <c r="CRM4" s="406"/>
      <c r="CRN4" s="406"/>
      <c r="CRO4" s="406"/>
      <c r="CRP4" s="406"/>
      <c r="CRQ4" s="406"/>
      <c r="CRR4" s="406"/>
      <c r="CRS4" s="406"/>
      <c r="CRT4" s="406"/>
      <c r="CRU4" s="406"/>
      <c r="CRV4" s="406"/>
      <c r="CRW4" s="406"/>
      <c r="CRX4" s="406"/>
      <c r="CRY4" s="406"/>
      <c r="CRZ4" s="406"/>
      <c r="CSA4" s="406"/>
      <c r="CSB4" s="406"/>
      <c r="CSC4" s="406"/>
      <c r="CSD4" s="406"/>
      <c r="CSE4" s="406"/>
      <c r="CSF4" s="406"/>
      <c r="CSG4" s="406"/>
      <c r="CSH4" s="406"/>
      <c r="CSI4" s="406"/>
      <c r="CSJ4" s="406"/>
      <c r="CSK4" s="406"/>
      <c r="CSL4" s="406"/>
      <c r="CSM4" s="406"/>
      <c r="CSN4" s="406"/>
      <c r="CSO4" s="406"/>
      <c r="CSP4" s="406"/>
      <c r="CSQ4" s="406"/>
      <c r="CSR4" s="406"/>
      <c r="CSS4" s="406"/>
      <c r="CST4" s="406"/>
      <c r="CSU4" s="406"/>
      <c r="CSV4" s="406"/>
      <c r="CSW4" s="406"/>
      <c r="CSX4" s="406"/>
      <c r="CSY4" s="406"/>
      <c r="CSZ4" s="406"/>
      <c r="CTA4" s="406"/>
      <c r="CTB4" s="406"/>
      <c r="CTC4" s="406"/>
      <c r="CTD4" s="406"/>
      <c r="CTE4" s="406"/>
      <c r="CTF4" s="406"/>
      <c r="CTG4" s="406"/>
      <c r="CTH4" s="406"/>
      <c r="CTI4" s="406"/>
      <c r="CTJ4" s="406"/>
      <c r="CTK4" s="406"/>
      <c r="CTL4" s="406"/>
      <c r="CTM4" s="406"/>
      <c r="CTN4" s="406"/>
      <c r="CTO4" s="406"/>
      <c r="CTP4" s="406"/>
      <c r="CTQ4" s="406"/>
      <c r="CTR4" s="406"/>
      <c r="CTS4" s="406"/>
      <c r="CTT4" s="406"/>
      <c r="CTU4" s="406"/>
      <c r="CTV4" s="406"/>
      <c r="CTW4" s="406"/>
      <c r="CTX4" s="406"/>
      <c r="CTY4" s="406"/>
      <c r="CTZ4" s="406"/>
      <c r="CUA4" s="406"/>
      <c r="CUB4" s="406"/>
      <c r="CUC4" s="406"/>
      <c r="CUD4" s="406"/>
      <c r="CUE4" s="406"/>
      <c r="CUF4" s="406"/>
      <c r="CUG4" s="406"/>
      <c r="CUH4" s="406"/>
      <c r="CUI4" s="406"/>
      <c r="CUJ4" s="406"/>
      <c r="CUK4" s="406"/>
      <c r="CUL4" s="406"/>
      <c r="CUM4" s="406"/>
      <c r="CUN4" s="406"/>
      <c r="CUO4" s="406"/>
      <c r="CUP4" s="406"/>
      <c r="CUQ4" s="406"/>
      <c r="CUR4" s="406"/>
      <c r="CUS4" s="406"/>
      <c r="CUT4" s="406"/>
      <c r="CUU4" s="406"/>
      <c r="CUV4" s="406"/>
      <c r="CUW4" s="406"/>
      <c r="CUX4" s="406"/>
      <c r="CUY4" s="406"/>
      <c r="CUZ4" s="406"/>
      <c r="CVA4" s="406"/>
      <c r="CVB4" s="406"/>
      <c r="CVC4" s="406"/>
      <c r="CVD4" s="406"/>
      <c r="CVE4" s="406"/>
      <c r="CVF4" s="406"/>
      <c r="CVG4" s="406"/>
      <c r="CVH4" s="406"/>
      <c r="CVI4" s="406"/>
      <c r="CVJ4" s="406"/>
      <c r="CVK4" s="406"/>
      <c r="CVL4" s="406"/>
      <c r="CVM4" s="406"/>
      <c r="CVN4" s="406"/>
      <c r="CVO4" s="406"/>
      <c r="CVP4" s="406"/>
      <c r="CVQ4" s="406"/>
      <c r="CVR4" s="406"/>
      <c r="CVS4" s="406"/>
      <c r="CVT4" s="406"/>
      <c r="CVU4" s="406"/>
      <c r="CVV4" s="406"/>
      <c r="CVW4" s="406"/>
      <c r="CVX4" s="406"/>
      <c r="CVY4" s="406"/>
      <c r="CVZ4" s="406"/>
      <c r="CWA4" s="406"/>
      <c r="CWB4" s="406"/>
      <c r="CWC4" s="406"/>
      <c r="CWD4" s="406"/>
      <c r="CWE4" s="406"/>
      <c r="CWF4" s="406"/>
      <c r="CWG4" s="406"/>
      <c r="CWH4" s="406"/>
      <c r="CWI4" s="406"/>
      <c r="CWJ4" s="406"/>
      <c r="CWK4" s="406"/>
      <c r="CWL4" s="406"/>
      <c r="CWM4" s="406"/>
      <c r="CWN4" s="406"/>
      <c r="CWO4" s="406"/>
      <c r="CWP4" s="406"/>
      <c r="CWQ4" s="406"/>
      <c r="CWR4" s="406"/>
      <c r="CWS4" s="406"/>
      <c r="CWT4" s="406"/>
      <c r="CWU4" s="406"/>
      <c r="CWV4" s="406"/>
      <c r="CWW4" s="406"/>
      <c r="CWX4" s="406"/>
      <c r="CWY4" s="406"/>
      <c r="CWZ4" s="406"/>
      <c r="CXA4" s="406"/>
      <c r="CXB4" s="406"/>
      <c r="CXC4" s="406"/>
      <c r="CXD4" s="406"/>
      <c r="CXE4" s="406"/>
      <c r="CXF4" s="406"/>
      <c r="CXG4" s="406"/>
      <c r="CXH4" s="406"/>
      <c r="CXI4" s="406"/>
      <c r="CXJ4" s="406"/>
      <c r="CXK4" s="406"/>
      <c r="CXL4" s="406"/>
      <c r="CXM4" s="406"/>
      <c r="CXN4" s="406"/>
      <c r="CXO4" s="406"/>
      <c r="CXP4" s="406"/>
      <c r="CXQ4" s="406"/>
      <c r="CXR4" s="406"/>
      <c r="CXS4" s="406"/>
      <c r="CXT4" s="406"/>
      <c r="CXU4" s="406"/>
      <c r="CXV4" s="406"/>
      <c r="CXW4" s="406"/>
      <c r="CXX4" s="406"/>
      <c r="CXY4" s="406"/>
      <c r="CXZ4" s="406"/>
      <c r="CYA4" s="406"/>
      <c r="CYB4" s="406"/>
      <c r="CYC4" s="406"/>
      <c r="CYD4" s="406"/>
      <c r="CYE4" s="406"/>
      <c r="CYF4" s="406"/>
      <c r="CYG4" s="406"/>
      <c r="CYH4" s="406"/>
      <c r="CYI4" s="406"/>
      <c r="CYJ4" s="406"/>
      <c r="CYK4" s="406"/>
      <c r="CYL4" s="406"/>
      <c r="CYM4" s="406"/>
      <c r="CYN4" s="406"/>
      <c r="CYO4" s="406"/>
      <c r="CYP4" s="406"/>
      <c r="CYQ4" s="406"/>
      <c r="CYR4" s="406"/>
      <c r="CYS4" s="406"/>
      <c r="CYT4" s="406"/>
      <c r="CYU4" s="406"/>
      <c r="CYV4" s="406"/>
      <c r="CYW4" s="406"/>
      <c r="CYX4" s="406"/>
      <c r="CYY4" s="406"/>
      <c r="CYZ4" s="406"/>
      <c r="CZA4" s="406"/>
      <c r="CZB4" s="406"/>
      <c r="CZC4" s="406"/>
      <c r="CZD4" s="406"/>
      <c r="CZE4" s="406"/>
      <c r="CZF4" s="406"/>
      <c r="CZG4" s="406"/>
      <c r="CZH4" s="406"/>
      <c r="CZI4" s="406"/>
      <c r="CZJ4" s="406"/>
      <c r="CZK4" s="406"/>
      <c r="CZL4" s="406"/>
      <c r="CZM4" s="406"/>
      <c r="CZN4" s="406"/>
      <c r="CZO4" s="406"/>
      <c r="CZP4" s="406"/>
      <c r="CZQ4" s="406"/>
      <c r="CZR4" s="406"/>
      <c r="CZS4" s="406"/>
      <c r="CZT4" s="406"/>
      <c r="CZU4" s="406"/>
      <c r="CZV4" s="406"/>
      <c r="CZW4" s="406"/>
      <c r="CZX4" s="406"/>
      <c r="CZY4" s="406"/>
      <c r="CZZ4" s="406"/>
      <c r="DAA4" s="406"/>
      <c r="DAB4" s="406"/>
      <c r="DAC4" s="406"/>
      <c r="DAD4" s="406"/>
      <c r="DAE4" s="406"/>
      <c r="DAF4" s="406"/>
      <c r="DAG4" s="406"/>
      <c r="DAH4" s="406"/>
      <c r="DAI4" s="406"/>
      <c r="DAJ4" s="406"/>
      <c r="DAK4" s="406"/>
      <c r="DAL4" s="406"/>
      <c r="DAM4" s="406"/>
      <c r="DAN4" s="406"/>
      <c r="DAO4" s="406"/>
      <c r="DAP4" s="406"/>
      <c r="DAQ4" s="406"/>
      <c r="DAR4" s="406"/>
      <c r="DAS4" s="406"/>
      <c r="DAT4" s="406"/>
      <c r="DAU4" s="406"/>
      <c r="DAV4" s="406"/>
      <c r="DAW4" s="406"/>
      <c r="DAX4" s="406"/>
      <c r="DAY4" s="406"/>
      <c r="DAZ4" s="406"/>
      <c r="DBA4" s="406"/>
      <c r="DBB4" s="406"/>
      <c r="DBC4" s="406"/>
      <c r="DBD4" s="406"/>
      <c r="DBE4" s="406"/>
      <c r="DBF4" s="406"/>
      <c r="DBG4" s="406"/>
      <c r="DBH4" s="406"/>
      <c r="DBI4" s="406"/>
      <c r="DBJ4" s="406"/>
      <c r="DBK4" s="406"/>
      <c r="DBL4" s="406"/>
      <c r="DBM4" s="406"/>
      <c r="DBN4" s="406"/>
      <c r="DBO4" s="406"/>
      <c r="DBP4" s="406"/>
      <c r="DBQ4" s="406"/>
      <c r="DBR4" s="406"/>
      <c r="DBS4" s="406"/>
      <c r="DBT4" s="406"/>
      <c r="DBU4" s="406"/>
      <c r="DBV4" s="406"/>
      <c r="DBW4" s="406"/>
      <c r="DBX4" s="406"/>
      <c r="DBY4" s="406"/>
      <c r="DBZ4" s="406"/>
      <c r="DCA4" s="406"/>
      <c r="DCB4" s="406"/>
      <c r="DCC4" s="406"/>
      <c r="DCD4" s="406"/>
      <c r="DCE4" s="406"/>
      <c r="DCF4" s="406"/>
      <c r="DCG4" s="406"/>
      <c r="DCH4" s="406"/>
      <c r="DCI4" s="406"/>
      <c r="DCJ4" s="406"/>
      <c r="DCK4" s="406"/>
      <c r="DCL4" s="406"/>
      <c r="DCM4" s="406"/>
      <c r="DCN4" s="406"/>
      <c r="DCO4" s="406"/>
      <c r="DCP4" s="406"/>
      <c r="DCQ4" s="406"/>
      <c r="DCR4" s="406"/>
      <c r="DCS4" s="406"/>
      <c r="DCT4" s="406"/>
      <c r="DCU4" s="406"/>
      <c r="DCV4" s="406"/>
      <c r="DCW4" s="406"/>
      <c r="DCX4" s="406"/>
      <c r="DCY4" s="406"/>
      <c r="DCZ4" s="406"/>
      <c r="DDA4" s="406"/>
      <c r="DDB4" s="406"/>
      <c r="DDC4" s="406"/>
      <c r="DDD4" s="406"/>
      <c r="DDE4" s="406"/>
      <c r="DDF4" s="406"/>
      <c r="DDG4" s="406"/>
      <c r="DDH4" s="406"/>
      <c r="DDI4" s="406"/>
      <c r="DDJ4" s="406"/>
      <c r="DDK4" s="406"/>
      <c r="DDL4" s="406"/>
      <c r="DDM4" s="406"/>
      <c r="DDN4" s="406"/>
      <c r="DDO4" s="406"/>
      <c r="DDP4" s="406"/>
      <c r="DDQ4" s="406"/>
      <c r="DDR4" s="406"/>
      <c r="DDS4" s="406"/>
      <c r="DDT4" s="406"/>
      <c r="DDU4" s="406"/>
      <c r="DDV4" s="406"/>
      <c r="DDW4" s="406"/>
      <c r="DDX4" s="406"/>
      <c r="DDY4" s="406"/>
      <c r="DDZ4" s="406"/>
      <c r="DEA4" s="406"/>
      <c r="DEB4" s="406"/>
      <c r="DEC4" s="406"/>
      <c r="DED4" s="406"/>
      <c r="DEE4" s="406"/>
      <c r="DEF4" s="406"/>
      <c r="DEG4" s="406"/>
      <c r="DEH4" s="406"/>
      <c r="DEI4" s="406"/>
      <c r="DEJ4" s="406"/>
      <c r="DEK4" s="406"/>
      <c r="DEL4" s="406"/>
      <c r="DEM4" s="406"/>
      <c r="DEN4" s="406"/>
      <c r="DEO4" s="406"/>
      <c r="DEP4" s="406"/>
      <c r="DEQ4" s="406"/>
      <c r="DER4" s="406"/>
      <c r="DES4" s="406"/>
      <c r="DET4" s="406"/>
      <c r="DEU4" s="406"/>
      <c r="DEV4" s="406"/>
      <c r="DEW4" s="406"/>
      <c r="DEX4" s="406"/>
      <c r="DEY4" s="406"/>
      <c r="DEZ4" s="406"/>
      <c r="DFA4" s="406"/>
      <c r="DFB4" s="406"/>
      <c r="DFC4" s="406"/>
      <c r="DFD4" s="406"/>
      <c r="DFE4" s="406"/>
      <c r="DFF4" s="406"/>
      <c r="DFG4" s="406"/>
      <c r="DFH4" s="406"/>
      <c r="DFI4" s="406"/>
      <c r="DFJ4" s="406"/>
      <c r="DFK4" s="406"/>
      <c r="DFL4" s="406"/>
      <c r="DFM4" s="406"/>
      <c r="DFN4" s="406"/>
      <c r="DFO4" s="406"/>
      <c r="DFP4" s="406"/>
      <c r="DFQ4" s="406"/>
      <c r="DFR4" s="406"/>
      <c r="DFS4" s="406"/>
      <c r="DFT4" s="406"/>
      <c r="DFU4" s="406"/>
      <c r="DFV4" s="406"/>
      <c r="DFW4" s="406"/>
      <c r="DFX4" s="406"/>
      <c r="DFY4" s="406"/>
      <c r="DFZ4" s="406"/>
      <c r="DGA4" s="406"/>
      <c r="DGB4" s="406"/>
      <c r="DGC4" s="406"/>
      <c r="DGD4" s="406"/>
      <c r="DGE4" s="406"/>
      <c r="DGF4" s="406"/>
      <c r="DGG4" s="406"/>
      <c r="DGH4" s="406"/>
      <c r="DGI4" s="406"/>
      <c r="DGJ4" s="406"/>
      <c r="DGK4" s="406"/>
      <c r="DGL4" s="406"/>
      <c r="DGM4" s="406"/>
      <c r="DGN4" s="406"/>
      <c r="DGO4" s="406"/>
      <c r="DGP4" s="406"/>
      <c r="DGQ4" s="406"/>
      <c r="DGR4" s="406"/>
      <c r="DGS4" s="406"/>
      <c r="DGT4" s="406"/>
      <c r="DGU4" s="406"/>
      <c r="DGV4" s="406"/>
      <c r="DGW4" s="406"/>
      <c r="DGX4" s="406"/>
      <c r="DGY4" s="406"/>
      <c r="DGZ4" s="406"/>
      <c r="DHA4" s="406"/>
      <c r="DHB4" s="406"/>
      <c r="DHC4" s="406"/>
      <c r="DHD4" s="406"/>
      <c r="DHE4" s="406"/>
      <c r="DHF4" s="406"/>
      <c r="DHG4" s="406"/>
      <c r="DHH4" s="406"/>
      <c r="DHI4" s="406"/>
      <c r="DHJ4" s="406"/>
      <c r="DHK4" s="406"/>
      <c r="DHL4" s="406"/>
      <c r="DHM4" s="406"/>
      <c r="DHN4" s="406"/>
      <c r="DHO4" s="406"/>
      <c r="DHP4" s="406"/>
      <c r="DHQ4" s="406"/>
      <c r="DHR4" s="406"/>
      <c r="DHS4" s="406"/>
      <c r="DHT4" s="406"/>
      <c r="DHU4" s="406"/>
      <c r="DHV4" s="406"/>
      <c r="DHW4" s="406"/>
      <c r="DHX4" s="406"/>
      <c r="DHY4" s="406"/>
      <c r="DHZ4" s="406"/>
      <c r="DIA4" s="406"/>
      <c r="DIB4" s="406"/>
      <c r="DIC4" s="406"/>
      <c r="DID4" s="406"/>
      <c r="DIE4" s="406"/>
      <c r="DIF4" s="406"/>
      <c r="DIG4" s="406"/>
      <c r="DIH4" s="406"/>
      <c r="DII4" s="406"/>
      <c r="DIJ4" s="406"/>
      <c r="DIK4" s="406"/>
      <c r="DIL4" s="406"/>
      <c r="DIM4" s="406"/>
      <c r="DIN4" s="406"/>
      <c r="DIO4" s="406"/>
      <c r="DIP4" s="406"/>
      <c r="DIQ4" s="406"/>
      <c r="DIR4" s="406"/>
      <c r="DIS4" s="406"/>
      <c r="DIT4" s="406"/>
      <c r="DIU4" s="406"/>
      <c r="DIV4" s="406"/>
      <c r="DIW4" s="406"/>
      <c r="DIX4" s="406"/>
      <c r="DIY4" s="406"/>
      <c r="DIZ4" s="406"/>
      <c r="DJA4" s="406"/>
      <c r="DJB4" s="406"/>
      <c r="DJC4" s="406"/>
      <c r="DJD4" s="406"/>
      <c r="DJE4" s="406"/>
      <c r="DJF4" s="406"/>
      <c r="DJG4" s="406"/>
      <c r="DJH4" s="406"/>
      <c r="DJI4" s="406"/>
      <c r="DJJ4" s="406"/>
      <c r="DJK4" s="406"/>
      <c r="DJL4" s="406"/>
      <c r="DJM4" s="406"/>
      <c r="DJN4" s="406"/>
      <c r="DJO4" s="406"/>
      <c r="DJP4" s="406"/>
      <c r="DJQ4" s="406"/>
      <c r="DJR4" s="406"/>
      <c r="DJS4" s="406"/>
      <c r="DJT4" s="406"/>
      <c r="DJU4" s="406"/>
      <c r="DJV4" s="406"/>
      <c r="DJW4" s="406"/>
      <c r="DJX4" s="406"/>
      <c r="DJY4" s="406"/>
      <c r="DJZ4" s="406"/>
      <c r="DKA4" s="406"/>
      <c r="DKB4" s="406"/>
      <c r="DKC4" s="406"/>
      <c r="DKD4" s="406"/>
      <c r="DKE4" s="406"/>
      <c r="DKF4" s="406"/>
      <c r="DKG4" s="406"/>
      <c r="DKH4" s="406"/>
      <c r="DKI4" s="406"/>
      <c r="DKJ4" s="406"/>
      <c r="DKK4" s="406"/>
      <c r="DKL4" s="406"/>
      <c r="DKM4" s="406"/>
      <c r="DKN4" s="406"/>
      <c r="DKO4" s="406"/>
      <c r="DKP4" s="406"/>
      <c r="DKQ4" s="406"/>
      <c r="DKR4" s="406"/>
      <c r="DKS4" s="406"/>
      <c r="DKT4" s="406"/>
      <c r="DKU4" s="406"/>
      <c r="DKV4" s="406"/>
      <c r="DKW4" s="406"/>
      <c r="DKX4" s="406"/>
      <c r="DKY4" s="406"/>
      <c r="DKZ4" s="406"/>
      <c r="DLA4" s="406"/>
      <c r="DLB4" s="406"/>
      <c r="DLC4" s="406"/>
      <c r="DLD4" s="406"/>
      <c r="DLE4" s="406"/>
      <c r="DLF4" s="406"/>
      <c r="DLG4" s="406"/>
      <c r="DLH4" s="406"/>
      <c r="DLI4" s="406"/>
      <c r="DLJ4" s="406"/>
      <c r="DLK4" s="406"/>
      <c r="DLL4" s="406"/>
      <c r="DLM4" s="406"/>
      <c r="DLN4" s="406"/>
      <c r="DLO4" s="406"/>
      <c r="DLP4" s="406"/>
      <c r="DLQ4" s="406"/>
      <c r="DLR4" s="406"/>
      <c r="DLS4" s="406"/>
      <c r="DLT4" s="406"/>
      <c r="DLU4" s="406"/>
      <c r="DLV4" s="406"/>
      <c r="DLW4" s="406"/>
      <c r="DLX4" s="406"/>
      <c r="DLY4" s="406"/>
      <c r="DLZ4" s="406"/>
      <c r="DMA4" s="406"/>
      <c r="DMB4" s="406"/>
      <c r="DMC4" s="406"/>
      <c r="DMD4" s="406"/>
      <c r="DME4" s="406"/>
      <c r="DMF4" s="406"/>
      <c r="DMG4" s="406"/>
      <c r="DMH4" s="406"/>
      <c r="DMI4" s="406"/>
      <c r="DMJ4" s="406"/>
      <c r="DMK4" s="406"/>
      <c r="DML4" s="406"/>
      <c r="DMM4" s="406"/>
      <c r="DMN4" s="406"/>
      <c r="DMO4" s="406"/>
      <c r="DMP4" s="406"/>
      <c r="DMQ4" s="406"/>
      <c r="DMR4" s="406"/>
      <c r="DMS4" s="406"/>
      <c r="DMT4" s="406"/>
      <c r="DMU4" s="406"/>
      <c r="DMV4" s="406"/>
      <c r="DMW4" s="406"/>
      <c r="DMX4" s="406"/>
      <c r="DMY4" s="406"/>
      <c r="DMZ4" s="406"/>
      <c r="DNA4" s="406"/>
      <c r="DNB4" s="406"/>
      <c r="DNC4" s="406"/>
      <c r="DND4" s="406"/>
      <c r="DNE4" s="406"/>
      <c r="DNF4" s="406"/>
      <c r="DNG4" s="406"/>
      <c r="DNH4" s="406"/>
      <c r="DNI4" s="406"/>
      <c r="DNJ4" s="406"/>
      <c r="DNK4" s="406"/>
      <c r="DNL4" s="406"/>
      <c r="DNM4" s="406"/>
      <c r="DNN4" s="406"/>
      <c r="DNO4" s="406"/>
      <c r="DNP4" s="406"/>
      <c r="DNQ4" s="406"/>
      <c r="DNR4" s="406"/>
      <c r="DNS4" s="406"/>
      <c r="DNT4" s="406"/>
      <c r="DNU4" s="406"/>
      <c r="DNV4" s="406"/>
      <c r="DNW4" s="406"/>
      <c r="DNX4" s="406"/>
      <c r="DNY4" s="406"/>
      <c r="DNZ4" s="406"/>
      <c r="DOA4" s="406"/>
      <c r="DOB4" s="406"/>
      <c r="DOC4" s="406"/>
      <c r="DOD4" s="406"/>
      <c r="DOE4" s="406"/>
      <c r="DOF4" s="406"/>
      <c r="DOG4" s="406"/>
      <c r="DOH4" s="406"/>
      <c r="DOI4" s="406"/>
      <c r="DOJ4" s="406"/>
      <c r="DOK4" s="406"/>
      <c r="DOL4" s="406"/>
      <c r="DOM4" s="406"/>
      <c r="DON4" s="406"/>
      <c r="DOO4" s="406"/>
      <c r="DOP4" s="406"/>
      <c r="DOQ4" s="406"/>
      <c r="DOR4" s="406"/>
      <c r="DOS4" s="406"/>
      <c r="DOT4" s="406"/>
      <c r="DOU4" s="406"/>
      <c r="DOV4" s="406"/>
      <c r="DOW4" s="406"/>
      <c r="DOX4" s="406"/>
      <c r="DOY4" s="406"/>
      <c r="DOZ4" s="406"/>
      <c r="DPA4" s="406"/>
      <c r="DPB4" s="406"/>
      <c r="DPC4" s="406"/>
      <c r="DPD4" s="406"/>
      <c r="DPE4" s="406"/>
      <c r="DPF4" s="406"/>
      <c r="DPG4" s="406"/>
      <c r="DPH4" s="406"/>
      <c r="DPI4" s="406"/>
      <c r="DPJ4" s="406"/>
      <c r="DPK4" s="406"/>
      <c r="DPL4" s="406"/>
      <c r="DPM4" s="406"/>
      <c r="DPN4" s="406"/>
      <c r="DPO4" s="406"/>
      <c r="DPP4" s="406"/>
      <c r="DPQ4" s="406"/>
      <c r="DPR4" s="406"/>
      <c r="DPS4" s="406"/>
      <c r="DPT4" s="406"/>
      <c r="DPU4" s="406"/>
      <c r="DPV4" s="406"/>
      <c r="DPW4" s="406"/>
      <c r="DPX4" s="406"/>
      <c r="DPY4" s="406"/>
      <c r="DPZ4" s="406"/>
      <c r="DQA4" s="406"/>
      <c r="DQB4" s="406"/>
      <c r="DQC4" s="406"/>
      <c r="DQD4" s="406"/>
      <c r="DQE4" s="406"/>
      <c r="DQF4" s="406"/>
      <c r="DQG4" s="406"/>
      <c r="DQH4" s="406"/>
      <c r="DQI4" s="406"/>
      <c r="DQJ4" s="406"/>
      <c r="DQK4" s="406"/>
      <c r="DQL4" s="406"/>
      <c r="DQM4" s="406"/>
      <c r="DQN4" s="406"/>
      <c r="DQO4" s="406"/>
      <c r="DQP4" s="406"/>
      <c r="DQQ4" s="406"/>
      <c r="DQR4" s="406"/>
      <c r="DQS4" s="406"/>
      <c r="DQT4" s="406"/>
      <c r="DQU4" s="406"/>
      <c r="DQV4" s="406"/>
      <c r="DQW4" s="406"/>
      <c r="DQX4" s="406"/>
      <c r="DQY4" s="406"/>
      <c r="DQZ4" s="406"/>
      <c r="DRA4" s="406"/>
      <c r="DRB4" s="406"/>
      <c r="DRC4" s="406"/>
      <c r="DRD4" s="406"/>
      <c r="DRE4" s="406"/>
      <c r="DRF4" s="406"/>
      <c r="DRG4" s="406"/>
      <c r="DRH4" s="406"/>
      <c r="DRI4" s="406"/>
      <c r="DRJ4" s="406"/>
      <c r="DRK4" s="406"/>
      <c r="DRL4" s="406"/>
      <c r="DRM4" s="406"/>
      <c r="DRN4" s="406"/>
      <c r="DRO4" s="406"/>
      <c r="DRP4" s="406"/>
      <c r="DRQ4" s="406"/>
      <c r="DRR4" s="406"/>
      <c r="DRS4" s="406"/>
      <c r="DRT4" s="406"/>
      <c r="DRU4" s="406"/>
      <c r="DRV4" s="406"/>
      <c r="DRW4" s="406"/>
      <c r="DRX4" s="406"/>
      <c r="DRY4" s="406"/>
      <c r="DRZ4" s="406"/>
      <c r="DSA4" s="406"/>
      <c r="DSB4" s="406"/>
      <c r="DSC4" s="406"/>
      <c r="DSD4" s="406"/>
      <c r="DSE4" s="406"/>
      <c r="DSF4" s="406"/>
      <c r="DSG4" s="406"/>
      <c r="DSH4" s="406"/>
      <c r="DSI4" s="406"/>
      <c r="DSJ4" s="406"/>
      <c r="DSK4" s="406"/>
      <c r="DSL4" s="406"/>
      <c r="DSM4" s="406"/>
      <c r="DSN4" s="406"/>
      <c r="DSO4" s="406"/>
      <c r="DSP4" s="406"/>
      <c r="DSQ4" s="406"/>
      <c r="DSR4" s="406"/>
      <c r="DSS4" s="406"/>
      <c r="DST4" s="406"/>
      <c r="DSU4" s="406"/>
      <c r="DSV4" s="406"/>
      <c r="DSW4" s="406"/>
      <c r="DSX4" s="406"/>
      <c r="DSY4" s="406"/>
      <c r="DSZ4" s="406"/>
      <c r="DTA4" s="406"/>
      <c r="DTB4" s="406"/>
      <c r="DTC4" s="406"/>
      <c r="DTD4" s="406"/>
      <c r="DTE4" s="406"/>
      <c r="DTF4" s="406"/>
      <c r="DTG4" s="406"/>
      <c r="DTH4" s="406"/>
      <c r="DTI4" s="406"/>
      <c r="DTJ4" s="406"/>
      <c r="DTK4" s="406"/>
      <c r="DTL4" s="406"/>
      <c r="DTM4" s="406"/>
      <c r="DTN4" s="406"/>
      <c r="DTO4" s="406"/>
      <c r="DTP4" s="406"/>
      <c r="DTQ4" s="406"/>
      <c r="DTR4" s="406"/>
      <c r="DTS4" s="406"/>
      <c r="DTT4" s="406"/>
      <c r="DTU4" s="406"/>
      <c r="DTV4" s="406"/>
      <c r="DTW4" s="406"/>
      <c r="DTX4" s="406"/>
      <c r="DTY4" s="406"/>
      <c r="DTZ4" s="406"/>
      <c r="DUA4" s="406"/>
      <c r="DUB4" s="406"/>
      <c r="DUC4" s="406"/>
      <c r="DUD4" s="406"/>
      <c r="DUE4" s="406"/>
      <c r="DUF4" s="406"/>
      <c r="DUG4" s="406"/>
      <c r="DUH4" s="406"/>
      <c r="DUI4" s="406"/>
      <c r="DUJ4" s="406"/>
      <c r="DUK4" s="406"/>
      <c r="DUL4" s="406"/>
      <c r="DUM4" s="406"/>
      <c r="DUN4" s="406"/>
      <c r="DUO4" s="406"/>
      <c r="DUP4" s="406"/>
      <c r="DUQ4" s="406"/>
      <c r="DUR4" s="406"/>
      <c r="DUS4" s="406"/>
      <c r="DUT4" s="406"/>
      <c r="DUU4" s="406"/>
      <c r="DUV4" s="406"/>
      <c r="DUW4" s="406"/>
      <c r="DUX4" s="406"/>
      <c r="DUY4" s="406"/>
      <c r="DUZ4" s="406"/>
      <c r="DVA4" s="406"/>
      <c r="DVB4" s="406"/>
      <c r="DVC4" s="406"/>
      <c r="DVD4" s="406"/>
      <c r="DVE4" s="406"/>
      <c r="DVF4" s="406"/>
      <c r="DVG4" s="406"/>
      <c r="DVH4" s="406"/>
      <c r="DVI4" s="406"/>
      <c r="DVJ4" s="406"/>
      <c r="DVK4" s="406"/>
      <c r="DVL4" s="406"/>
      <c r="DVM4" s="406"/>
      <c r="DVN4" s="406"/>
      <c r="DVO4" s="406"/>
      <c r="DVP4" s="406"/>
      <c r="DVQ4" s="406"/>
      <c r="DVR4" s="406"/>
      <c r="DVS4" s="406"/>
      <c r="DVT4" s="406"/>
      <c r="DVU4" s="406"/>
      <c r="DVV4" s="406"/>
      <c r="DVW4" s="406"/>
      <c r="DVX4" s="406"/>
      <c r="DVY4" s="406"/>
      <c r="DVZ4" s="406"/>
      <c r="DWA4" s="406"/>
      <c r="DWB4" s="406"/>
      <c r="DWC4" s="406"/>
      <c r="DWD4" s="406"/>
      <c r="DWE4" s="406"/>
      <c r="DWF4" s="406"/>
      <c r="DWG4" s="406"/>
      <c r="DWH4" s="406"/>
      <c r="DWI4" s="406"/>
      <c r="DWJ4" s="406"/>
      <c r="DWK4" s="406"/>
      <c r="DWL4" s="406"/>
      <c r="DWM4" s="406"/>
      <c r="DWN4" s="406"/>
      <c r="DWO4" s="406"/>
      <c r="DWP4" s="406"/>
      <c r="DWQ4" s="406"/>
      <c r="DWR4" s="406"/>
      <c r="DWS4" s="406"/>
      <c r="DWT4" s="406"/>
      <c r="DWU4" s="406"/>
      <c r="DWV4" s="406"/>
      <c r="DWW4" s="406"/>
      <c r="DWX4" s="406"/>
      <c r="DWY4" s="406"/>
      <c r="DWZ4" s="406"/>
      <c r="DXA4" s="406"/>
      <c r="DXB4" s="406"/>
      <c r="DXC4" s="406"/>
      <c r="DXD4" s="406"/>
      <c r="DXE4" s="406"/>
      <c r="DXF4" s="406"/>
      <c r="DXG4" s="406"/>
      <c r="DXH4" s="406"/>
      <c r="DXI4" s="406"/>
      <c r="DXJ4" s="406"/>
      <c r="DXK4" s="406"/>
      <c r="DXL4" s="406"/>
      <c r="DXM4" s="406"/>
      <c r="DXN4" s="406"/>
      <c r="DXO4" s="406"/>
      <c r="DXP4" s="406"/>
      <c r="DXQ4" s="406"/>
      <c r="DXR4" s="406"/>
      <c r="DXS4" s="406"/>
      <c r="DXT4" s="406"/>
      <c r="DXU4" s="406"/>
      <c r="DXV4" s="406"/>
      <c r="DXW4" s="406"/>
      <c r="DXX4" s="406"/>
      <c r="DXY4" s="406"/>
      <c r="DXZ4" s="406"/>
      <c r="DYA4" s="406"/>
      <c r="DYB4" s="406"/>
      <c r="DYC4" s="406"/>
      <c r="DYD4" s="406"/>
      <c r="DYE4" s="406"/>
      <c r="DYF4" s="406"/>
      <c r="DYG4" s="406"/>
      <c r="DYH4" s="406"/>
      <c r="DYI4" s="406"/>
      <c r="DYJ4" s="406"/>
      <c r="DYK4" s="406"/>
      <c r="DYL4" s="406"/>
      <c r="DYM4" s="406"/>
      <c r="DYN4" s="406"/>
      <c r="DYO4" s="406"/>
      <c r="DYP4" s="406"/>
      <c r="DYQ4" s="406"/>
      <c r="DYR4" s="406"/>
      <c r="DYS4" s="406"/>
      <c r="DYT4" s="406"/>
      <c r="DYU4" s="406"/>
      <c r="DYV4" s="406"/>
      <c r="DYW4" s="406"/>
      <c r="DYX4" s="406"/>
      <c r="DYY4" s="406"/>
      <c r="DYZ4" s="406"/>
      <c r="DZA4" s="406"/>
      <c r="DZB4" s="406"/>
      <c r="DZC4" s="406"/>
      <c r="DZD4" s="406"/>
      <c r="DZE4" s="406"/>
      <c r="DZF4" s="406"/>
      <c r="DZG4" s="406"/>
      <c r="DZH4" s="406"/>
      <c r="DZI4" s="406"/>
      <c r="DZJ4" s="406"/>
      <c r="DZK4" s="406"/>
      <c r="DZL4" s="406"/>
      <c r="DZM4" s="406"/>
      <c r="DZN4" s="406"/>
      <c r="DZO4" s="406"/>
      <c r="DZP4" s="406"/>
      <c r="DZQ4" s="406"/>
      <c r="DZR4" s="406"/>
      <c r="DZS4" s="406"/>
      <c r="DZT4" s="406"/>
      <c r="DZU4" s="406"/>
      <c r="DZV4" s="406"/>
      <c r="DZW4" s="406"/>
      <c r="DZX4" s="406"/>
      <c r="DZY4" s="406"/>
      <c r="DZZ4" s="406"/>
      <c r="EAA4" s="406"/>
      <c r="EAB4" s="406"/>
      <c r="EAC4" s="406"/>
      <c r="EAD4" s="406"/>
      <c r="EAE4" s="406"/>
      <c r="EAF4" s="406"/>
      <c r="EAG4" s="406"/>
      <c r="EAH4" s="406"/>
      <c r="EAI4" s="406"/>
      <c r="EAJ4" s="406"/>
      <c r="EAK4" s="406"/>
      <c r="EAL4" s="406"/>
      <c r="EAM4" s="406"/>
      <c r="EAN4" s="406"/>
      <c r="EAO4" s="406"/>
      <c r="EAP4" s="406"/>
      <c r="EAQ4" s="406"/>
      <c r="EAR4" s="406"/>
      <c r="EAS4" s="406"/>
      <c r="EAT4" s="406"/>
      <c r="EAU4" s="406"/>
      <c r="EAV4" s="406"/>
      <c r="EAW4" s="406"/>
      <c r="EAX4" s="406"/>
      <c r="EAY4" s="406"/>
      <c r="EAZ4" s="406"/>
      <c r="EBA4" s="406"/>
      <c r="EBB4" s="406"/>
      <c r="EBC4" s="406"/>
      <c r="EBD4" s="406"/>
      <c r="EBE4" s="406"/>
      <c r="EBF4" s="406"/>
      <c r="EBG4" s="406"/>
      <c r="EBH4" s="406"/>
      <c r="EBI4" s="406"/>
      <c r="EBJ4" s="406"/>
      <c r="EBK4" s="406"/>
      <c r="EBL4" s="406"/>
      <c r="EBM4" s="406"/>
      <c r="EBN4" s="406"/>
      <c r="EBO4" s="406"/>
      <c r="EBP4" s="406"/>
      <c r="EBQ4" s="406"/>
      <c r="EBR4" s="406"/>
      <c r="EBS4" s="406"/>
      <c r="EBT4" s="406"/>
      <c r="EBU4" s="406"/>
      <c r="EBV4" s="406"/>
      <c r="EBW4" s="406"/>
      <c r="EBX4" s="406"/>
      <c r="EBY4" s="406"/>
      <c r="EBZ4" s="406"/>
      <c r="ECA4" s="406"/>
      <c r="ECB4" s="406"/>
      <c r="ECC4" s="406"/>
      <c r="ECD4" s="406"/>
      <c r="ECE4" s="406"/>
      <c r="ECF4" s="406"/>
      <c r="ECG4" s="406"/>
      <c r="ECH4" s="406"/>
      <c r="ECI4" s="406"/>
      <c r="ECJ4" s="406"/>
      <c r="ECK4" s="406"/>
      <c r="ECL4" s="406"/>
      <c r="ECM4" s="406"/>
      <c r="ECN4" s="406"/>
      <c r="ECO4" s="406"/>
      <c r="ECP4" s="406"/>
      <c r="ECQ4" s="406"/>
      <c r="ECR4" s="406"/>
      <c r="ECS4" s="406"/>
      <c r="ECT4" s="406"/>
      <c r="ECU4" s="406"/>
      <c r="ECV4" s="406"/>
      <c r="ECW4" s="406"/>
      <c r="ECX4" s="406"/>
      <c r="ECY4" s="406"/>
      <c r="ECZ4" s="406"/>
      <c r="EDA4" s="406"/>
      <c r="EDB4" s="406"/>
      <c r="EDC4" s="406"/>
      <c r="EDD4" s="406"/>
      <c r="EDE4" s="406"/>
      <c r="EDF4" s="406"/>
      <c r="EDG4" s="406"/>
      <c r="EDH4" s="406"/>
      <c r="EDI4" s="406"/>
      <c r="EDJ4" s="406"/>
      <c r="EDK4" s="406"/>
      <c r="EDL4" s="406"/>
      <c r="EDM4" s="406"/>
      <c r="EDN4" s="406"/>
      <c r="EDO4" s="406"/>
      <c r="EDP4" s="406"/>
      <c r="EDQ4" s="406"/>
      <c r="EDR4" s="406"/>
      <c r="EDS4" s="406"/>
      <c r="EDT4" s="406"/>
      <c r="EDU4" s="406"/>
      <c r="EDV4" s="406"/>
      <c r="EDW4" s="406"/>
      <c r="EDX4" s="406"/>
      <c r="EDY4" s="406"/>
      <c r="EDZ4" s="406"/>
      <c r="EEA4" s="406"/>
      <c r="EEB4" s="406"/>
      <c r="EEC4" s="406"/>
      <c r="EED4" s="406"/>
      <c r="EEE4" s="406"/>
      <c r="EEF4" s="406"/>
      <c r="EEG4" s="406"/>
      <c r="EEH4" s="406"/>
      <c r="EEI4" s="406"/>
      <c r="EEJ4" s="406"/>
      <c r="EEK4" s="406"/>
      <c r="EEL4" s="406"/>
      <c r="EEM4" s="406"/>
      <c r="EEN4" s="406"/>
      <c r="EEO4" s="406"/>
      <c r="EEP4" s="406"/>
      <c r="EEQ4" s="406"/>
      <c r="EER4" s="406"/>
      <c r="EES4" s="406"/>
      <c r="EET4" s="406"/>
      <c r="EEU4" s="406"/>
      <c r="EEV4" s="406"/>
      <c r="EEW4" s="406"/>
      <c r="EEX4" s="406"/>
      <c r="EEY4" s="406"/>
      <c r="EEZ4" s="406"/>
      <c r="EFA4" s="406"/>
      <c r="EFB4" s="406"/>
      <c r="EFC4" s="406"/>
      <c r="EFD4" s="406"/>
      <c r="EFE4" s="406"/>
      <c r="EFF4" s="406"/>
      <c r="EFG4" s="406"/>
      <c r="EFH4" s="406"/>
      <c r="EFI4" s="406"/>
      <c r="EFJ4" s="406"/>
      <c r="EFK4" s="406"/>
      <c r="EFL4" s="406"/>
      <c r="EFM4" s="406"/>
      <c r="EFN4" s="406"/>
      <c r="EFO4" s="406"/>
      <c r="EFP4" s="406"/>
      <c r="EFQ4" s="406"/>
      <c r="EFR4" s="406"/>
      <c r="EFS4" s="406"/>
      <c r="EFT4" s="406"/>
      <c r="EFU4" s="406"/>
      <c r="EFV4" s="406"/>
      <c r="EFW4" s="406"/>
      <c r="EFX4" s="406"/>
      <c r="EFY4" s="406"/>
      <c r="EFZ4" s="406"/>
      <c r="EGA4" s="406"/>
      <c r="EGB4" s="406"/>
      <c r="EGC4" s="406"/>
      <c r="EGD4" s="406"/>
      <c r="EGE4" s="406"/>
      <c r="EGF4" s="406"/>
      <c r="EGG4" s="406"/>
      <c r="EGH4" s="406"/>
      <c r="EGI4" s="406"/>
      <c r="EGJ4" s="406"/>
      <c r="EGK4" s="406"/>
      <c r="EGL4" s="406"/>
      <c r="EGM4" s="406"/>
      <c r="EGN4" s="406"/>
      <c r="EGO4" s="406"/>
      <c r="EGP4" s="406"/>
      <c r="EGQ4" s="406"/>
      <c r="EGR4" s="406"/>
      <c r="EGS4" s="406"/>
      <c r="EGT4" s="406"/>
      <c r="EGU4" s="406"/>
      <c r="EGV4" s="406"/>
      <c r="EGW4" s="406"/>
      <c r="EGX4" s="406"/>
      <c r="EGY4" s="406"/>
      <c r="EGZ4" s="406"/>
      <c r="EHA4" s="406"/>
      <c r="EHB4" s="406"/>
      <c r="EHC4" s="406"/>
      <c r="EHD4" s="406"/>
      <c r="EHE4" s="406"/>
      <c r="EHF4" s="406"/>
      <c r="EHG4" s="406"/>
      <c r="EHH4" s="406"/>
      <c r="EHI4" s="406"/>
      <c r="EHJ4" s="406"/>
      <c r="EHK4" s="406"/>
      <c r="EHL4" s="406"/>
      <c r="EHM4" s="406"/>
      <c r="EHN4" s="406"/>
      <c r="EHO4" s="406"/>
      <c r="EHP4" s="406"/>
      <c r="EHQ4" s="406"/>
      <c r="EHR4" s="406"/>
      <c r="EHS4" s="406"/>
      <c r="EHT4" s="406"/>
      <c r="EHU4" s="406"/>
      <c r="EHV4" s="406"/>
      <c r="EHW4" s="406"/>
      <c r="EHX4" s="406"/>
      <c r="EHY4" s="406"/>
      <c r="EHZ4" s="406"/>
      <c r="EIA4" s="406"/>
      <c r="EIB4" s="406"/>
      <c r="EIC4" s="406"/>
      <c r="EID4" s="406"/>
      <c r="EIE4" s="406"/>
      <c r="EIF4" s="406"/>
      <c r="EIG4" s="406"/>
      <c r="EIH4" s="406"/>
      <c r="EII4" s="406"/>
      <c r="EIJ4" s="406"/>
      <c r="EIK4" s="406"/>
      <c r="EIL4" s="406"/>
      <c r="EIM4" s="406"/>
      <c r="EIN4" s="406"/>
      <c r="EIO4" s="406"/>
      <c r="EIP4" s="406"/>
      <c r="EIQ4" s="406"/>
      <c r="EIR4" s="406"/>
      <c r="EIS4" s="406"/>
      <c r="EIT4" s="406"/>
      <c r="EIU4" s="406"/>
      <c r="EIV4" s="406"/>
      <c r="EIW4" s="406"/>
      <c r="EIX4" s="406"/>
      <c r="EIY4" s="406"/>
      <c r="EIZ4" s="406"/>
      <c r="EJA4" s="406"/>
      <c r="EJB4" s="406"/>
      <c r="EJC4" s="406"/>
      <c r="EJD4" s="406"/>
      <c r="EJE4" s="406"/>
      <c r="EJF4" s="406"/>
      <c r="EJG4" s="406"/>
      <c r="EJH4" s="406"/>
      <c r="EJI4" s="406"/>
      <c r="EJJ4" s="406"/>
      <c r="EJK4" s="406"/>
      <c r="EJL4" s="406"/>
      <c r="EJM4" s="406"/>
      <c r="EJN4" s="406"/>
      <c r="EJO4" s="406"/>
      <c r="EJP4" s="406"/>
      <c r="EJQ4" s="406"/>
      <c r="EJR4" s="406"/>
      <c r="EJS4" s="406"/>
      <c r="EJT4" s="406"/>
      <c r="EJU4" s="406"/>
      <c r="EJV4" s="406"/>
      <c r="EJW4" s="406"/>
      <c r="EJX4" s="406"/>
      <c r="EJY4" s="406"/>
      <c r="EJZ4" s="406"/>
      <c r="EKA4" s="406"/>
      <c r="EKB4" s="406"/>
      <c r="EKC4" s="406"/>
      <c r="EKD4" s="406"/>
      <c r="EKE4" s="406"/>
      <c r="EKF4" s="406"/>
      <c r="EKG4" s="406"/>
      <c r="EKH4" s="406"/>
      <c r="EKI4" s="406"/>
      <c r="EKJ4" s="406"/>
      <c r="EKK4" s="406"/>
      <c r="EKL4" s="406"/>
      <c r="EKM4" s="406"/>
      <c r="EKN4" s="406"/>
      <c r="EKO4" s="406"/>
      <c r="EKP4" s="406"/>
      <c r="EKQ4" s="406"/>
      <c r="EKR4" s="406"/>
      <c r="EKS4" s="406"/>
      <c r="EKT4" s="406"/>
      <c r="EKU4" s="406"/>
      <c r="EKV4" s="406"/>
      <c r="EKW4" s="406"/>
      <c r="EKX4" s="406"/>
      <c r="EKY4" s="406"/>
      <c r="EKZ4" s="406"/>
      <c r="ELA4" s="406"/>
      <c r="ELB4" s="406"/>
      <c r="ELC4" s="406"/>
      <c r="ELD4" s="406"/>
      <c r="ELE4" s="406"/>
      <c r="ELF4" s="406"/>
      <c r="ELG4" s="406"/>
      <c r="ELH4" s="406"/>
      <c r="ELI4" s="406"/>
      <c r="ELJ4" s="406"/>
      <c r="ELK4" s="406"/>
      <c r="ELL4" s="406"/>
      <c r="ELM4" s="406"/>
      <c r="ELN4" s="406"/>
      <c r="ELO4" s="406"/>
      <c r="ELP4" s="406"/>
      <c r="ELQ4" s="406"/>
      <c r="ELR4" s="406"/>
      <c r="ELS4" s="406"/>
      <c r="ELT4" s="406"/>
      <c r="ELU4" s="406"/>
      <c r="ELV4" s="406"/>
      <c r="ELW4" s="406"/>
      <c r="ELX4" s="406"/>
      <c r="ELY4" s="406"/>
      <c r="ELZ4" s="406"/>
      <c r="EMA4" s="406"/>
      <c r="EMB4" s="406"/>
      <c r="EMC4" s="406"/>
      <c r="EMD4" s="406"/>
      <c r="EME4" s="406"/>
      <c r="EMF4" s="406"/>
      <c r="EMG4" s="406"/>
      <c r="EMH4" s="406"/>
      <c r="EMI4" s="406"/>
      <c r="EMJ4" s="406"/>
      <c r="EMK4" s="406"/>
      <c r="EML4" s="406"/>
      <c r="EMM4" s="406"/>
      <c r="EMN4" s="406"/>
      <c r="EMO4" s="406"/>
      <c r="EMP4" s="406"/>
      <c r="EMQ4" s="406"/>
      <c r="EMR4" s="406"/>
      <c r="EMS4" s="406"/>
      <c r="EMT4" s="406"/>
      <c r="EMU4" s="406"/>
      <c r="EMV4" s="406"/>
      <c r="EMW4" s="406"/>
      <c r="EMX4" s="406"/>
      <c r="EMY4" s="406"/>
      <c r="EMZ4" s="406"/>
      <c r="ENA4" s="406"/>
      <c r="ENB4" s="406"/>
      <c r="ENC4" s="406"/>
      <c r="END4" s="406"/>
      <c r="ENE4" s="406"/>
      <c r="ENF4" s="406"/>
      <c r="ENG4" s="406"/>
      <c r="ENH4" s="406"/>
      <c r="ENI4" s="406"/>
      <c r="ENJ4" s="406"/>
      <c r="ENK4" s="406"/>
      <c r="ENL4" s="406"/>
      <c r="ENM4" s="406"/>
      <c r="ENN4" s="406"/>
      <c r="ENO4" s="406"/>
      <c r="ENP4" s="406"/>
      <c r="ENQ4" s="406"/>
      <c r="ENR4" s="406"/>
      <c r="ENS4" s="406"/>
      <c r="ENT4" s="406"/>
      <c r="ENU4" s="406"/>
      <c r="ENV4" s="406"/>
      <c r="ENW4" s="406"/>
      <c r="ENX4" s="406"/>
      <c r="ENY4" s="406"/>
      <c r="ENZ4" s="406"/>
      <c r="EOA4" s="406"/>
      <c r="EOB4" s="406"/>
      <c r="EOC4" s="406"/>
      <c r="EOD4" s="406"/>
      <c r="EOE4" s="406"/>
      <c r="EOF4" s="406"/>
      <c r="EOG4" s="406"/>
      <c r="EOH4" s="406"/>
      <c r="EOI4" s="406"/>
      <c r="EOJ4" s="406"/>
      <c r="EOK4" s="406"/>
      <c r="EOL4" s="406"/>
      <c r="EOM4" s="406"/>
      <c r="EON4" s="406"/>
      <c r="EOO4" s="406"/>
      <c r="EOP4" s="406"/>
      <c r="EOQ4" s="406"/>
      <c r="EOR4" s="406"/>
      <c r="EOS4" s="406"/>
      <c r="EOT4" s="406"/>
      <c r="EOU4" s="406"/>
      <c r="EOV4" s="406"/>
      <c r="EOW4" s="406"/>
      <c r="EOX4" s="406"/>
      <c r="EOY4" s="406"/>
      <c r="EOZ4" s="406"/>
      <c r="EPA4" s="406"/>
      <c r="EPB4" s="406"/>
      <c r="EPC4" s="406"/>
      <c r="EPD4" s="406"/>
      <c r="EPE4" s="406"/>
      <c r="EPF4" s="406"/>
      <c r="EPG4" s="406"/>
      <c r="EPH4" s="406"/>
      <c r="EPI4" s="406"/>
      <c r="EPJ4" s="406"/>
      <c r="EPK4" s="406"/>
      <c r="EPL4" s="406"/>
      <c r="EPM4" s="406"/>
      <c r="EPN4" s="406"/>
      <c r="EPO4" s="406"/>
      <c r="EPP4" s="406"/>
      <c r="EPQ4" s="406"/>
      <c r="EPR4" s="406"/>
      <c r="EPS4" s="406"/>
      <c r="EPT4" s="406"/>
      <c r="EPU4" s="406"/>
      <c r="EPV4" s="406"/>
      <c r="EPW4" s="406"/>
      <c r="EPX4" s="406"/>
      <c r="EPY4" s="406"/>
      <c r="EPZ4" s="406"/>
      <c r="EQA4" s="406"/>
      <c r="EQB4" s="406"/>
      <c r="EQC4" s="406"/>
      <c r="EQD4" s="406"/>
      <c r="EQE4" s="406"/>
      <c r="EQF4" s="406"/>
      <c r="EQG4" s="406"/>
      <c r="EQH4" s="406"/>
      <c r="EQI4" s="406"/>
      <c r="EQJ4" s="406"/>
      <c r="EQK4" s="406"/>
      <c r="EQL4" s="406"/>
      <c r="EQM4" s="406"/>
      <c r="EQN4" s="406"/>
      <c r="EQO4" s="406"/>
      <c r="EQP4" s="406"/>
      <c r="EQQ4" s="406"/>
      <c r="EQR4" s="406"/>
      <c r="EQS4" s="406"/>
      <c r="EQT4" s="406"/>
      <c r="EQU4" s="406"/>
      <c r="EQV4" s="406"/>
      <c r="EQW4" s="406"/>
      <c r="EQX4" s="406"/>
      <c r="EQY4" s="406"/>
      <c r="EQZ4" s="406"/>
      <c r="ERA4" s="406"/>
      <c r="ERB4" s="406"/>
      <c r="ERC4" s="406"/>
      <c r="ERD4" s="406"/>
      <c r="ERE4" s="406"/>
      <c r="ERF4" s="406"/>
      <c r="ERG4" s="406"/>
      <c r="ERH4" s="406"/>
      <c r="ERI4" s="406"/>
      <c r="ERJ4" s="406"/>
      <c r="ERK4" s="406"/>
      <c r="ERL4" s="406"/>
      <c r="ERM4" s="406"/>
      <c r="ERN4" s="406"/>
      <c r="ERO4" s="406"/>
      <c r="ERP4" s="406"/>
      <c r="ERQ4" s="406"/>
      <c r="ERR4" s="406"/>
      <c r="ERS4" s="406"/>
      <c r="ERT4" s="406"/>
      <c r="ERU4" s="406"/>
      <c r="ERV4" s="406"/>
      <c r="ERW4" s="406"/>
      <c r="ERX4" s="406"/>
      <c r="ERY4" s="406"/>
      <c r="ERZ4" s="406"/>
      <c r="ESA4" s="406"/>
      <c r="ESB4" s="406"/>
      <c r="ESC4" s="406"/>
      <c r="ESD4" s="406"/>
      <c r="ESE4" s="406"/>
      <c r="ESF4" s="406"/>
      <c r="ESG4" s="406"/>
      <c r="ESH4" s="406"/>
      <c r="ESI4" s="406"/>
      <c r="ESJ4" s="406"/>
      <c r="ESK4" s="406"/>
      <c r="ESL4" s="406"/>
      <c r="ESM4" s="406"/>
      <c r="ESN4" s="406"/>
      <c r="ESO4" s="406"/>
      <c r="ESP4" s="406"/>
      <c r="ESQ4" s="406"/>
      <c r="ESR4" s="406"/>
      <c r="ESS4" s="406"/>
      <c r="EST4" s="406"/>
      <c r="ESU4" s="406"/>
      <c r="ESV4" s="406"/>
      <c r="ESW4" s="406"/>
      <c r="ESX4" s="406"/>
      <c r="ESY4" s="406"/>
      <c r="ESZ4" s="406"/>
      <c r="ETA4" s="406"/>
      <c r="ETB4" s="406"/>
      <c r="ETC4" s="406"/>
      <c r="ETD4" s="406"/>
      <c r="ETE4" s="406"/>
      <c r="ETF4" s="406"/>
      <c r="ETG4" s="406"/>
      <c r="ETH4" s="406"/>
      <c r="ETI4" s="406"/>
      <c r="ETJ4" s="406"/>
      <c r="ETK4" s="406"/>
      <c r="ETL4" s="406"/>
      <c r="ETM4" s="406"/>
      <c r="ETN4" s="406"/>
      <c r="ETO4" s="406"/>
      <c r="ETP4" s="406"/>
      <c r="ETQ4" s="406"/>
      <c r="ETR4" s="406"/>
      <c r="ETS4" s="406"/>
      <c r="ETT4" s="406"/>
      <c r="ETU4" s="406"/>
      <c r="ETV4" s="406"/>
      <c r="ETW4" s="406"/>
      <c r="ETX4" s="406"/>
      <c r="ETY4" s="406"/>
      <c r="ETZ4" s="406"/>
      <c r="EUA4" s="406"/>
      <c r="EUB4" s="406"/>
      <c r="EUC4" s="406"/>
      <c r="EUD4" s="406"/>
      <c r="EUE4" s="406"/>
      <c r="EUF4" s="406"/>
      <c r="EUG4" s="406"/>
      <c r="EUH4" s="406"/>
      <c r="EUI4" s="406"/>
      <c r="EUJ4" s="406"/>
      <c r="EUK4" s="406"/>
      <c r="EUL4" s="406"/>
      <c r="EUM4" s="406"/>
      <c r="EUN4" s="406"/>
      <c r="EUO4" s="406"/>
      <c r="EUP4" s="406"/>
      <c r="EUQ4" s="406"/>
      <c r="EUR4" s="406"/>
      <c r="EUS4" s="406"/>
      <c r="EUT4" s="406"/>
      <c r="EUU4" s="406"/>
      <c r="EUV4" s="406"/>
      <c r="EUW4" s="406"/>
      <c r="EUX4" s="406"/>
      <c r="EUY4" s="406"/>
      <c r="EUZ4" s="406"/>
      <c r="EVA4" s="406"/>
      <c r="EVB4" s="406"/>
      <c r="EVC4" s="406"/>
      <c r="EVD4" s="406"/>
      <c r="EVE4" s="406"/>
      <c r="EVF4" s="406"/>
      <c r="EVG4" s="406"/>
      <c r="EVH4" s="406"/>
      <c r="EVI4" s="406"/>
      <c r="EVJ4" s="406"/>
      <c r="EVK4" s="406"/>
      <c r="EVL4" s="406"/>
      <c r="EVM4" s="406"/>
      <c r="EVN4" s="406"/>
      <c r="EVO4" s="406"/>
      <c r="EVP4" s="406"/>
      <c r="EVQ4" s="406"/>
      <c r="EVR4" s="406"/>
      <c r="EVS4" s="406"/>
      <c r="EVT4" s="406"/>
      <c r="EVU4" s="406"/>
      <c r="EVV4" s="406"/>
      <c r="EVW4" s="406"/>
      <c r="EVX4" s="406"/>
      <c r="EVY4" s="406"/>
      <c r="EVZ4" s="406"/>
      <c r="EWA4" s="406"/>
      <c r="EWB4" s="406"/>
      <c r="EWC4" s="406"/>
      <c r="EWD4" s="406"/>
      <c r="EWE4" s="406"/>
      <c r="EWF4" s="406"/>
      <c r="EWG4" s="406"/>
      <c r="EWH4" s="406"/>
      <c r="EWI4" s="406"/>
      <c r="EWJ4" s="406"/>
      <c r="EWK4" s="406"/>
      <c r="EWL4" s="406"/>
      <c r="EWM4" s="406"/>
      <c r="EWN4" s="406"/>
      <c r="EWO4" s="406"/>
      <c r="EWP4" s="406"/>
      <c r="EWQ4" s="406"/>
      <c r="EWR4" s="406"/>
      <c r="EWS4" s="406"/>
      <c r="EWT4" s="406"/>
      <c r="EWU4" s="406"/>
      <c r="EWV4" s="406"/>
      <c r="EWW4" s="406"/>
      <c r="EWX4" s="406"/>
      <c r="EWY4" s="406"/>
      <c r="EWZ4" s="406"/>
      <c r="EXA4" s="406"/>
      <c r="EXB4" s="406"/>
      <c r="EXC4" s="406"/>
      <c r="EXD4" s="406"/>
      <c r="EXE4" s="406"/>
      <c r="EXF4" s="406"/>
      <c r="EXG4" s="406"/>
      <c r="EXH4" s="406"/>
      <c r="EXI4" s="406"/>
      <c r="EXJ4" s="406"/>
      <c r="EXK4" s="406"/>
      <c r="EXL4" s="406"/>
      <c r="EXM4" s="406"/>
      <c r="EXN4" s="406"/>
      <c r="EXO4" s="406"/>
      <c r="EXP4" s="406"/>
      <c r="EXQ4" s="406"/>
      <c r="EXR4" s="406"/>
      <c r="EXS4" s="406"/>
      <c r="EXT4" s="406"/>
      <c r="EXU4" s="406"/>
      <c r="EXV4" s="406"/>
      <c r="EXW4" s="406"/>
      <c r="EXX4" s="406"/>
      <c r="EXY4" s="406"/>
      <c r="EXZ4" s="406"/>
      <c r="EYA4" s="406"/>
      <c r="EYB4" s="406"/>
      <c r="EYC4" s="406"/>
      <c r="EYD4" s="406"/>
      <c r="EYE4" s="406"/>
      <c r="EYF4" s="406"/>
      <c r="EYG4" s="406"/>
      <c r="EYH4" s="406"/>
      <c r="EYI4" s="406"/>
      <c r="EYJ4" s="406"/>
      <c r="EYK4" s="406"/>
      <c r="EYL4" s="406"/>
      <c r="EYM4" s="406"/>
      <c r="EYN4" s="406"/>
      <c r="EYO4" s="406"/>
      <c r="EYP4" s="406"/>
      <c r="EYQ4" s="406"/>
      <c r="EYR4" s="406"/>
      <c r="EYS4" s="406"/>
      <c r="EYT4" s="406"/>
      <c r="EYU4" s="406"/>
      <c r="EYV4" s="406"/>
      <c r="EYW4" s="406"/>
      <c r="EYX4" s="406"/>
      <c r="EYY4" s="406"/>
      <c r="EYZ4" s="406"/>
      <c r="EZA4" s="406"/>
      <c r="EZB4" s="406"/>
      <c r="EZC4" s="406"/>
      <c r="EZD4" s="406"/>
      <c r="EZE4" s="406"/>
      <c r="EZF4" s="406"/>
      <c r="EZG4" s="406"/>
      <c r="EZH4" s="406"/>
      <c r="EZI4" s="406"/>
      <c r="EZJ4" s="406"/>
      <c r="EZK4" s="406"/>
      <c r="EZL4" s="406"/>
      <c r="EZM4" s="406"/>
      <c r="EZN4" s="406"/>
      <c r="EZO4" s="406"/>
      <c r="EZP4" s="406"/>
      <c r="EZQ4" s="406"/>
      <c r="EZR4" s="406"/>
      <c r="EZS4" s="406"/>
      <c r="EZT4" s="406"/>
      <c r="EZU4" s="406"/>
      <c r="EZV4" s="406"/>
      <c r="EZW4" s="406"/>
      <c r="EZX4" s="406"/>
      <c r="EZY4" s="406"/>
      <c r="EZZ4" s="406"/>
      <c r="FAA4" s="406"/>
      <c r="FAB4" s="406"/>
      <c r="FAC4" s="406"/>
      <c r="FAD4" s="406"/>
      <c r="FAE4" s="406"/>
      <c r="FAF4" s="406"/>
      <c r="FAG4" s="406"/>
      <c r="FAH4" s="406"/>
      <c r="FAI4" s="406"/>
      <c r="FAJ4" s="406"/>
      <c r="FAK4" s="406"/>
      <c r="FAL4" s="406"/>
      <c r="FAM4" s="406"/>
      <c r="FAN4" s="406"/>
      <c r="FAO4" s="406"/>
      <c r="FAP4" s="406"/>
      <c r="FAQ4" s="406"/>
      <c r="FAR4" s="406"/>
      <c r="FAS4" s="406"/>
      <c r="FAT4" s="406"/>
      <c r="FAU4" s="406"/>
      <c r="FAV4" s="406"/>
      <c r="FAW4" s="406"/>
      <c r="FAX4" s="406"/>
      <c r="FAY4" s="406"/>
      <c r="FAZ4" s="406"/>
      <c r="FBA4" s="406"/>
      <c r="FBB4" s="406"/>
      <c r="FBC4" s="406"/>
      <c r="FBD4" s="406"/>
      <c r="FBE4" s="406"/>
      <c r="FBF4" s="406"/>
      <c r="FBG4" s="406"/>
      <c r="FBH4" s="406"/>
      <c r="FBI4" s="406"/>
      <c r="FBJ4" s="406"/>
      <c r="FBK4" s="406"/>
      <c r="FBL4" s="406"/>
      <c r="FBM4" s="406"/>
      <c r="FBN4" s="406"/>
      <c r="FBO4" s="406"/>
      <c r="FBP4" s="406"/>
      <c r="FBQ4" s="406"/>
      <c r="FBR4" s="406"/>
      <c r="FBS4" s="406"/>
      <c r="FBT4" s="406"/>
      <c r="FBU4" s="406"/>
      <c r="FBV4" s="406"/>
      <c r="FBW4" s="406"/>
      <c r="FBX4" s="406"/>
      <c r="FBY4" s="406"/>
      <c r="FBZ4" s="406"/>
      <c r="FCA4" s="406"/>
      <c r="FCB4" s="406"/>
      <c r="FCC4" s="406"/>
      <c r="FCD4" s="406"/>
      <c r="FCE4" s="406"/>
      <c r="FCF4" s="406"/>
      <c r="FCG4" s="406"/>
      <c r="FCH4" s="406"/>
      <c r="FCI4" s="406"/>
      <c r="FCJ4" s="406"/>
      <c r="FCK4" s="406"/>
      <c r="FCL4" s="406"/>
      <c r="FCM4" s="406"/>
      <c r="FCN4" s="406"/>
      <c r="FCO4" s="406"/>
      <c r="FCP4" s="406"/>
      <c r="FCQ4" s="406"/>
      <c r="FCR4" s="406"/>
      <c r="FCS4" s="406"/>
      <c r="FCT4" s="406"/>
      <c r="FCU4" s="406"/>
      <c r="FCV4" s="406"/>
      <c r="FCW4" s="406"/>
      <c r="FCX4" s="406"/>
      <c r="FCY4" s="406"/>
      <c r="FCZ4" s="406"/>
      <c r="FDA4" s="406"/>
      <c r="FDB4" s="406"/>
      <c r="FDC4" s="406"/>
      <c r="FDD4" s="406"/>
      <c r="FDE4" s="406"/>
      <c r="FDF4" s="406"/>
      <c r="FDG4" s="406"/>
      <c r="FDH4" s="406"/>
      <c r="FDI4" s="406"/>
      <c r="FDJ4" s="406"/>
      <c r="FDK4" s="406"/>
      <c r="FDL4" s="406"/>
      <c r="FDM4" s="406"/>
      <c r="FDN4" s="406"/>
      <c r="FDO4" s="406"/>
      <c r="FDP4" s="406"/>
      <c r="FDQ4" s="406"/>
      <c r="FDR4" s="406"/>
      <c r="FDS4" s="406"/>
      <c r="FDT4" s="406"/>
      <c r="FDU4" s="406"/>
      <c r="FDV4" s="406"/>
      <c r="FDW4" s="406"/>
      <c r="FDX4" s="406"/>
      <c r="FDY4" s="406"/>
      <c r="FDZ4" s="406"/>
      <c r="FEA4" s="406"/>
      <c r="FEB4" s="406"/>
      <c r="FEC4" s="406"/>
      <c r="FED4" s="406"/>
      <c r="FEE4" s="406"/>
      <c r="FEF4" s="406"/>
      <c r="FEG4" s="406"/>
      <c r="FEH4" s="406"/>
      <c r="FEI4" s="406"/>
      <c r="FEJ4" s="406"/>
      <c r="FEK4" s="406"/>
      <c r="FEL4" s="406"/>
      <c r="FEM4" s="406"/>
      <c r="FEN4" s="406"/>
      <c r="FEO4" s="406"/>
      <c r="FEP4" s="406"/>
      <c r="FEQ4" s="406"/>
      <c r="FER4" s="406"/>
      <c r="FES4" s="406"/>
      <c r="FET4" s="406"/>
      <c r="FEU4" s="406"/>
      <c r="FEV4" s="406"/>
      <c r="FEW4" s="406"/>
      <c r="FEX4" s="406"/>
      <c r="FEY4" s="406"/>
      <c r="FEZ4" s="406"/>
      <c r="FFA4" s="406"/>
      <c r="FFB4" s="406"/>
      <c r="FFC4" s="406"/>
      <c r="FFD4" s="406"/>
      <c r="FFE4" s="406"/>
      <c r="FFF4" s="406"/>
      <c r="FFG4" s="406"/>
      <c r="FFH4" s="406"/>
      <c r="FFI4" s="406"/>
      <c r="FFJ4" s="406"/>
      <c r="FFK4" s="406"/>
      <c r="FFL4" s="406"/>
      <c r="FFM4" s="406"/>
      <c r="FFN4" s="406"/>
      <c r="FFO4" s="406"/>
      <c r="FFP4" s="406"/>
      <c r="FFQ4" s="406"/>
      <c r="FFR4" s="406"/>
      <c r="FFS4" s="406"/>
      <c r="FFT4" s="406"/>
      <c r="FFU4" s="406"/>
      <c r="FFV4" s="406"/>
      <c r="FFW4" s="406"/>
      <c r="FFX4" s="406"/>
      <c r="FFY4" s="406"/>
      <c r="FFZ4" s="406"/>
      <c r="FGA4" s="406"/>
      <c r="FGB4" s="406"/>
      <c r="FGC4" s="406"/>
      <c r="FGD4" s="406"/>
      <c r="FGE4" s="406"/>
      <c r="FGF4" s="406"/>
      <c r="FGG4" s="406"/>
      <c r="FGH4" s="406"/>
      <c r="FGI4" s="406"/>
      <c r="FGJ4" s="406"/>
      <c r="FGK4" s="406"/>
      <c r="FGL4" s="406"/>
      <c r="FGM4" s="406"/>
      <c r="FGN4" s="406"/>
      <c r="FGO4" s="406"/>
      <c r="FGP4" s="406"/>
      <c r="FGQ4" s="406"/>
      <c r="FGR4" s="406"/>
      <c r="FGS4" s="406"/>
      <c r="FGT4" s="406"/>
      <c r="FGU4" s="406"/>
      <c r="FGV4" s="406"/>
      <c r="FGW4" s="406"/>
      <c r="FGX4" s="406"/>
      <c r="FGY4" s="406"/>
      <c r="FGZ4" s="406"/>
      <c r="FHA4" s="406"/>
      <c r="FHB4" s="406"/>
      <c r="FHC4" s="406"/>
      <c r="FHD4" s="406"/>
      <c r="FHE4" s="406"/>
      <c r="FHF4" s="406"/>
      <c r="FHG4" s="406"/>
      <c r="FHH4" s="406"/>
      <c r="FHI4" s="406"/>
      <c r="FHJ4" s="406"/>
      <c r="FHK4" s="406"/>
      <c r="FHL4" s="406"/>
      <c r="FHM4" s="406"/>
      <c r="FHN4" s="406"/>
      <c r="FHO4" s="406"/>
      <c r="FHP4" s="406"/>
      <c r="FHQ4" s="406"/>
      <c r="FHR4" s="406"/>
      <c r="FHS4" s="406"/>
      <c r="FHT4" s="406"/>
      <c r="FHU4" s="406"/>
      <c r="FHV4" s="406"/>
      <c r="FHW4" s="406"/>
      <c r="FHX4" s="406"/>
      <c r="FHY4" s="406"/>
      <c r="FHZ4" s="406"/>
      <c r="FIA4" s="406"/>
      <c r="FIB4" s="406"/>
      <c r="FIC4" s="406"/>
      <c r="FID4" s="406"/>
      <c r="FIE4" s="406"/>
      <c r="FIF4" s="406"/>
      <c r="FIG4" s="406"/>
      <c r="FIH4" s="406"/>
      <c r="FII4" s="406"/>
      <c r="FIJ4" s="406"/>
      <c r="FIK4" s="406"/>
      <c r="FIL4" s="406"/>
      <c r="FIM4" s="406"/>
      <c r="FIN4" s="406"/>
      <c r="FIO4" s="406"/>
      <c r="FIP4" s="406"/>
      <c r="FIQ4" s="406"/>
      <c r="FIR4" s="406"/>
      <c r="FIS4" s="406"/>
      <c r="FIT4" s="406"/>
      <c r="FIU4" s="406"/>
      <c r="FIV4" s="406"/>
      <c r="FIW4" s="406"/>
      <c r="FIX4" s="406"/>
      <c r="FIY4" s="406"/>
      <c r="FIZ4" s="406"/>
      <c r="FJA4" s="406"/>
      <c r="FJB4" s="406"/>
      <c r="FJC4" s="406"/>
      <c r="FJD4" s="406"/>
      <c r="FJE4" s="406"/>
      <c r="FJF4" s="406"/>
      <c r="FJG4" s="406"/>
      <c r="FJH4" s="406"/>
      <c r="FJI4" s="406"/>
      <c r="FJJ4" s="406"/>
      <c r="FJK4" s="406"/>
      <c r="FJL4" s="406"/>
      <c r="FJM4" s="406"/>
      <c r="FJN4" s="406"/>
      <c r="FJO4" s="406"/>
      <c r="FJP4" s="406"/>
      <c r="FJQ4" s="406"/>
      <c r="FJR4" s="406"/>
      <c r="FJS4" s="406"/>
      <c r="FJT4" s="406"/>
      <c r="FJU4" s="406"/>
      <c r="FJV4" s="406"/>
      <c r="FJW4" s="406"/>
      <c r="FJX4" s="406"/>
      <c r="FJY4" s="406"/>
      <c r="FJZ4" s="406"/>
      <c r="FKA4" s="406"/>
      <c r="FKB4" s="406"/>
      <c r="FKC4" s="406"/>
      <c r="FKD4" s="406"/>
      <c r="FKE4" s="406"/>
      <c r="FKF4" s="406"/>
      <c r="FKG4" s="406"/>
      <c r="FKH4" s="406"/>
      <c r="FKI4" s="406"/>
      <c r="FKJ4" s="406"/>
      <c r="FKK4" s="406"/>
      <c r="FKL4" s="406"/>
      <c r="FKM4" s="406"/>
      <c r="FKN4" s="406"/>
      <c r="FKO4" s="406"/>
      <c r="FKP4" s="406"/>
      <c r="FKQ4" s="406"/>
      <c r="FKR4" s="406"/>
      <c r="FKS4" s="406"/>
      <c r="FKT4" s="406"/>
      <c r="FKU4" s="406"/>
      <c r="FKV4" s="406"/>
      <c r="FKW4" s="406"/>
      <c r="FKX4" s="406"/>
      <c r="FKY4" s="406"/>
      <c r="FKZ4" s="406"/>
      <c r="FLA4" s="406"/>
      <c r="FLB4" s="406"/>
      <c r="FLC4" s="406"/>
      <c r="FLD4" s="406"/>
      <c r="FLE4" s="406"/>
      <c r="FLF4" s="406"/>
      <c r="FLG4" s="406"/>
      <c r="FLH4" s="406"/>
      <c r="FLI4" s="406"/>
      <c r="FLJ4" s="406"/>
      <c r="FLK4" s="406"/>
      <c r="FLL4" s="406"/>
      <c r="FLM4" s="406"/>
      <c r="FLN4" s="406"/>
      <c r="FLO4" s="406"/>
      <c r="FLP4" s="406"/>
      <c r="FLQ4" s="406"/>
      <c r="FLR4" s="406"/>
      <c r="FLS4" s="406"/>
      <c r="FLT4" s="406"/>
      <c r="FLU4" s="406"/>
      <c r="FLV4" s="406"/>
      <c r="FLW4" s="406"/>
      <c r="FLX4" s="406"/>
      <c r="FLY4" s="406"/>
      <c r="FLZ4" s="406"/>
      <c r="FMA4" s="406"/>
      <c r="FMB4" s="406"/>
      <c r="FMC4" s="406"/>
      <c r="FMD4" s="406"/>
      <c r="FME4" s="406"/>
      <c r="FMF4" s="406"/>
      <c r="FMG4" s="406"/>
      <c r="FMH4" s="406"/>
      <c r="FMI4" s="406"/>
      <c r="FMJ4" s="406"/>
      <c r="FMK4" s="406"/>
      <c r="FML4" s="406"/>
      <c r="FMM4" s="406"/>
      <c r="FMN4" s="406"/>
      <c r="FMO4" s="406"/>
      <c r="FMP4" s="406"/>
      <c r="FMQ4" s="406"/>
      <c r="FMR4" s="406"/>
      <c r="FMS4" s="406"/>
      <c r="FMT4" s="406"/>
      <c r="FMU4" s="406"/>
      <c r="FMV4" s="406"/>
      <c r="FMW4" s="406"/>
      <c r="FMX4" s="406"/>
      <c r="FMY4" s="406"/>
      <c r="FMZ4" s="406"/>
      <c r="FNA4" s="406"/>
      <c r="FNB4" s="406"/>
      <c r="FNC4" s="406"/>
      <c r="FND4" s="406"/>
      <c r="FNE4" s="406"/>
      <c r="FNF4" s="406"/>
      <c r="FNG4" s="406"/>
      <c r="FNH4" s="406"/>
      <c r="FNI4" s="406"/>
      <c r="FNJ4" s="406"/>
      <c r="FNK4" s="406"/>
      <c r="FNL4" s="406"/>
      <c r="FNM4" s="406"/>
      <c r="FNN4" s="406"/>
      <c r="FNO4" s="406"/>
      <c r="FNP4" s="406"/>
      <c r="FNQ4" s="406"/>
      <c r="FNR4" s="406"/>
      <c r="FNS4" s="406"/>
      <c r="FNT4" s="406"/>
      <c r="FNU4" s="406"/>
      <c r="FNV4" s="406"/>
      <c r="FNW4" s="406"/>
      <c r="FNX4" s="406"/>
      <c r="FNY4" s="406"/>
      <c r="FNZ4" s="406"/>
      <c r="FOA4" s="406"/>
      <c r="FOB4" s="406"/>
      <c r="FOC4" s="406"/>
      <c r="FOD4" s="406"/>
      <c r="FOE4" s="406"/>
      <c r="FOF4" s="406"/>
      <c r="FOG4" s="406"/>
      <c r="FOH4" s="406"/>
      <c r="FOI4" s="406"/>
      <c r="FOJ4" s="406"/>
      <c r="FOK4" s="406"/>
      <c r="FOL4" s="406"/>
      <c r="FOM4" s="406"/>
      <c r="FON4" s="406"/>
      <c r="FOO4" s="406"/>
      <c r="FOP4" s="406"/>
      <c r="FOQ4" s="406"/>
      <c r="FOR4" s="406"/>
      <c r="FOS4" s="406"/>
      <c r="FOT4" s="406"/>
      <c r="FOU4" s="406"/>
      <c r="FOV4" s="406"/>
      <c r="FOW4" s="406"/>
      <c r="FOX4" s="406"/>
      <c r="FOY4" s="406"/>
      <c r="FOZ4" s="406"/>
      <c r="FPA4" s="406"/>
      <c r="FPB4" s="406"/>
      <c r="FPC4" s="406"/>
      <c r="FPD4" s="406"/>
      <c r="FPE4" s="406"/>
      <c r="FPF4" s="406"/>
      <c r="FPG4" s="406"/>
      <c r="FPH4" s="406"/>
      <c r="FPI4" s="406"/>
      <c r="FPJ4" s="406"/>
      <c r="FPK4" s="406"/>
      <c r="FPL4" s="406"/>
      <c r="FPM4" s="406"/>
      <c r="FPN4" s="406"/>
      <c r="FPO4" s="406"/>
      <c r="FPP4" s="406"/>
      <c r="FPQ4" s="406"/>
      <c r="FPR4" s="406"/>
      <c r="FPS4" s="406"/>
      <c r="FPT4" s="406"/>
      <c r="FPU4" s="406"/>
      <c r="FPV4" s="406"/>
      <c r="FPW4" s="406"/>
      <c r="FPX4" s="406"/>
      <c r="FPY4" s="406"/>
      <c r="FPZ4" s="406"/>
      <c r="FQA4" s="406"/>
      <c r="FQB4" s="406"/>
      <c r="FQC4" s="406"/>
      <c r="FQD4" s="406"/>
      <c r="FQE4" s="406"/>
      <c r="FQF4" s="406"/>
      <c r="FQG4" s="406"/>
      <c r="FQH4" s="406"/>
      <c r="FQI4" s="406"/>
      <c r="FQJ4" s="406"/>
      <c r="FQK4" s="406"/>
      <c r="FQL4" s="406"/>
      <c r="FQM4" s="406"/>
      <c r="FQN4" s="406"/>
      <c r="FQO4" s="406"/>
      <c r="FQP4" s="406"/>
      <c r="FQQ4" s="406"/>
      <c r="FQR4" s="406"/>
      <c r="FQS4" s="406"/>
      <c r="FQT4" s="406"/>
      <c r="FQU4" s="406"/>
      <c r="FQV4" s="406"/>
      <c r="FQW4" s="406"/>
      <c r="FQX4" s="406"/>
      <c r="FQY4" s="406"/>
      <c r="FQZ4" s="406"/>
      <c r="FRA4" s="406"/>
      <c r="FRB4" s="406"/>
      <c r="FRC4" s="406"/>
      <c r="FRD4" s="406"/>
      <c r="FRE4" s="406"/>
      <c r="FRF4" s="406"/>
      <c r="FRG4" s="406"/>
      <c r="FRH4" s="406"/>
      <c r="FRI4" s="406"/>
      <c r="FRJ4" s="406"/>
      <c r="FRK4" s="406"/>
      <c r="FRL4" s="406"/>
      <c r="FRM4" s="406"/>
      <c r="FRN4" s="406"/>
      <c r="FRO4" s="406"/>
      <c r="FRP4" s="406"/>
      <c r="FRQ4" s="406"/>
      <c r="FRR4" s="406"/>
      <c r="FRS4" s="406"/>
      <c r="FRT4" s="406"/>
      <c r="FRU4" s="406"/>
      <c r="FRV4" s="406"/>
      <c r="FRW4" s="406"/>
      <c r="FRX4" s="406"/>
      <c r="FRY4" s="406"/>
      <c r="FRZ4" s="406"/>
      <c r="FSA4" s="406"/>
      <c r="FSB4" s="406"/>
      <c r="FSC4" s="406"/>
      <c r="FSD4" s="406"/>
      <c r="FSE4" s="406"/>
      <c r="FSF4" s="406"/>
      <c r="FSG4" s="406"/>
      <c r="FSH4" s="406"/>
      <c r="FSI4" s="406"/>
      <c r="FSJ4" s="406"/>
      <c r="FSK4" s="406"/>
      <c r="FSL4" s="406"/>
      <c r="FSM4" s="406"/>
      <c r="FSN4" s="406"/>
      <c r="FSO4" s="406"/>
      <c r="FSP4" s="406"/>
      <c r="FSQ4" s="406"/>
      <c r="FSR4" s="406"/>
      <c r="FSS4" s="406"/>
      <c r="FST4" s="406"/>
      <c r="FSU4" s="406"/>
      <c r="FSV4" s="406"/>
      <c r="FSW4" s="406"/>
      <c r="FSX4" s="406"/>
      <c r="FSY4" s="406"/>
      <c r="FSZ4" s="406"/>
      <c r="FTA4" s="406"/>
      <c r="FTB4" s="406"/>
      <c r="FTC4" s="406"/>
      <c r="FTD4" s="406"/>
      <c r="FTE4" s="406"/>
      <c r="FTF4" s="406"/>
      <c r="FTG4" s="406"/>
      <c r="FTH4" s="406"/>
      <c r="FTI4" s="406"/>
      <c r="FTJ4" s="406"/>
      <c r="FTK4" s="406"/>
      <c r="FTL4" s="406"/>
      <c r="FTM4" s="406"/>
      <c r="FTN4" s="406"/>
      <c r="FTO4" s="406"/>
      <c r="FTP4" s="406"/>
      <c r="FTQ4" s="406"/>
      <c r="FTR4" s="406"/>
      <c r="FTS4" s="406"/>
      <c r="FTT4" s="406"/>
      <c r="FTU4" s="406"/>
      <c r="FTV4" s="406"/>
      <c r="FTW4" s="406"/>
      <c r="FTX4" s="406"/>
      <c r="FTY4" s="406"/>
      <c r="FTZ4" s="406"/>
      <c r="FUA4" s="406"/>
      <c r="FUB4" s="406"/>
      <c r="FUC4" s="406"/>
      <c r="FUD4" s="406"/>
      <c r="FUE4" s="406"/>
      <c r="FUF4" s="406"/>
      <c r="FUG4" s="406"/>
      <c r="FUH4" s="406"/>
      <c r="FUI4" s="406"/>
      <c r="FUJ4" s="406"/>
      <c r="FUK4" s="406"/>
      <c r="FUL4" s="406"/>
      <c r="FUM4" s="406"/>
      <c r="FUN4" s="406"/>
      <c r="FUO4" s="406"/>
      <c r="FUP4" s="406"/>
      <c r="FUQ4" s="406"/>
      <c r="FUR4" s="406"/>
      <c r="FUS4" s="406"/>
      <c r="FUT4" s="406"/>
      <c r="FUU4" s="406"/>
      <c r="FUV4" s="406"/>
      <c r="FUW4" s="406"/>
      <c r="FUX4" s="406"/>
      <c r="FUY4" s="406"/>
      <c r="FUZ4" s="406"/>
      <c r="FVA4" s="406"/>
      <c r="FVB4" s="406"/>
      <c r="FVC4" s="406"/>
      <c r="FVD4" s="406"/>
      <c r="FVE4" s="406"/>
      <c r="FVF4" s="406"/>
      <c r="FVG4" s="406"/>
      <c r="FVH4" s="406"/>
      <c r="FVI4" s="406"/>
      <c r="FVJ4" s="406"/>
      <c r="FVK4" s="406"/>
      <c r="FVL4" s="406"/>
      <c r="FVM4" s="406"/>
      <c r="FVN4" s="406"/>
      <c r="FVO4" s="406"/>
      <c r="FVP4" s="406"/>
      <c r="FVQ4" s="406"/>
      <c r="FVR4" s="406"/>
      <c r="FVS4" s="406"/>
      <c r="FVT4" s="406"/>
      <c r="FVU4" s="406"/>
      <c r="FVV4" s="406"/>
      <c r="FVW4" s="406"/>
      <c r="FVX4" s="406"/>
      <c r="FVY4" s="406"/>
      <c r="FVZ4" s="406"/>
      <c r="FWA4" s="406"/>
      <c r="FWB4" s="406"/>
      <c r="FWC4" s="406"/>
      <c r="FWD4" s="406"/>
      <c r="FWE4" s="406"/>
      <c r="FWF4" s="406"/>
      <c r="FWG4" s="406"/>
      <c r="FWH4" s="406"/>
      <c r="FWI4" s="406"/>
      <c r="FWJ4" s="406"/>
      <c r="FWK4" s="406"/>
      <c r="FWL4" s="406"/>
      <c r="FWM4" s="406"/>
      <c r="FWN4" s="406"/>
      <c r="FWO4" s="406"/>
      <c r="FWP4" s="406"/>
      <c r="FWQ4" s="406"/>
      <c r="FWR4" s="406"/>
      <c r="FWS4" s="406"/>
      <c r="FWT4" s="406"/>
      <c r="FWU4" s="406"/>
      <c r="FWV4" s="406"/>
      <c r="FWW4" s="406"/>
      <c r="FWX4" s="406"/>
      <c r="FWY4" s="406"/>
      <c r="FWZ4" s="406"/>
      <c r="FXA4" s="406"/>
      <c r="FXB4" s="406"/>
      <c r="FXC4" s="406"/>
      <c r="FXD4" s="406"/>
      <c r="FXE4" s="406"/>
      <c r="FXF4" s="406"/>
      <c r="FXG4" s="406"/>
      <c r="FXH4" s="406"/>
      <c r="FXI4" s="406"/>
      <c r="FXJ4" s="406"/>
      <c r="FXK4" s="406"/>
      <c r="FXL4" s="406"/>
      <c r="FXM4" s="406"/>
      <c r="FXN4" s="406"/>
      <c r="FXO4" s="406"/>
      <c r="FXP4" s="406"/>
      <c r="FXQ4" s="406"/>
      <c r="FXR4" s="406"/>
      <c r="FXS4" s="406"/>
      <c r="FXT4" s="406"/>
      <c r="FXU4" s="406"/>
      <c r="FXV4" s="406"/>
      <c r="FXW4" s="406"/>
      <c r="FXX4" s="406"/>
      <c r="FXY4" s="406"/>
      <c r="FXZ4" s="406"/>
      <c r="FYA4" s="406"/>
      <c r="FYB4" s="406"/>
      <c r="FYC4" s="406"/>
      <c r="FYD4" s="406"/>
      <c r="FYE4" s="406"/>
      <c r="FYF4" s="406"/>
      <c r="FYG4" s="406"/>
      <c r="FYH4" s="406"/>
      <c r="FYI4" s="406"/>
      <c r="FYJ4" s="406"/>
      <c r="FYK4" s="406"/>
      <c r="FYL4" s="406"/>
      <c r="FYM4" s="406"/>
      <c r="FYN4" s="406"/>
      <c r="FYO4" s="406"/>
      <c r="FYP4" s="406"/>
      <c r="FYQ4" s="406"/>
      <c r="FYR4" s="406"/>
      <c r="FYS4" s="406"/>
      <c r="FYT4" s="406"/>
      <c r="FYU4" s="406"/>
      <c r="FYV4" s="406"/>
      <c r="FYW4" s="406"/>
      <c r="FYX4" s="406"/>
      <c r="FYY4" s="406"/>
      <c r="FYZ4" s="406"/>
      <c r="FZA4" s="406"/>
      <c r="FZB4" s="406"/>
      <c r="FZC4" s="406"/>
      <c r="FZD4" s="406"/>
      <c r="FZE4" s="406"/>
      <c r="FZF4" s="406"/>
      <c r="FZG4" s="406"/>
      <c r="FZH4" s="406"/>
      <c r="FZI4" s="406"/>
      <c r="FZJ4" s="406"/>
      <c r="FZK4" s="406"/>
      <c r="FZL4" s="406"/>
      <c r="FZM4" s="406"/>
      <c r="FZN4" s="406"/>
      <c r="FZO4" s="406"/>
      <c r="FZP4" s="406"/>
      <c r="FZQ4" s="406"/>
      <c r="FZR4" s="406"/>
      <c r="FZS4" s="406"/>
      <c r="FZT4" s="406"/>
      <c r="FZU4" s="406"/>
      <c r="FZV4" s="406"/>
      <c r="FZW4" s="406"/>
      <c r="FZX4" s="406"/>
      <c r="FZY4" s="406"/>
      <c r="FZZ4" s="406"/>
      <c r="GAA4" s="406"/>
      <c r="GAB4" s="406"/>
      <c r="GAC4" s="406"/>
      <c r="GAD4" s="406"/>
      <c r="GAE4" s="406"/>
      <c r="GAF4" s="406"/>
      <c r="GAG4" s="406"/>
      <c r="GAH4" s="406"/>
      <c r="GAI4" s="406"/>
      <c r="GAJ4" s="406"/>
      <c r="GAK4" s="406"/>
      <c r="GAL4" s="406"/>
      <c r="GAM4" s="406"/>
      <c r="GAN4" s="406"/>
      <c r="GAO4" s="406"/>
      <c r="GAP4" s="406"/>
      <c r="GAQ4" s="406"/>
      <c r="GAR4" s="406"/>
      <c r="GAS4" s="406"/>
      <c r="GAT4" s="406"/>
      <c r="GAU4" s="406"/>
      <c r="GAV4" s="406"/>
      <c r="GAW4" s="406"/>
      <c r="GAX4" s="406"/>
      <c r="GAY4" s="406"/>
      <c r="GAZ4" s="406"/>
      <c r="GBA4" s="406"/>
      <c r="GBB4" s="406"/>
      <c r="GBC4" s="406"/>
      <c r="GBD4" s="406"/>
      <c r="GBE4" s="406"/>
      <c r="GBF4" s="406"/>
      <c r="GBG4" s="406"/>
      <c r="GBH4" s="406"/>
      <c r="GBI4" s="406"/>
      <c r="GBJ4" s="406"/>
      <c r="GBK4" s="406"/>
      <c r="GBL4" s="406"/>
      <c r="GBM4" s="406"/>
      <c r="GBN4" s="406"/>
      <c r="GBO4" s="406"/>
      <c r="GBP4" s="406"/>
      <c r="GBQ4" s="406"/>
      <c r="GBR4" s="406"/>
      <c r="GBS4" s="406"/>
      <c r="GBT4" s="406"/>
      <c r="GBU4" s="406"/>
      <c r="GBV4" s="406"/>
      <c r="GBW4" s="406"/>
      <c r="GBX4" s="406"/>
      <c r="GBY4" s="406"/>
      <c r="GBZ4" s="406"/>
      <c r="GCA4" s="406"/>
      <c r="GCB4" s="406"/>
      <c r="GCC4" s="406"/>
      <c r="GCD4" s="406"/>
      <c r="GCE4" s="406"/>
      <c r="GCF4" s="406"/>
      <c r="GCG4" s="406"/>
      <c r="GCH4" s="406"/>
      <c r="GCI4" s="406"/>
      <c r="GCJ4" s="406"/>
      <c r="GCK4" s="406"/>
      <c r="GCL4" s="406"/>
      <c r="GCM4" s="406"/>
      <c r="GCN4" s="406"/>
      <c r="GCO4" s="406"/>
      <c r="GCP4" s="406"/>
      <c r="GCQ4" s="406"/>
      <c r="GCR4" s="406"/>
      <c r="GCS4" s="406"/>
      <c r="GCT4" s="406"/>
      <c r="GCU4" s="406"/>
      <c r="GCV4" s="406"/>
      <c r="GCW4" s="406"/>
      <c r="GCX4" s="406"/>
      <c r="GCY4" s="406"/>
      <c r="GCZ4" s="406"/>
      <c r="GDA4" s="406"/>
      <c r="GDB4" s="406"/>
      <c r="GDC4" s="406"/>
      <c r="GDD4" s="406"/>
      <c r="GDE4" s="406"/>
      <c r="GDF4" s="406"/>
      <c r="GDG4" s="406"/>
      <c r="GDH4" s="406"/>
      <c r="GDI4" s="406"/>
      <c r="GDJ4" s="406"/>
      <c r="GDK4" s="406"/>
      <c r="GDL4" s="406"/>
      <c r="GDM4" s="406"/>
      <c r="GDN4" s="406"/>
      <c r="GDO4" s="406"/>
      <c r="GDP4" s="406"/>
      <c r="GDQ4" s="406"/>
      <c r="GDR4" s="406"/>
      <c r="GDS4" s="406"/>
      <c r="GDT4" s="406"/>
      <c r="GDU4" s="406"/>
      <c r="GDV4" s="406"/>
      <c r="GDW4" s="406"/>
      <c r="GDX4" s="406"/>
      <c r="GDY4" s="406"/>
      <c r="GDZ4" s="406"/>
      <c r="GEA4" s="406"/>
      <c r="GEB4" s="406"/>
      <c r="GEC4" s="406"/>
      <c r="GED4" s="406"/>
      <c r="GEE4" s="406"/>
      <c r="GEF4" s="406"/>
      <c r="GEG4" s="406"/>
      <c r="GEH4" s="406"/>
      <c r="GEI4" s="406"/>
      <c r="GEJ4" s="406"/>
      <c r="GEK4" s="406"/>
      <c r="GEL4" s="406"/>
      <c r="GEM4" s="406"/>
      <c r="GEN4" s="406"/>
      <c r="GEO4" s="406"/>
      <c r="GEP4" s="406"/>
      <c r="GEQ4" s="406"/>
      <c r="GER4" s="406"/>
      <c r="GES4" s="406"/>
      <c r="GET4" s="406"/>
      <c r="GEU4" s="406"/>
      <c r="GEV4" s="406"/>
      <c r="GEW4" s="406"/>
      <c r="GEX4" s="406"/>
      <c r="GEY4" s="406"/>
      <c r="GEZ4" s="406"/>
      <c r="GFA4" s="406"/>
      <c r="GFB4" s="406"/>
      <c r="GFC4" s="406"/>
      <c r="GFD4" s="406"/>
      <c r="GFE4" s="406"/>
      <c r="GFF4" s="406"/>
      <c r="GFG4" s="406"/>
      <c r="GFH4" s="406"/>
      <c r="GFI4" s="406"/>
      <c r="GFJ4" s="406"/>
      <c r="GFK4" s="406"/>
      <c r="GFL4" s="406"/>
      <c r="GFM4" s="406"/>
      <c r="GFN4" s="406"/>
      <c r="GFO4" s="406"/>
      <c r="GFP4" s="406"/>
      <c r="GFQ4" s="406"/>
      <c r="GFR4" s="406"/>
      <c r="GFS4" s="406"/>
      <c r="GFT4" s="406"/>
      <c r="GFU4" s="406"/>
      <c r="GFV4" s="406"/>
      <c r="GFW4" s="406"/>
      <c r="GFX4" s="406"/>
      <c r="GFY4" s="406"/>
      <c r="GFZ4" s="406"/>
      <c r="GGA4" s="406"/>
      <c r="GGB4" s="406"/>
      <c r="GGC4" s="406"/>
      <c r="GGD4" s="406"/>
      <c r="GGE4" s="406"/>
      <c r="GGF4" s="406"/>
      <c r="GGG4" s="406"/>
      <c r="GGH4" s="406"/>
      <c r="GGI4" s="406"/>
      <c r="GGJ4" s="406"/>
      <c r="GGK4" s="406"/>
      <c r="GGL4" s="406"/>
      <c r="GGM4" s="406"/>
      <c r="GGN4" s="406"/>
      <c r="GGO4" s="406"/>
      <c r="GGP4" s="406"/>
      <c r="GGQ4" s="406"/>
      <c r="GGR4" s="406"/>
      <c r="GGS4" s="406"/>
      <c r="GGT4" s="406"/>
      <c r="GGU4" s="406"/>
      <c r="GGV4" s="406"/>
      <c r="GGW4" s="406"/>
      <c r="GGX4" s="406"/>
      <c r="GGY4" s="406"/>
      <c r="GGZ4" s="406"/>
      <c r="GHA4" s="406"/>
      <c r="GHB4" s="406"/>
      <c r="GHC4" s="406"/>
      <c r="GHD4" s="406"/>
      <c r="GHE4" s="406"/>
      <c r="GHF4" s="406"/>
      <c r="GHG4" s="406"/>
      <c r="GHH4" s="406"/>
      <c r="GHI4" s="406"/>
      <c r="GHJ4" s="406"/>
      <c r="GHK4" s="406"/>
      <c r="GHL4" s="406"/>
      <c r="GHM4" s="406"/>
      <c r="GHN4" s="406"/>
      <c r="GHO4" s="406"/>
      <c r="GHP4" s="406"/>
      <c r="GHQ4" s="406"/>
      <c r="GHR4" s="406"/>
      <c r="GHS4" s="406"/>
      <c r="GHT4" s="406"/>
      <c r="GHU4" s="406"/>
      <c r="GHV4" s="406"/>
      <c r="GHW4" s="406"/>
      <c r="GHX4" s="406"/>
      <c r="GHY4" s="406"/>
      <c r="GHZ4" s="406"/>
      <c r="GIA4" s="406"/>
      <c r="GIB4" s="406"/>
      <c r="GIC4" s="406"/>
      <c r="GID4" s="406"/>
      <c r="GIE4" s="406"/>
      <c r="GIF4" s="406"/>
      <c r="GIG4" s="406"/>
      <c r="GIH4" s="406"/>
      <c r="GII4" s="406"/>
      <c r="GIJ4" s="406"/>
      <c r="GIK4" s="406"/>
      <c r="GIL4" s="406"/>
      <c r="GIM4" s="406"/>
      <c r="GIN4" s="406"/>
      <c r="GIO4" s="406"/>
      <c r="GIP4" s="406"/>
      <c r="GIQ4" s="406"/>
      <c r="GIR4" s="406"/>
      <c r="GIS4" s="406"/>
      <c r="GIT4" s="406"/>
      <c r="GIU4" s="406"/>
      <c r="GIV4" s="406"/>
      <c r="GIW4" s="406"/>
      <c r="GIX4" s="406"/>
      <c r="GIY4" s="406"/>
      <c r="GIZ4" s="406"/>
      <c r="GJA4" s="406"/>
      <c r="GJB4" s="406"/>
      <c r="GJC4" s="406"/>
      <c r="GJD4" s="406"/>
      <c r="GJE4" s="406"/>
      <c r="GJF4" s="406"/>
      <c r="GJG4" s="406"/>
      <c r="GJH4" s="406"/>
      <c r="GJI4" s="406"/>
      <c r="GJJ4" s="406"/>
      <c r="GJK4" s="406"/>
      <c r="GJL4" s="406"/>
      <c r="GJM4" s="406"/>
      <c r="GJN4" s="406"/>
      <c r="GJO4" s="406"/>
      <c r="GJP4" s="406"/>
      <c r="GJQ4" s="406"/>
      <c r="GJR4" s="406"/>
      <c r="GJS4" s="406"/>
      <c r="GJT4" s="406"/>
      <c r="GJU4" s="406"/>
      <c r="GJV4" s="406"/>
      <c r="GJW4" s="406"/>
      <c r="GJX4" s="406"/>
      <c r="GJY4" s="406"/>
      <c r="GJZ4" s="406"/>
      <c r="GKA4" s="406"/>
      <c r="GKB4" s="406"/>
      <c r="GKC4" s="406"/>
      <c r="GKD4" s="406"/>
      <c r="GKE4" s="406"/>
      <c r="GKF4" s="406"/>
      <c r="GKG4" s="406"/>
      <c r="GKH4" s="406"/>
      <c r="GKI4" s="406"/>
      <c r="GKJ4" s="406"/>
      <c r="GKK4" s="406"/>
      <c r="GKL4" s="406"/>
      <c r="GKM4" s="406"/>
      <c r="GKN4" s="406"/>
      <c r="GKO4" s="406"/>
      <c r="GKP4" s="406"/>
      <c r="GKQ4" s="406"/>
      <c r="GKR4" s="406"/>
      <c r="GKS4" s="406"/>
      <c r="GKT4" s="406"/>
      <c r="GKU4" s="406"/>
      <c r="GKV4" s="406"/>
      <c r="GKW4" s="406"/>
      <c r="GKX4" s="406"/>
      <c r="GKY4" s="406"/>
      <c r="GKZ4" s="406"/>
      <c r="GLA4" s="406"/>
      <c r="GLB4" s="406"/>
      <c r="GLC4" s="406"/>
      <c r="GLD4" s="406"/>
      <c r="GLE4" s="406"/>
      <c r="GLF4" s="406"/>
      <c r="GLG4" s="406"/>
      <c r="GLH4" s="406"/>
      <c r="GLI4" s="406"/>
      <c r="GLJ4" s="406"/>
      <c r="GLK4" s="406"/>
      <c r="GLL4" s="406"/>
      <c r="GLM4" s="406"/>
      <c r="GLN4" s="406"/>
      <c r="GLO4" s="406"/>
      <c r="GLP4" s="406"/>
      <c r="GLQ4" s="406"/>
      <c r="GLR4" s="406"/>
      <c r="GLS4" s="406"/>
      <c r="GLT4" s="406"/>
      <c r="GLU4" s="406"/>
      <c r="GLV4" s="406"/>
      <c r="GLW4" s="406"/>
      <c r="GLX4" s="406"/>
      <c r="GLY4" s="406"/>
      <c r="GLZ4" s="406"/>
      <c r="GMA4" s="406"/>
      <c r="GMB4" s="406"/>
      <c r="GMC4" s="406"/>
      <c r="GMD4" s="406"/>
      <c r="GME4" s="406"/>
      <c r="GMF4" s="406"/>
      <c r="GMG4" s="406"/>
      <c r="GMH4" s="406"/>
      <c r="GMI4" s="406"/>
      <c r="GMJ4" s="406"/>
      <c r="GMK4" s="406"/>
      <c r="GML4" s="406"/>
      <c r="GMM4" s="406"/>
      <c r="GMN4" s="406"/>
      <c r="GMO4" s="406"/>
      <c r="GMP4" s="406"/>
      <c r="GMQ4" s="406"/>
      <c r="GMR4" s="406"/>
      <c r="GMS4" s="406"/>
      <c r="GMT4" s="406"/>
      <c r="GMU4" s="406"/>
      <c r="GMV4" s="406"/>
      <c r="GMW4" s="406"/>
      <c r="GMX4" s="406"/>
      <c r="GMY4" s="406"/>
      <c r="GMZ4" s="406"/>
      <c r="GNA4" s="406"/>
      <c r="GNB4" s="406"/>
      <c r="GNC4" s="406"/>
      <c r="GND4" s="406"/>
      <c r="GNE4" s="406"/>
      <c r="GNF4" s="406"/>
      <c r="GNG4" s="406"/>
      <c r="GNH4" s="406"/>
      <c r="GNI4" s="406"/>
      <c r="GNJ4" s="406"/>
      <c r="GNK4" s="406"/>
      <c r="GNL4" s="406"/>
      <c r="GNM4" s="406"/>
      <c r="GNN4" s="406"/>
      <c r="GNO4" s="406"/>
      <c r="GNP4" s="406"/>
      <c r="GNQ4" s="406"/>
      <c r="GNR4" s="406"/>
      <c r="GNS4" s="406"/>
      <c r="GNT4" s="406"/>
      <c r="GNU4" s="406"/>
      <c r="GNV4" s="406"/>
      <c r="GNW4" s="406"/>
      <c r="GNX4" s="406"/>
      <c r="GNY4" s="406"/>
      <c r="GNZ4" s="406"/>
      <c r="GOA4" s="406"/>
      <c r="GOB4" s="406"/>
      <c r="GOC4" s="406"/>
      <c r="GOD4" s="406"/>
      <c r="GOE4" s="406"/>
      <c r="GOF4" s="406"/>
      <c r="GOG4" s="406"/>
      <c r="GOH4" s="406"/>
      <c r="GOI4" s="406"/>
      <c r="GOJ4" s="406"/>
      <c r="GOK4" s="406"/>
      <c r="GOL4" s="406"/>
      <c r="GOM4" s="406"/>
      <c r="GON4" s="406"/>
      <c r="GOO4" s="406"/>
      <c r="GOP4" s="406"/>
      <c r="GOQ4" s="406"/>
      <c r="GOR4" s="406"/>
      <c r="GOS4" s="406"/>
      <c r="GOT4" s="406"/>
      <c r="GOU4" s="406"/>
      <c r="GOV4" s="406"/>
      <c r="GOW4" s="406"/>
      <c r="GOX4" s="406"/>
      <c r="GOY4" s="406"/>
      <c r="GOZ4" s="406"/>
      <c r="GPA4" s="406"/>
      <c r="GPB4" s="406"/>
      <c r="GPC4" s="406"/>
      <c r="GPD4" s="406"/>
      <c r="GPE4" s="406"/>
      <c r="GPF4" s="406"/>
      <c r="GPG4" s="406"/>
      <c r="GPH4" s="406"/>
      <c r="GPI4" s="406"/>
      <c r="GPJ4" s="406"/>
      <c r="GPK4" s="406"/>
      <c r="GPL4" s="406"/>
      <c r="GPM4" s="406"/>
      <c r="GPN4" s="406"/>
      <c r="GPO4" s="406"/>
      <c r="GPP4" s="406"/>
      <c r="GPQ4" s="406"/>
      <c r="GPR4" s="406"/>
      <c r="GPS4" s="406"/>
      <c r="GPT4" s="406"/>
      <c r="GPU4" s="406"/>
      <c r="GPV4" s="406"/>
      <c r="GPW4" s="406"/>
      <c r="GPX4" s="406"/>
      <c r="GPY4" s="406"/>
      <c r="GPZ4" s="406"/>
      <c r="GQA4" s="406"/>
      <c r="GQB4" s="406"/>
      <c r="GQC4" s="406"/>
      <c r="GQD4" s="406"/>
      <c r="GQE4" s="406"/>
      <c r="GQF4" s="406"/>
      <c r="GQG4" s="406"/>
      <c r="GQH4" s="406"/>
      <c r="GQI4" s="406"/>
      <c r="GQJ4" s="406"/>
      <c r="GQK4" s="406"/>
      <c r="GQL4" s="406"/>
      <c r="GQM4" s="406"/>
      <c r="GQN4" s="406"/>
      <c r="GQO4" s="406"/>
      <c r="GQP4" s="406"/>
      <c r="GQQ4" s="406"/>
      <c r="GQR4" s="406"/>
      <c r="GQS4" s="406"/>
      <c r="GQT4" s="406"/>
      <c r="GQU4" s="406"/>
      <c r="GQV4" s="406"/>
      <c r="GQW4" s="406"/>
      <c r="GQX4" s="406"/>
      <c r="GQY4" s="406"/>
      <c r="GQZ4" s="406"/>
      <c r="GRA4" s="406"/>
      <c r="GRB4" s="406"/>
      <c r="GRC4" s="406"/>
      <c r="GRD4" s="406"/>
      <c r="GRE4" s="406"/>
      <c r="GRF4" s="406"/>
      <c r="GRG4" s="406"/>
      <c r="GRH4" s="406"/>
      <c r="GRI4" s="406"/>
      <c r="GRJ4" s="406"/>
      <c r="GRK4" s="406"/>
      <c r="GRL4" s="406"/>
      <c r="GRM4" s="406"/>
      <c r="GRN4" s="406"/>
      <c r="GRO4" s="406"/>
      <c r="GRP4" s="406"/>
      <c r="GRQ4" s="406"/>
      <c r="GRR4" s="406"/>
      <c r="GRS4" s="406"/>
      <c r="GRT4" s="406"/>
      <c r="GRU4" s="406"/>
      <c r="GRV4" s="406"/>
      <c r="GRW4" s="406"/>
      <c r="GRX4" s="406"/>
      <c r="GRY4" s="406"/>
      <c r="GRZ4" s="406"/>
      <c r="GSA4" s="406"/>
      <c r="GSB4" s="406"/>
      <c r="GSC4" s="406"/>
      <c r="GSD4" s="406"/>
      <c r="GSE4" s="406"/>
      <c r="GSF4" s="406"/>
      <c r="GSG4" s="406"/>
      <c r="GSH4" s="406"/>
      <c r="GSI4" s="406"/>
      <c r="GSJ4" s="406"/>
      <c r="GSK4" s="406"/>
      <c r="GSL4" s="406"/>
      <c r="GSM4" s="406"/>
      <c r="GSN4" s="406"/>
      <c r="GSO4" s="406"/>
      <c r="GSP4" s="406"/>
      <c r="GSQ4" s="406"/>
      <c r="GSR4" s="406"/>
      <c r="GSS4" s="406"/>
      <c r="GST4" s="406"/>
      <c r="GSU4" s="406"/>
      <c r="GSV4" s="406"/>
      <c r="GSW4" s="406"/>
      <c r="GSX4" s="406"/>
      <c r="GSY4" s="406"/>
      <c r="GSZ4" s="406"/>
      <c r="GTA4" s="406"/>
      <c r="GTB4" s="406"/>
      <c r="GTC4" s="406"/>
      <c r="GTD4" s="406"/>
      <c r="GTE4" s="406"/>
      <c r="GTF4" s="406"/>
      <c r="GTG4" s="406"/>
      <c r="GTH4" s="406"/>
      <c r="GTI4" s="406"/>
      <c r="GTJ4" s="406"/>
      <c r="GTK4" s="406"/>
      <c r="GTL4" s="406"/>
      <c r="GTM4" s="406"/>
      <c r="GTN4" s="406"/>
      <c r="GTO4" s="406"/>
      <c r="GTP4" s="406"/>
      <c r="GTQ4" s="406"/>
      <c r="GTR4" s="406"/>
      <c r="GTS4" s="406"/>
      <c r="GTT4" s="406"/>
      <c r="GTU4" s="406"/>
      <c r="GTV4" s="406"/>
      <c r="GTW4" s="406"/>
      <c r="GTX4" s="406"/>
      <c r="GTY4" s="406"/>
      <c r="GTZ4" s="406"/>
      <c r="GUA4" s="406"/>
      <c r="GUB4" s="406"/>
      <c r="GUC4" s="406"/>
      <c r="GUD4" s="406"/>
      <c r="GUE4" s="406"/>
      <c r="GUF4" s="406"/>
      <c r="GUG4" s="406"/>
      <c r="GUH4" s="406"/>
      <c r="GUI4" s="406"/>
      <c r="GUJ4" s="406"/>
      <c r="GUK4" s="406"/>
      <c r="GUL4" s="406"/>
      <c r="GUM4" s="406"/>
      <c r="GUN4" s="406"/>
      <c r="GUO4" s="406"/>
      <c r="GUP4" s="406"/>
      <c r="GUQ4" s="406"/>
      <c r="GUR4" s="406"/>
      <c r="GUS4" s="406"/>
      <c r="GUT4" s="406"/>
      <c r="GUU4" s="406"/>
      <c r="GUV4" s="406"/>
      <c r="GUW4" s="406"/>
      <c r="GUX4" s="406"/>
      <c r="GUY4" s="406"/>
      <c r="GUZ4" s="406"/>
      <c r="GVA4" s="406"/>
      <c r="GVB4" s="406"/>
      <c r="GVC4" s="406"/>
      <c r="GVD4" s="406"/>
      <c r="GVE4" s="406"/>
      <c r="GVF4" s="406"/>
      <c r="GVG4" s="406"/>
      <c r="GVH4" s="406"/>
      <c r="GVI4" s="406"/>
      <c r="GVJ4" s="406"/>
      <c r="GVK4" s="406"/>
      <c r="GVL4" s="406"/>
      <c r="GVM4" s="406"/>
      <c r="GVN4" s="406"/>
      <c r="GVO4" s="406"/>
      <c r="GVP4" s="406"/>
      <c r="GVQ4" s="406"/>
      <c r="GVR4" s="406"/>
      <c r="GVS4" s="406"/>
      <c r="GVT4" s="406"/>
      <c r="GVU4" s="406"/>
      <c r="GVV4" s="406"/>
      <c r="GVW4" s="406"/>
      <c r="GVX4" s="406"/>
      <c r="GVY4" s="406"/>
      <c r="GVZ4" s="406"/>
      <c r="GWA4" s="406"/>
      <c r="GWB4" s="406"/>
      <c r="GWC4" s="406"/>
      <c r="GWD4" s="406"/>
      <c r="GWE4" s="406"/>
      <c r="GWF4" s="406"/>
      <c r="GWG4" s="406"/>
      <c r="GWH4" s="406"/>
      <c r="GWI4" s="406"/>
      <c r="GWJ4" s="406"/>
      <c r="GWK4" s="406"/>
      <c r="GWL4" s="406"/>
      <c r="GWM4" s="406"/>
      <c r="GWN4" s="406"/>
      <c r="GWO4" s="406"/>
      <c r="GWP4" s="406"/>
      <c r="GWQ4" s="406"/>
      <c r="GWR4" s="406"/>
      <c r="GWS4" s="406"/>
      <c r="GWT4" s="406"/>
      <c r="GWU4" s="406"/>
      <c r="GWV4" s="406"/>
      <c r="GWW4" s="406"/>
      <c r="GWX4" s="406"/>
      <c r="GWY4" s="406"/>
      <c r="GWZ4" s="406"/>
      <c r="GXA4" s="406"/>
      <c r="GXB4" s="406"/>
      <c r="GXC4" s="406"/>
      <c r="GXD4" s="406"/>
      <c r="GXE4" s="406"/>
      <c r="GXF4" s="406"/>
      <c r="GXG4" s="406"/>
      <c r="GXH4" s="406"/>
      <c r="GXI4" s="406"/>
      <c r="GXJ4" s="406"/>
      <c r="GXK4" s="406"/>
      <c r="GXL4" s="406"/>
      <c r="GXM4" s="406"/>
      <c r="GXN4" s="406"/>
      <c r="GXO4" s="406"/>
      <c r="GXP4" s="406"/>
      <c r="GXQ4" s="406"/>
      <c r="GXR4" s="406"/>
      <c r="GXS4" s="406"/>
      <c r="GXT4" s="406"/>
      <c r="GXU4" s="406"/>
      <c r="GXV4" s="406"/>
      <c r="GXW4" s="406"/>
      <c r="GXX4" s="406"/>
      <c r="GXY4" s="406"/>
      <c r="GXZ4" s="406"/>
      <c r="GYA4" s="406"/>
      <c r="GYB4" s="406"/>
      <c r="GYC4" s="406"/>
      <c r="GYD4" s="406"/>
      <c r="GYE4" s="406"/>
      <c r="GYF4" s="406"/>
      <c r="GYG4" s="406"/>
      <c r="GYH4" s="406"/>
      <c r="GYI4" s="406"/>
      <c r="GYJ4" s="406"/>
      <c r="GYK4" s="406"/>
      <c r="GYL4" s="406"/>
      <c r="GYM4" s="406"/>
      <c r="GYN4" s="406"/>
      <c r="GYO4" s="406"/>
      <c r="GYP4" s="406"/>
      <c r="GYQ4" s="406"/>
      <c r="GYR4" s="406"/>
      <c r="GYS4" s="406"/>
      <c r="GYT4" s="406"/>
      <c r="GYU4" s="406"/>
      <c r="GYV4" s="406"/>
      <c r="GYW4" s="406"/>
      <c r="GYX4" s="406"/>
      <c r="GYY4" s="406"/>
      <c r="GYZ4" s="406"/>
      <c r="GZA4" s="406"/>
      <c r="GZB4" s="406"/>
      <c r="GZC4" s="406"/>
      <c r="GZD4" s="406"/>
      <c r="GZE4" s="406"/>
      <c r="GZF4" s="406"/>
      <c r="GZG4" s="406"/>
      <c r="GZH4" s="406"/>
      <c r="GZI4" s="406"/>
      <c r="GZJ4" s="406"/>
      <c r="GZK4" s="406"/>
      <c r="GZL4" s="406"/>
      <c r="GZM4" s="406"/>
      <c r="GZN4" s="406"/>
      <c r="GZO4" s="406"/>
      <c r="GZP4" s="406"/>
      <c r="GZQ4" s="406"/>
      <c r="GZR4" s="406"/>
      <c r="GZS4" s="406"/>
      <c r="GZT4" s="406"/>
      <c r="GZU4" s="406"/>
      <c r="GZV4" s="406"/>
      <c r="GZW4" s="406"/>
      <c r="GZX4" s="406"/>
      <c r="GZY4" s="406"/>
      <c r="GZZ4" s="406"/>
      <c r="HAA4" s="406"/>
      <c r="HAB4" s="406"/>
      <c r="HAC4" s="406"/>
      <c r="HAD4" s="406"/>
      <c r="HAE4" s="406"/>
      <c r="HAF4" s="406"/>
      <c r="HAG4" s="406"/>
      <c r="HAH4" s="406"/>
      <c r="HAI4" s="406"/>
      <c r="HAJ4" s="406"/>
      <c r="HAK4" s="406"/>
      <c r="HAL4" s="406"/>
      <c r="HAM4" s="406"/>
      <c r="HAN4" s="406"/>
      <c r="HAO4" s="406"/>
      <c r="HAP4" s="406"/>
      <c r="HAQ4" s="406"/>
      <c r="HAR4" s="406"/>
      <c r="HAS4" s="406"/>
      <c r="HAT4" s="406"/>
      <c r="HAU4" s="406"/>
      <c r="HAV4" s="406"/>
      <c r="HAW4" s="406"/>
      <c r="HAX4" s="406"/>
      <c r="HAY4" s="406"/>
      <c r="HAZ4" s="406"/>
      <c r="HBA4" s="406"/>
      <c r="HBB4" s="406"/>
      <c r="HBC4" s="406"/>
      <c r="HBD4" s="406"/>
      <c r="HBE4" s="406"/>
      <c r="HBF4" s="406"/>
      <c r="HBG4" s="406"/>
      <c r="HBH4" s="406"/>
      <c r="HBI4" s="406"/>
      <c r="HBJ4" s="406"/>
      <c r="HBK4" s="406"/>
      <c r="HBL4" s="406"/>
      <c r="HBM4" s="406"/>
      <c r="HBN4" s="406"/>
      <c r="HBO4" s="406"/>
      <c r="HBP4" s="406"/>
      <c r="HBQ4" s="406"/>
      <c r="HBR4" s="406"/>
      <c r="HBS4" s="406"/>
      <c r="HBT4" s="406"/>
      <c r="HBU4" s="406"/>
      <c r="HBV4" s="406"/>
      <c r="HBW4" s="406"/>
      <c r="HBX4" s="406"/>
      <c r="HBY4" s="406"/>
      <c r="HBZ4" s="406"/>
      <c r="HCA4" s="406"/>
      <c r="HCB4" s="406"/>
      <c r="HCC4" s="406"/>
      <c r="HCD4" s="406"/>
      <c r="HCE4" s="406"/>
      <c r="HCF4" s="406"/>
      <c r="HCG4" s="406"/>
      <c r="HCH4" s="406"/>
      <c r="HCI4" s="406"/>
      <c r="HCJ4" s="406"/>
      <c r="HCK4" s="406"/>
      <c r="HCL4" s="406"/>
      <c r="HCM4" s="406"/>
      <c r="HCN4" s="406"/>
      <c r="HCO4" s="406"/>
      <c r="HCP4" s="406"/>
      <c r="HCQ4" s="406"/>
      <c r="HCR4" s="406"/>
      <c r="HCS4" s="406"/>
      <c r="HCT4" s="406"/>
      <c r="HCU4" s="406"/>
      <c r="HCV4" s="406"/>
      <c r="HCW4" s="406"/>
      <c r="HCX4" s="406"/>
      <c r="HCY4" s="406"/>
      <c r="HCZ4" s="406"/>
      <c r="HDA4" s="406"/>
      <c r="HDB4" s="406"/>
      <c r="HDC4" s="406"/>
      <c r="HDD4" s="406"/>
      <c r="HDE4" s="406"/>
      <c r="HDF4" s="406"/>
      <c r="HDG4" s="406"/>
      <c r="HDH4" s="406"/>
      <c r="HDI4" s="406"/>
      <c r="HDJ4" s="406"/>
      <c r="HDK4" s="406"/>
      <c r="HDL4" s="406"/>
      <c r="HDM4" s="406"/>
      <c r="HDN4" s="406"/>
      <c r="HDO4" s="406"/>
      <c r="HDP4" s="406"/>
      <c r="HDQ4" s="406"/>
      <c r="HDR4" s="406"/>
      <c r="HDS4" s="406"/>
      <c r="HDT4" s="406"/>
      <c r="HDU4" s="406"/>
      <c r="HDV4" s="406"/>
      <c r="HDW4" s="406"/>
      <c r="HDX4" s="406"/>
      <c r="HDY4" s="406"/>
      <c r="HDZ4" s="406"/>
      <c r="HEA4" s="406"/>
      <c r="HEB4" s="406"/>
      <c r="HEC4" s="406"/>
      <c r="HED4" s="406"/>
      <c r="HEE4" s="406"/>
      <c r="HEF4" s="406"/>
      <c r="HEG4" s="406"/>
      <c r="HEH4" s="406"/>
      <c r="HEI4" s="406"/>
      <c r="HEJ4" s="406"/>
      <c r="HEK4" s="406"/>
      <c r="HEL4" s="406"/>
      <c r="HEM4" s="406"/>
      <c r="HEN4" s="406"/>
      <c r="HEO4" s="406"/>
      <c r="HEP4" s="406"/>
      <c r="HEQ4" s="406"/>
      <c r="HER4" s="406"/>
      <c r="HES4" s="406"/>
      <c r="HET4" s="406"/>
      <c r="HEU4" s="406"/>
      <c r="HEV4" s="406"/>
      <c r="HEW4" s="406"/>
      <c r="HEX4" s="406"/>
      <c r="HEY4" s="406"/>
      <c r="HEZ4" s="406"/>
      <c r="HFA4" s="406"/>
      <c r="HFB4" s="406"/>
      <c r="HFC4" s="406"/>
      <c r="HFD4" s="406"/>
      <c r="HFE4" s="406"/>
      <c r="HFF4" s="406"/>
      <c r="HFG4" s="406"/>
      <c r="HFH4" s="406"/>
      <c r="HFI4" s="406"/>
      <c r="HFJ4" s="406"/>
      <c r="HFK4" s="406"/>
      <c r="HFL4" s="406"/>
      <c r="HFM4" s="406"/>
      <c r="HFN4" s="406"/>
      <c r="HFO4" s="406"/>
      <c r="HFP4" s="406"/>
      <c r="HFQ4" s="406"/>
      <c r="HFR4" s="406"/>
      <c r="HFS4" s="406"/>
      <c r="HFT4" s="406"/>
      <c r="HFU4" s="406"/>
      <c r="HFV4" s="406"/>
      <c r="HFW4" s="406"/>
      <c r="HFX4" s="406"/>
      <c r="HFY4" s="406"/>
      <c r="HFZ4" s="406"/>
      <c r="HGA4" s="406"/>
      <c r="HGB4" s="406"/>
      <c r="HGC4" s="406"/>
      <c r="HGD4" s="406"/>
      <c r="HGE4" s="406"/>
      <c r="HGF4" s="406"/>
      <c r="HGG4" s="406"/>
      <c r="HGH4" s="406"/>
      <c r="HGI4" s="406"/>
      <c r="HGJ4" s="406"/>
      <c r="HGK4" s="406"/>
      <c r="HGL4" s="406"/>
      <c r="HGM4" s="406"/>
      <c r="HGN4" s="406"/>
      <c r="HGO4" s="406"/>
      <c r="HGP4" s="406"/>
      <c r="HGQ4" s="406"/>
      <c r="HGR4" s="406"/>
      <c r="HGS4" s="406"/>
      <c r="HGT4" s="406"/>
      <c r="HGU4" s="406"/>
      <c r="HGV4" s="406"/>
      <c r="HGW4" s="406"/>
      <c r="HGX4" s="406"/>
      <c r="HGY4" s="406"/>
      <c r="HGZ4" s="406"/>
      <c r="HHA4" s="406"/>
      <c r="HHB4" s="406"/>
      <c r="HHC4" s="406"/>
      <c r="HHD4" s="406"/>
      <c r="HHE4" s="406"/>
      <c r="HHF4" s="406"/>
      <c r="HHG4" s="406"/>
      <c r="HHH4" s="406"/>
      <c r="HHI4" s="406"/>
      <c r="HHJ4" s="406"/>
      <c r="HHK4" s="406"/>
      <c r="HHL4" s="406"/>
      <c r="HHM4" s="406"/>
      <c r="HHN4" s="406"/>
      <c r="HHO4" s="406"/>
      <c r="HHP4" s="406"/>
      <c r="HHQ4" s="406"/>
      <c r="HHR4" s="406"/>
      <c r="HHS4" s="406"/>
      <c r="HHT4" s="406"/>
      <c r="HHU4" s="406"/>
      <c r="HHV4" s="406"/>
      <c r="HHW4" s="406"/>
      <c r="HHX4" s="406"/>
      <c r="HHY4" s="406"/>
      <c r="HHZ4" s="406"/>
      <c r="HIA4" s="406"/>
      <c r="HIB4" s="406"/>
      <c r="HIC4" s="406"/>
      <c r="HID4" s="406"/>
      <c r="HIE4" s="406"/>
      <c r="HIF4" s="406"/>
      <c r="HIG4" s="406"/>
      <c r="HIH4" s="406"/>
      <c r="HII4" s="406"/>
      <c r="HIJ4" s="406"/>
      <c r="HIK4" s="406"/>
      <c r="HIL4" s="406"/>
      <c r="HIM4" s="406"/>
      <c r="HIN4" s="406"/>
      <c r="HIO4" s="406"/>
      <c r="HIP4" s="406"/>
      <c r="HIQ4" s="406"/>
      <c r="HIR4" s="406"/>
      <c r="HIS4" s="406"/>
      <c r="HIT4" s="406"/>
      <c r="HIU4" s="406"/>
      <c r="HIV4" s="406"/>
      <c r="HIW4" s="406"/>
      <c r="HIX4" s="406"/>
      <c r="HIY4" s="406"/>
      <c r="HIZ4" s="406"/>
      <c r="HJA4" s="406"/>
      <c r="HJB4" s="406"/>
      <c r="HJC4" s="406"/>
      <c r="HJD4" s="406"/>
      <c r="HJE4" s="406"/>
      <c r="HJF4" s="406"/>
      <c r="HJG4" s="406"/>
      <c r="HJH4" s="406"/>
      <c r="HJI4" s="406"/>
      <c r="HJJ4" s="406"/>
      <c r="HJK4" s="406"/>
      <c r="HJL4" s="406"/>
      <c r="HJM4" s="406"/>
      <c r="HJN4" s="406"/>
      <c r="HJO4" s="406"/>
      <c r="HJP4" s="406"/>
      <c r="HJQ4" s="406"/>
      <c r="HJR4" s="406"/>
      <c r="HJS4" s="406"/>
      <c r="HJT4" s="406"/>
      <c r="HJU4" s="406"/>
      <c r="HJV4" s="406"/>
      <c r="HJW4" s="406"/>
      <c r="HJX4" s="406"/>
      <c r="HJY4" s="406"/>
      <c r="HJZ4" s="406"/>
      <c r="HKA4" s="406"/>
      <c r="HKB4" s="406"/>
      <c r="HKC4" s="406"/>
      <c r="HKD4" s="406"/>
      <c r="HKE4" s="406"/>
      <c r="HKF4" s="406"/>
      <c r="HKG4" s="406"/>
      <c r="HKH4" s="406"/>
      <c r="HKI4" s="406"/>
      <c r="HKJ4" s="406"/>
      <c r="HKK4" s="406"/>
      <c r="HKL4" s="406"/>
      <c r="HKM4" s="406"/>
      <c r="HKN4" s="406"/>
      <c r="HKO4" s="406"/>
      <c r="HKP4" s="406"/>
      <c r="HKQ4" s="406"/>
      <c r="HKR4" s="406"/>
      <c r="HKS4" s="406"/>
      <c r="HKT4" s="406"/>
      <c r="HKU4" s="406"/>
      <c r="HKV4" s="406"/>
      <c r="HKW4" s="406"/>
      <c r="HKX4" s="406"/>
      <c r="HKY4" s="406"/>
      <c r="HKZ4" s="406"/>
      <c r="HLA4" s="406"/>
      <c r="HLB4" s="406"/>
      <c r="HLC4" s="406"/>
      <c r="HLD4" s="406"/>
      <c r="HLE4" s="406"/>
      <c r="HLF4" s="406"/>
      <c r="HLG4" s="406"/>
      <c r="HLH4" s="406"/>
      <c r="HLI4" s="406"/>
      <c r="HLJ4" s="406"/>
      <c r="HLK4" s="406"/>
      <c r="HLL4" s="406"/>
      <c r="HLM4" s="406"/>
      <c r="HLN4" s="406"/>
      <c r="HLO4" s="406"/>
      <c r="HLP4" s="406"/>
      <c r="HLQ4" s="406"/>
      <c r="HLR4" s="406"/>
      <c r="HLS4" s="406"/>
      <c r="HLT4" s="406"/>
      <c r="HLU4" s="406"/>
      <c r="HLV4" s="406"/>
      <c r="HLW4" s="406"/>
      <c r="HLX4" s="406"/>
      <c r="HLY4" s="406"/>
      <c r="HLZ4" s="406"/>
      <c r="HMA4" s="406"/>
      <c r="HMB4" s="406"/>
      <c r="HMC4" s="406"/>
      <c r="HMD4" s="406"/>
      <c r="HME4" s="406"/>
      <c r="HMF4" s="406"/>
      <c r="HMG4" s="406"/>
      <c r="HMH4" s="406"/>
      <c r="HMI4" s="406"/>
      <c r="HMJ4" s="406"/>
      <c r="HMK4" s="406"/>
      <c r="HML4" s="406"/>
      <c r="HMM4" s="406"/>
      <c r="HMN4" s="406"/>
      <c r="HMO4" s="406"/>
      <c r="HMP4" s="406"/>
      <c r="HMQ4" s="406"/>
      <c r="HMR4" s="406"/>
      <c r="HMS4" s="406"/>
      <c r="HMT4" s="406"/>
      <c r="HMU4" s="406"/>
      <c r="HMV4" s="406"/>
      <c r="HMW4" s="406"/>
      <c r="HMX4" s="406"/>
      <c r="HMY4" s="406"/>
      <c r="HMZ4" s="406"/>
      <c r="HNA4" s="406"/>
      <c r="HNB4" s="406"/>
      <c r="HNC4" s="406"/>
      <c r="HND4" s="406"/>
      <c r="HNE4" s="406"/>
      <c r="HNF4" s="406"/>
      <c r="HNG4" s="406"/>
      <c r="HNH4" s="406"/>
      <c r="HNI4" s="406"/>
      <c r="HNJ4" s="406"/>
      <c r="HNK4" s="406"/>
      <c r="HNL4" s="406"/>
      <c r="HNM4" s="406"/>
      <c r="HNN4" s="406"/>
      <c r="HNO4" s="406"/>
      <c r="HNP4" s="406"/>
      <c r="HNQ4" s="406"/>
      <c r="HNR4" s="406"/>
      <c r="HNS4" s="406"/>
      <c r="HNT4" s="406"/>
      <c r="HNU4" s="406"/>
      <c r="HNV4" s="406"/>
      <c r="HNW4" s="406"/>
      <c r="HNX4" s="406"/>
      <c r="HNY4" s="406"/>
      <c r="HNZ4" s="406"/>
      <c r="HOA4" s="406"/>
      <c r="HOB4" s="406"/>
      <c r="HOC4" s="406"/>
      <c r="HOD4" s="406"/>
      <c r="HOE4" s="406"/>
      <c r="HOF4" s="406"/>
      <c r="HOG4" s="406"/>
      <c r="HOH4" s="406"/>
      <c r="HOI4" s="406"/>
      <c r="HOJ4" s="406"/>
      <c r="HOK4" s="406"/>
      <c r="HOL4" s="406"/>
      <c r="HOM4" s="406"/>
      <c r="HON4" s="406"/>
      <c r="HOO4" s="406"/>
      <c r="HOP4" s="406"/>
      <c r="HOQ4" s="406"/>
      <c r="HOR4" s="406"/>
      <c r="HOS4" s="406"/>
      <c r="HOT4" s="406"/>
      <c r="HOU4" s="406"/>
      <c r="HOV4" s="406"/>
      <c r="HOW4" s="406"/>
      <c r="HOX4" s="406"/>
      <c r="HOY4" s="406"/>
      <c r="HOZ4" s="406"/>
      <c r="HPA4" s="406"/>
      <c r="HPB4" s="406"/>
      <c r="HPC4" s="406"/>
      <c r="HPD4" s="406"/>
      <c r="HPE4" s="406"/>
      <c r="HPF4" s="406"/>
      <c r="HPG4" s="406"/>
      <c r="HPH4" s="406"/>
      <c r="HPI4" s="406"/>
      <c r="HPJ4" s="406"/>
      <c r="HPK4" s="406"/>
      <c r="HPL4" s="406"/>
      <c r="HPM4" s="406"/>
      <c r="HPN4" s="406"/>
      <c r="HPO4" s="406"/>
      <c r="HPP4" s="406"/>
      <c r="HPQ4" s="406"/>
      <c r="HPR4" s="406"/>
      <c r="HPS4" s="406"/>
      <c r="HPT4" s="406"/>
      <c r="HPU4" s="406"/>
      <c r="HPV4" s="406"/>
      <c r="HPW4" s="406"/>
      <c r="HPX4" s="406"/>
      <c r="HPY4" s="406"/>
      <c r="HPZ4" s="406"/>
      <c r="HQA4" s="406"/>
      <c r="HQB4" s="406"/>
      <c r="HQC4" s="406"/>
      <c r="HQD4" s="406"/>
      <c r="HQE4" s="406"/>
      <c r="HQF4" s="406"/>
      <c r="HQG4" s="406"/>
      <c r="HQH4" s="406"/>
      <c r="HQI4" s="406"/>
      <c r="HQJ4" s="406"/>
      <c r="HQK4" s="406"/>
      <c r="HQL4" s="406"/>
      <c r="HQM4" s="406"/>
      <c r="HQN4" s="406"/>
      <c r="HQO4" s="406"/>
      <c r="HQP4" s="406"/>
      <c r="HQQ4" s="406"/>
      <c r="HQR4" s="406"/>
      <c r="HQS4" s="406"/>
      <c r="HQT4" s="406"/>
      <c r="HQU4" s="406"/>
      <c r="HQV4" s="406"/>
      <c r="HQW4" s="406"/>
      <c r="HQX4" s="406"/>
      <c r="HQY4" s="406"/>
      <c r="HQZ4" s="406"/>
      <c r="HRA4" s="406"/>
      <c r="HRB4" s="406"/>
      <c r="HRC4" s="406"/>
      <c r="HRD4" s="406"/>
      <c r="HRE4" s="406"/>
      <c r="HRF4" s="406"/>
      <c r="HRG4" s="406"/>
      <c r="HRH4" s="406"/>
      <c r="HRI4" s="406"/>
      <c r="HRJ4" s="406"/>
      <c r="HRK4" s="406"/>
      <c r="HRL4" s="406"/>
      <c r="HRM4" s="406"/>
      <c r="HRN4" s="406"/>
      <c r="HRO4" s="406"/>
      <c r="HRP4" s="406"/>
      <c r="HRQ4" s="406"/>
      <c r="HRR4" s="406"/>
      <c r="HRS4" s="406"/>
      <c r="HRT4" s="406"/>
      <c r="HRU4" s="406"/>
      <c r="HRV4" s="406"/>
      <c r="HRW4" s="406"/>
      <c r="HRX4" s="406"/>
      <c r="HRY4" s="406"/>
      <c r="HRZ4" s="406"/>
      <c r="HSA4" s="406"/>
      <c r="HSB4" s="406"/>
      <c r="HSC4" s="406"/>
      <c r="HSD4" s="406"/>
      <c r="HSE4" s="406"/>
      <c r="HSF4" s="406"/>
      <c r="HSG4" s="406"/>
      <c r="HSH4" s="406"/>
      <c r="HSI4" s="406"/>
      <c r="HSJ4" s="406"/>
      <c r="HSK4" s="406"/>
      <c r="HSL4" s="406"/>
      <c r="HSM4" s="406"/>
      <c r="HSN4" s="406"/>
      <c r="HSO4" s="406"/>
      <c r="HSP4" s="406"/>
      <c r="HSQ4" s="406"/>
      <c r="HSR4" s="406"/>
      <c r="HSS4" s="406"/>
      <c r="HST4" s="406"/>
      <c r="HSU4" s="406"/>
      <c r="HSV4" s="406"/>
      <c r="HSW4" s="406"/>
      <c r="HSX4" s="406"/>
      <c r="HSY4" s="406"/>
      <c r="HSZ4" s="406"/>
      <c r="HTA4" s="406"/>
      <c r="HTB4" s="406"/>
      <c r="HTC4" s="406"/>
      <c r="HTD4" s="406"/>
      <c r="HTE4" s="406"/>
      <c r="HTF4" s="406"/>
      <c r="HTG4" s="406"/>
      <c r="HTH4" s="406"/>
      <c r="HTI4" s="406"/>
      <c r="HTJ4" s="406"/>
      <c r="HTK4" s="406"/>
      <c r="HTL4" s="406"/>
      <c r="HTM4" s="406"/>
      <c r="HTN4" s="406"/>
      <c r="HTO4" s="406"/>
      <c r="HTP4" s="406"/>
      <c r="HTQ4" s="406"/>
      <c r="HTR4" s="406"/>
      <c r="HTS4" s="406"/>
      <c r="HTT4" s="406"/>
      <c r="HTU4" s="406"/>
      <c r="HTV4" s="406"/>
      <c r="HTW4" s="406"/>
      <c r="HTX4" s="406"/>
      <c r="HTY4" s="406"/>
      <c r="HTZ4" s="406"/>
      <c r="HUA4" s="406"/>
      <c r="HUB4" s="406"/>
      <c r="HUC4" s="406"/>
      <c r="HUD4" s="406"/>
      <c r="HUE4" s="406"/>
      <c r="HUF4" s="406"/>
      <c r="HUG4" s="406"/>
      <c r="HUH4" s="406"/>
      <c r="HUI4" s="406"/>
      <c r="HUJ4" s="406"/>
      <c r="HUK4" s="406"/>
      <c r="HUL4" s="406"/>
      <c r="HUM4" s="406"/>
      <c r="HUN4" s="406"/>
      <c r="HUO4" s="406"/>
      <c r="HUP4" s="406"/>
      <c r="HUQ4" s="406"/>
      <c r="HUR4" s="406"/>
      <c r="HUS4" s="406"/>
      <c r="HUT4" s="406"/>
      <c r="HUU4" s="406"/>
      <c r="HUV4" s="406"/>
      <c r="HUW4" s="406"/>
      <c r="HUX4" s="406"/>
      <c r="HUY4" s="406"/>
      <c r="HUZ4" s="406"/>
      <c r="HVA4" s="406"/>
      <c r="HVB4" s="406"/>
      <c r="HVC4" s="406"/>
      <c r="HVD4" s="406"/>
      <c r="HVE4" s="406"/>
      <c r="HVF4" s="406"/>
      <c r="HVG4" s="406"/>
      <c r="HVH4" s="406"/>
      <c r="HVI4" s="406"/>
      <c r="HVJ4" s="406"/>
      <c r="HVK4" s="406"/>
      <c r="HVL4" s="406"/>
      <c r="HVM4" s="406"/>
      <c r="HVN4" s="406"/>
      <c r="HVO4" s="406"/>
      <c r="HVP4" s="406"/>
      <c r="HVQ4" s="406"/>
      <c r="HVR4" s="406"/>
      <c r="HVS4" s="406"/>
      <c r="HVT4" s="406"/>
      <c r="HVU4" s="406"/>
      <c r="HVV4" s="406"/>
      <c r="HVW4" s="406"/>
      <c r="HVX4" s="406"/>
      <c r="HVY4" s="406"/>
      <c r="HVZ4" s="406"/>
      <c r="HWA4" s="406"/>
      <c r="HWB4" s="406"/>
      <c r="HWC4" s="406"/>
      <c r="HWD4" s="406"/>
      <c r="HWE4" s="406"/>
      <c r="HWF4" s="406"/>
      <c r="HWG4" s="406"/>
      <c r="HWH4" s="406"/>
      <c r="HWI4" s="406"/>
      <c r="HWJ4" s="406"/>
      <c r="HWK4" s="406"/>
      <c r="HWL4" s="406"/>
      <c r="HWM4" s="406"/>
      <c r="HWN4" s="406"/>
      <c r="HWO4" s="406"/>
      <c r="HWP4" s="406"/>
      <c r="HWQ4" s="406"/>
      <c r="HWR4" s="406"/>
      <c r="HWS4" s="406"/>
      <c r="HWT4" s="406"/>
      <c r="HWU4" s="406"/>
      <c r="HWV4" s="406"/>
      <c r="HWW4" s="406"/>
      <c r="HWX4" s="406"/>
      <c r="HWY4" s="406"/>
      <c r="HWZ4" s="406"/>
      <c r="HXA4" s="406"/>
      <c r="HXB4" s="406"/>
      <c r="HXC4" s="406"/>
      <c r="HXD4" s="406"/>
      <c r="HXE4" s="406"/>
      <c r="HXF4" s="406"/>
      <c r="HXG4" s="406"/>
      <c r="HXH4" s="406"/>
      <c r="HXI4" s="406"/>
      <c r="HXJ4" s="406"/>
      <c r="HXK4" s="406"/>
      <c r="HXL4" s="406"/>
      <c r="HXM4" s="406"/>
      <c r="HXN4" s="406"/>
      <c r="HXO4" s="406"/>
      <c r="HXP4" s="406"/>
      <c r="HXQ4" s="406"/>
      <c r="HXR4" s="406"/>
      <c r="HXS4" s="406"/>
      <c r="HXT4" s="406"/>
      <c r="HXU4" s="406"/>
      <c r="HXV4" s="406"/>
      <c r="HXW4" s="406"/>
      <c r="HXX4" s="406"/>
      <c r="HXY4" s="406"/>
      <c r="HXZ4" s="406"/>
      <c r="HYA4" s="406"/>
      <c r="HYB4" s="406"/>
      <c r="HYC4" s="406"/>
      <c r="HYD4" s="406"/>
      <c r="HYE4" s="406"/>
      <c r="HYF4" s="406"/>
      <c r="HYG4" s="406"/>
      <c r="HYH4" s="406"/>
      <c r="HYI4" s="406"/>
      <c r="HYJ4" s="406"/>
      <c r="HYK4" s="406"/>
      <c r="HYL4" s="406"/>
      <c r="HYM4" s="406"/>
      <c r="HYN4" s="406"/>
      <c r="HYO4" s="406"/>
      <c r="HYP4" s="406"/>
      <c r="HYQ4" s="406"/>
      <c r="HYR4" s="406"/>
      <c r="HYS4" s="406"/>
      <c r="HYT4" s="406"/>
      <c r="HYU4" s="406"/>
      <c r="HYV4" s="406"/>
      <c r="HYW4" s="406"/>
      <c r="HYX4" s="406"/>
      <c r="HYY4" s="406"/>
      <c r="HYZ4" s="406"/>
      <c r="HZA4" s="406"/>
      <c r="HZB4" s="406"/>
      <c r="HZC4" s="406"/>
      <c r="HZD4" s="406"/>
      <c r="HZE4" s="406"/>
      <c r="HZF4" s="406"/>
      <c r="HZG4" s="406"/>
      <c r="HZH4" s="406"/>
      <c r="HZI4" s="406"/>
      <c r="HZJ4" s="406"/>
      <c r="HZK4" s="406"/>
      <c r="HZL4" s="406"/>
      <c r="HZM4" s="406"/>
      <c r="HZN4" s="406"/>
      <c r="HZO4" s="406"/>
      <c r="HZP4" s="406"/>
      <c r="HZQ4" s="406"/>
      <c r="HZR4" s="406"/>
      <c r="HZS4" s="406"/>
      <c r="HZT4" s="406"/>
      <c r="HZU4" s="406"/>
      <c r="HZV4" s="406"/>
      <c r="HZW4" s="406"/>
      <c r="HZX4" s="406"/>
      <c r="HZY4" s="406"/>
      <c r="HZZ4" s="406"/>
      <c r="IAA4" s="406"/>
      <c r="IAB4" s="406"/>
      <c r="IAC4" s="406"/>
      <c r="IAD4" s="406"/>
      <c r="IAE4" s="406"/>
      <c r="IAF4" s="406"/>
      <c r="IAG4" s="406"/>
      <c r="IAH4" s="406"/>
      <c r="IAI4" s="406"/>
      <c r="IAJ4" s="406"/>
      <c r="IAK4" s="406"/>
      <c r="IAL4" s="406"/>
      <c r="IAM4" s="406"/>
      <c r="IAN4" s="406"/>
      <c r="IAO4" s="406"/>
      <c r="IAP4" s="406"/>
      <c r="IAQ4" s="406"/>
      <c r="IAR4" s="406"/>
      <c r="IAS4" s="406"/>
      <c r="IAT4" s="406"/>
      <c r="IAU4" s="406"/>
      <c r="IAV4" s="406"/>
      <c r="IAW4" s="406"/>
      <c r="IAX4" s="406"/>
      <c r="IAY4" s="406"/>
      <c r="IAZ4" s="406"/>
      <c r="IBA4" s="406"/>
      <c r="IBB4" s="406"/>
      <c r="IBC4" s="406"/>
      <c r="IBD4" s="406"/>
      <c r="IBE4" s="406"/>
      <c r="IBF4" s="406"/>
      <c r="IBG4" s="406"/>
      <c r="IBH4" s="406"/>
      <c r="IBI4" s="406"/>
      <c r="IBJ4" s="406"/>
      <c r="IBK4" s="406"/>
      <c r="IBL4" s="406"/>
      <c r="IBM4" s="406"/>
      <c r="IBN4" s="406"/>
      <c r="IBO4" s="406"/>
      <c r="IBP4" s="406"/>
      <c r="IBQ4" s="406"/>
      <c r="IBR4" s="406"/>
      <c r="IBS4" s="406"/>
      <c r="IBT4" s="406"/>
      <c r="IBU4" s="406"/>
      <c r="IBV4" s="406"/>
      <c r="IBW4" s="406"/>
      <c r="IBX4" s="406"/>
      <c r="IBY4" s="406"/>
      <c r="IBZ4" s="406"/>
      <c r="ICA4" s="406"/>
      <c r="ICB4" s="406"/>
      <c r="ICC4" s="406"/>
      <c r="ICD4" s="406"/>
      <c r="ICE4" s="406"/>
      <c r="ICF4" s="406"/>
      <c r="ICG4" s="406"/>
      <c r="ICH4" s="406"/>
      <c r="ICI4" s="406"/>
      <c r="ICJ4" s="406"/>
      <c r="ICK4" s="406"/>
      <c r="ICL4" s="406"/>
      <c r="ICM4" s="406"/>
      <c r="ICN4" s="406"/>
      <c r="ICO4" s="406"/>
      <c r="ICP4" s="406"/>
      <c r="ICQ4" s="406"/>
      <c r="ICR4" s="406"/>
      <c r="ICS4" s="406"/>
      <c r="ICT4" s="406"/>
      <c r="ICU4" s="406"/>
      <c r="ICV4" s="406"/>
      <c r="ICW4" s="406"/>
      <c r="ICX4" s="406"/>
      <c r="ICY4" s="406"/>
      <c r="ICZ4" s="406"/>
      <c r="IDA4" s="406"/>
      <c r="IDB4" s="406"/>
      <c r="IDC4" s="406"/>
      <c r="IDD4" s="406"/>
      <c r="IDE4" s="406"/>
      <c r="IDF4" s="406"/>
      <c r="IDG4" s="406"/>
      <c r="IDH4" s="406"/>
      <c r="IDI4" s="406"/>
      <c r="IDJ4" s="406"/>
      <c r="IDK4" s="406"/>
      <c r="IDL4" s="406"/>
      <c r="IDM4" s="406"/>
      <c r="IDN4" s="406"/>
      <c r="IDO4" s="406"/>
      <c r="IDP4" s="406"/>
      <c r="IDQ4" s="406"/>
      <c r="IDR4" s="406"/>
      <c r="IDS4" s="406"/>
      <c r="IDT4" s="406"/>
      <c r="IDU4" s="406"/>
      <c r="IDV4" s="406"/>
      <c r="IDW4" s="406"/>
      <c r="IDX4" s="406"/>
      <c r="IDY4" s="406"/>
      <c r="IDZ4" s="406"/>
      <c r="IEA4" s="406"/>
      <c r="IEB4" s="406"/>
      <c r="IEC4" s="406"/>
      <c r="IED4" s="406"/>
      <c r="IEE4" s="406"/>
      <c r="IEF4" s="406"/>
      <c r="IEG4" s="406"/>
      <c r="IEH4" s="406"/>
      <c r="IEI4" s="406"/>
      <c r="IEJ4" s="406"/>
      <c r="IEK4" s="406"/>
      <c r="IEL4" s="406"/>
      <c r="IEM4" s="406"/>
      <c r="IEN4" s="406"/>
      <c r="IEO4" s="406"/>
      <c r="IEP4" s="406"/>
      <c r="IEQ4" s="406"/>
      <c r="IER4" s="406"/>
      <c r="IES4" s="406"/>
      <c r="IET4" s="406"/>
      <c r="IEU4" s="406"/>
      <c r="IEV4" s="406"/>
      <c r="IEW4" s="406"/>
      <c r="IEX4" s="406"/>
      <c r="IEY4" s="406"/>
      <c r="IEZ4" s="406"/>
      <c r="IFA4" s="406"/>
      <c r="IFB4" s="406"/>
      <c r="IFC4" s="406"/>
      <c r="IFD4" s="406"/>
      <c r="IFE4" s="406"/>
      <c r="IFF4" s="406"/>
      <c r="IFG4" s="406"/>
      <c r="IFH4" s="406"/>
      <c r="IFI4" s="406"/>
      <c r="IFJ4" s="406"/>
      <c r="IFK4" s="406"/>
      <c r="IFL4" s="406"/>
      <c r="IFM4" s="406"/>
      <c r="IFN4" s="406"/>
      <c r="IFO4" s="406"/>
      <c r="IFP4" s="406"/>
      <c r="IFQ4" s="406"/>
      <c r="IFR4" s="406"/>
      <c r="IFS4" s="406"/>
      <c r="IFT4" s="406"/>
      <c r="IFU4" s="406"/>
      <c r="IFV4" s="406"/>
      <c r="IFW4" s="406"/>
      <c r="IFX4" s="406"/>
      <c r="IFY4" s="406"/>
      <c r="IFZ4" s="406"/>
      <c r="IGA4" s="406"/>
      <c r="IGB4" s="406"/>
      <c r="IGC4" s="406"/>
      <c r="IGD4" s="406"/>
      <c r="IGE4" s="406"/>
      <c r="IGF4" s="406"/>
      <c r="IGG4" s="406"/>
      <c r="IGH4" s="406"/>
      <c r="IGI4" s="406"/>
      <c r="IGJ4" s="406"/>
      <c r="IGK4" s="406"/>
      <c r="IGL4" s="406"/>
      <c r="IGM4" s="406"/>
      <c r="IGN4" s="406"/>
      <c r="IGO4" s="406"/>
      <c r="IGP4" s="406"/>
      <c r="IGQ4" s="406"/>
      <c r="IGR4" s="406"/>
      <c r="IGS4" s="406"/>
      <c r="IGT4" s="406"/>
      <c r="IGU4" s="406"/>
      <c r="IGV4" s="406"/>
      <c r="IGW4" s="406"/>
      <c r="IGX4" s="406"/>
      <c r="IGY4" s="406"/>
      <c r="IGZ4" s="406"/>
      <c r="IHA4" s="406"/>
      <c r="IHB4" s="406"/>
      <c r="IHC4" s="406"/>
      <c r="IHD4" s="406"/>
      <c r="IHE4" s="406"/>
      <c r="IHF4" s="406"/>
      <c r="IHG4" s="406"/>
      <c r="IHH4" s="406"/>
      <c r="IHI4" s="406"/>
      <c r="IHJ4" s="406"/>
      <c r="IHK4" s="406"/>
      <c r="IHL4" s="406"/>
      <c r="IHM4" s="406"/>
      <c r="IHN4" s="406"/>
      <c r="IHO4" s="406"/>
      <c r="IHP4" s="406"/>
      <c r="IHQ4" s="406"/>
      <c r="IHR4" s="406"/>
      <c r="IHS4" s="406"/>
      <c r="IHT4" s="406"/>
      <c r="IHU4" s="406"/>
      <c r="IHV4" s="406"/>
      <c r="IHW4" s="406"/>
      <c r="IHX4" s="406"/>
      <c r="IHY4" s="406"/>
      <c r="IHZ4" s="406"/>
      <c r="IIA4" s="406"/>
      <c r="IIB4" s="406"/>
      <c r="IIC4" s="406"/>
      <c r="IID4" s="406"/>
      <c r="IIE4" s="406"/>
      <c r="IIF4" s="406"/>
      <c r="IIG4" s="406"/>
      <c r="IIH4" s="406"/>
      <c r="III4" s="406"/>
      <c r="IIJ4" s="406"/>
      <c r="IIK4" s="406"/>
      <c r="IIL4" s="406"/>
      <c r="IIM4" s="406"/>
      <c r="IIN4" s="406"/>
      <c r="IIO4" s="406"/>
      <c r="IIP4" s="406"/>
      <c r="IIQ4" s="406"/>
      <c r="IIR4" s="406"/>
      <c r="IIS4" s="406"/>
      <c r="IIT4" s="406"/>
      <c r="IIU4" s="406"/>
      <c r="IIV4" s="406"/>
      <c r="IIW4" s="406"/>
      <c r="IIX4" s="406"/>
      <c r="IIY4" s="406"/>
      <c r="IIZ4" s="406"/>
      <c r="IJA4" s="406"/>
      <c r="IJB4" s="406"/>
      <c r="IJC4" s="406"/>
      <c r="IJD4" s="406"/>
      <c r="IJE4" s="406"/>
      <c r="IJF4" s="406"/>
      <c r="IJG4" s="406"/>
      <c r="IJH4" s="406"/>
      <c r="IJI4" s="406"/>
      <c r="IJJ4" s="406"/>
      <c r="IJK4" s="406"/>
      <c r="IJL4" s="406"/>
      <c r="IJM4" s="406"/>
      <c r="IJN4" s="406"/>
      <c r="IJO4" s="406"/>
      <c r="IJP4" s="406"/>
      <c r="IJQ4" s="406"/>
      <c r="IJR4" s="406"/>
      <c r="IJS4" s="406"/>
      <c r="IJT4" s="406"/>
      <c r="IJU4" s="406"/>
      <c r="IJV4" s="406"/>
      <c r="IJW4" s="406"/>
      <c r="IJX4" s="406"/>
      <c r="IJY4" s="406"/>
      <c r="IJZ4" s="406"/>
      <c r="IKA4" s="406"/>
      <c r="IKB4" s="406"/>
      <c r="IKC4" s="406"/>
      <c r="IKD4" s="406"/>
      <c r="IKE4" s="406"/>
      <c r="IKF4" s="406"/>
      <c r="IKG4" s="406"/>
      <c r="IKH4" s="406"/>
      <c r="IKI4" s="406"/>
      <c r="IKJ4" s="406"/>
      <c r="IKK4" s="406"/>
      <c r="IKL4" s="406"/>
      <c r="IKM4" s="406"/>
      <c r="IKN4" s="406"/>
      <c r="IKO4" s="406"/>
      <c r="IKP4" s="406"/>
      <c r="IKQ4" s="406"/>
      <c r="IKR4" s="406"/>
      <c r="IKS4" s="406"/>
      <c r="IKT4" s="406"/>
      <c r="IKU4" s="406"/>
      <c r="IKV4" s="406"/>
      <c r="IKW4" s="406"/>
      <c r="IKX4" s="406"/>
      <c r="IKY4" s="406"/>
      <c r="IKZ4" s="406"/>
      <c r="ILA4" s="406"/>
      <c r="ILB4" s="406"/>
      <c r="ILC4" s="406"/>
      <c r="ILD4" s="406"/>
      <c r="ILE4" s="406"/>
      <c r="ILF4" s="406"/>
      <c r="ILG4" s="406"/>
      <c r="ILH4" s="406"/>
      <c r="ILI4" s="406"/>
      <c r="ILJ4" s="406"/>
      <c r="ILK4" s="406"/>
      <c r="ILL4" s="406"/>
      <c r="ILM4" s="406"/>
      <c r="ILN4" s="406"/>
      <c r="ILO4" s="406"/>
      <c r="ILP4" s="406"/>
      <c r="ILQ4" s="406"/>
      <c r="ILR4" s="406"/>
      <c r="ILS4" s="406"/>
      <c r="ILT4" s="406"/>
      <c r="ILU4" s="406"/>
      <c r="ILV4" s="406"/>
      <c r="ILW4" s="406"/>
      <c r="ILX4" s="406"/>
      <c r="ILY4" s="406"/>
      <c r="ILZ4" s="406"/>
      <c r="IMA4" s="406"/>
      <c r="IMB4" s="406"/>
      <c r="IMC4" s="406"/>
      <c r="IMD4" s="406"/>
      <c r="IME4" s="406"/>
      <c r="IMF4" s="406"/>
      <c r="IMG4" s="406"/>
      <c r="IMH4" s="406"/>
      <c r="IMI4" s="406"/>
      <c r="IMJ4" s="406"/>
      <c r="IMK4" s="406"/>
      <c r="IML4" s="406"/>
      <c r="IMM4" s="406"/>
      <c r="IMN4" s="406"/>
      <c r="IMO4" s="406"/>
      <c r="IMP4" s="406"/>
      <c r="IMQ4" s="406"/>
      <c r="IMR4" s="406"/>
      <c r="IMS4" s="406"/>
      <c r="IMT4" s="406"/>
      <c r="IMU4" s="406"/>
      <c r="IMV4" s="406"/>
      <c r="IMW4" s="406"/>
      <c r="IMX4" s="406"/>
      <c r="IMY4" s="406"/>
      <c r="IMZ4" s="406"/>
      <c r="INA4" s="406"/>
      <c r="INB4" s="406"/>
      <c r="INC4" s="406"/>
      <c r="IND4" s="406"/>
      <c r="INE4" s="406"/>
      <c r="INF4" s="406"/>
      <c r="ING4" s="406"/>
      <c r="INH4" s="406"/>
      <c r="INI4" s="406"/>
      <c r="INJ4" s="406"/>
      <c r="INK4" s="406"/>
      <c r="INL4" s="406"/>
      <c r="INM4" s="406"/>
      <c r="INN4" s="406"/>
      <c r="INO4" s="406"/>
      <c r="INP4" s="406"/>
      <c r="INQ4" s="406"/>
      <c r="INR4" s="406"/>
      <c r="INS4" s="406"/>
      <c r="INT4" s="406"/>
      <c r="INU4" s="406"/>
      <c r="INV4" s="406"/>
      <c r="INW4" s="406"/>
      <c r="INX4" s="406"/>
      <c r="INY4" s="406"/>
      <c r="INZ4" s="406"/>
      <c r="IOA4" s="406"/>
      <c r="IOB4" s="406"/>
      <c r="IOC4" s="406"/>
      <c r="IOD4" s="406"/>
      <c r="IOE4" s="406"/>
      <c r="IOF4" s="406"/>
      <c r="IOG4" s="406"/>
      <c r="IOH4" s="406"/>
      <c r="IOI4" s="406"/>
      <c r="IOJ4" s="406"/>
      <c r="IOK4" s="406"/>
      <c r="IOL4" s="406"/>
      <c r="IOM4" s="406"/>
      <c r="ION4" s="406"/>
      <c r="IOO4" s="406"/>
      <c r="IOP4" s="406"/>
      <c r="IOQ4" s="406"/>
      <c r="IOR4" s="406"/>
      <c r="IOS4" s="406"/>
      <c r="IOT4" s="406"/>
      <c r="IOU4" s="406"/>
      <c r="IOV4" s="406"/>
      <c r="IOW4" s="406"/>
      <c r="IOX4" s="406"/>
      <c r="IOY4" s="406"/>
      <c r="IOZ4" s="406"/>
      <c r="IPA4" s="406"/>
      <c r="IPB4" s="406"/>
      <c r="IPC4" s="406"/>
      <c r="IPD4" s="406"/>
      <c r="IPE4" s="406"/>
      <c r="IPF4" s="406"/>
      <c r="IPG4" s="406"/>
      <c r="IPH4" s="406"/>
      <c r="IPI4" s="406"/>
      <c r="IPJ4" s="406"/>
      <c r="IPK4" s="406"/>
      <c r="IPL4" s="406"/>
      <c r="IPM4" s="406"/>
      <c r="IPN4" s="406"/>
      <c r="IPO4" s="406"/>
      <c r="IPP4" s="406"/>
      <c r="IPQ4" s="406"/>
      <c r="IPR4" s="406"/>
      <c r="IPS4" s="406"/>
      <c r="IPT4" s="406"/>
      <c r="IPU4" s="406"/>
      <c r="IPV4" s="406"/>
      <c r="IPW4" s="406"/>
      <c r="IPX4" s="406"/>
      <c r="IPY4" s="406"/>
      <c r="IPZ4" s="406"/>
      <c r="IQA4" s="406"/>
      <c r="IQB4" s="406"/>
      <c r="IQC4" s="406"/>
      <c r="IQD4" s="406"/>
      <c r="IQE4" s="406"/>
      <c r="IQF4" s="406"/>
      <c r="IQG4" s="406"/>
      <c r="IQH4" s="406"/>
      <c r="IQI4" s="406"/>
      <c r="IQJ4" s="406"/>
      <c r="IQK4" s="406"/>
      <c r="IQL4" s="406"/>
      <c r="IQM4" s="406"/>
      <c r="IQN4" s="406"/>
      <c r="IQO4" s="406"/>
      <c r="IQP4" s="406"/>
      <c r="IQQ4" s="406"/>
      <c r="IQR4" s="406"/>
      <c r="IQS4" s="406"/>
      <c r="IQT4" s="406"/>
      <c r="IQU4" s="406"/>
      <c r="IQV4" s="406"/>
      <c r="IQW4" s="406"/>
      <c r="IQX4" s="406"/>
      <c r="IQY4" s="406"/>
      <c r="IQZ4" s="406"/>
      <c r="IRA4" s="406"/>
      <c r="IRB4" s="406"/>
      <c r="IRC4" s="406"/>
      <c r="IRD4" s="406"/>
      <c r="IRE4" s="406"/>
      <c r="IRF4" s="406"/>
      <c r="IRG4" s="406"/>
      <c r="IRH4" s="406"/>
      <c r="IRI4" s="406"/>
      <c r="IRJ4" s="406"/>
      <c r="IRK4" s="406"/>
      <c r="IRL4" s="406"/>
      <c r="IRM4" s="406"/>
      <c r="IRN4" s="406"/>
      <c r="IRO4" s="406"/>
      <c r="IRP4" s="406"/>
      <c r="IRQ4" s="406"/>
      <c r="IRR4" s="406"/>
      <c r="IRS4" s="406"/>
      <c r="IRT4" s="406"/>
      <c r="IRU4" s="406"/>
      <c r="IRV4" s="406"/>
      <c r="IRW4" s="406"/>
      <c r="IRX4" s="406"/>
      <c r="IRY4" s="406"/>
      <c r="IRZ4" s="406"/>
      <c r="ISA4" s="406"/>
      <c r="ISB4" s="406"/>
      <c r="ISC4" s="406"/>
      <c r="ISD4" s="406"/>
      <c r="ISE4" s="406"/>
      <c r="ISF4" s="406"/>
      <c r="ISG4" s="406"/>
      <c r="ISH4" s="406"/>
      <c r="ISI4" s="406"/>
      <c r="ISJ4" s="406"/>
      <c r="ISK4" s="406"/>
      <c r="ISL4" s="406"/>
      <c r="ISM4" s="406"/>
      <c r="ISN4" s="406"/>
      <c r="ISO4" s="406"/>
      <c r="ISP4" s="406"/>
      <c r="ISQ4" s="406"/>
      <c r="ISR4" s="406"/>
      <c r="ISS4" s="406"/>
      <c r="IST4" s="406"/>
      <c r="ISU4" s="406"/>
      <c r="ISV4" s="406"/>
      <c r="ISW4" s="406"/>
      <c r="ISX4" s="406"/>
      <c r="ISY4" s="406"/>
      <c r="ISZ4" s="406"/>
      <c r="ITA4" s="406"/>
      <c r="ITB4" s="406"/>
      <c r="ITC4" s="406"/>
      <c r="ITD4" s="406"/>
      <c r="ITE4" s="406"/>
      <c r="ITF4" s="406"/>
      <c r="ITG4" s="406"/>
      <c r="ITH4" s="406"/>
      <c r="ITI4" s="406"/>
      <c r="ITJ4" s="406"/>
      <c r="ITK4" s="406"/>
      <c r="ITL4" s="406"/>
      <c r="ITM4" s="406"/>
      <c r="ITN4" s="406"/>
      <c r="ITO4" s="406"/>
      <c r="ITP4" s="406"/>
      <c r="ITQ4" s="406"/>
      <c r="ITR4" s="406"/>
      <c r="ITS4" s="406"/>
      <c r="ITT4" s="406"/>
      <c r="ITU4" s="406"/>
      <c r="ITV4" s="406"/>
      <c r="ITW4" s="406"/>
      <c r="ITX4" s="406"/>
      <c r="ITY4" s="406"/>
      <c r="ITZ4" s="406"/>
      <c r="IUA4" s="406"/>
      <c r="IUB4" s="406"/>
      <c r="IUC4" s="406"/>
      <c r="IUD4" s="406"/>
      <c r="IUE4" s="406"/>
      <c r="IUF4" s="406"/>
      <c r="IUG4" s="406"/>
      <c r="IUH4" s="406"/>
      <c r="IUI4" s="406"/>
      <c r="IUJ4" s="406"/>
      <c r="IUK4" s="406"/>
      <c r="IUL4" s="406"/>
      <c r="IUM4" s="406"/>
      <c r="IUN4" s="406"/>
      <c r="IUO4" s="406"/>
      <c r="IUP4" s="406"/>
      <c r="IUQ4" s="406"/>
      <c r="IUR4" s="406"/>
      <c r="IUS4" s="406"/>
      <c r="IUT4" s="406"/>
      <c r="IUU4" s="406"/>
      <c r="IUV4" s="406"/>
      <c r="IUW4" s="406"/>
      <c r="IUX4" s="406"/>
      <c r="IUY4" s="406"/>
      <c r="IUZ4" s="406"/>
      <c r="IVA4" s="406"/>
      <c r="IVB4" s="406"/>
      <c r="IVC4" s="406"/>
      <c r="IVD4" s="406"/>
      <c r="IVE4" s="406"/>
      <c r="IVF4" s="406"/>
      <c r="IVG4" s="406"/>
      <c r="IVH4" s="406"/>
      <c r="IVI4" s="406"/>
      <c r="IVJ4" s="406"/>
      <c r="IVK4" s="406"/>
      <c r="IVL4" s="406"/>
      <c r="IVM4" s="406"/>
      <c r="IVN4" s="406"/>
      <c r="IVO4" s="406"/>
      <c r="IVP4" s="406"/>
      <c r="IVQ4" s="406"/>
      <c r="IVR4" s="406"/>
      <c r="IVS4" s="406"/>
      <c r="IVT4" s="406"/>
      <c r="IVU4" s="406"/>
      <c r="IVV4" s="406"/>
      <c r="IVW4" s="406"/>
      <c r="IVX4" s="406"/>
      <c r="IVY4" s="406"/>
      <c r="IVZ4" s="406"/>
      <c r="IWA4" s="406"/>
      <c r="IWB4" s="406"/>
      <c r="IWC4" s="406"/>
      <c r="IWD4" s="406"/>
      <c r="IWE4" s="406"/>
      <c r="IWF4" s="406"/>
      <c r="IWG4" s="406"/>
      <c r="IWH4" s="406"/>
      <c r="IWI4" s="406"/>
      <c r="IWJ4" s="406"/>
      <c r="IWK4" s="406"/>
      <c r="IWL4" s="406"/>
      <c r="IWM4" s="406"/>
      <c r="IWN4" s="406"/>
      <c r="IWO4" s="406"/>
      <c r="IWP4" s="406"/>
      <c r="IWQ4" s="406"/>
      <c r="IWR4" s="406"/>
      <c r="IWS4" s="406"/>
      <c r="IWT4" s="406"/>
      <c r="IWU4" s="406"/>
      <c r="IWV4" s="406"/>
      <c r="IWW4" s="406"/>
      <c r="IWX4" s="406"/>
      <c r="IWY4" s="406"/>
      <c r="IWZ4" s="406"/>
      <c r="IXA4" s="406"/>
      <c r="IXB4" s="406"/>
      <c r="IXC4" s="406"/>
      <c r="IXD4" s="406"/>
      <c r="IXE4" s="406"/>
      <c r="IXF4" s="406"/>
      <c r="IXG4" s="406"/>
      <c r="IXH4" s="406"/>
      <c r="IXI4" s="406"/>
      <c r="IXJ4" s="406"/>
      <c r="IXK4" s="406"/>
      <c r="IXL4" s="406"/>
      <c r="IXM4" s="406"/>
      <c r="IXN4" s="406"/>
      <c r="IXO4" s="406"/>
      <c r="IXP4" s="406"/>
      <c r="IXQ4" s="406"/>
      <c r="IXR4" s="406"/>
      <c r="IXS4" s="406"/>
      <c r="IXT4" s="406"/>
      <c r="IXU4" s="406"/>
      <c r="IXV4" s="406"/>
      <c r="IXW4" s="406"/>
      <c r="IXX4" s="406"/>
      <c r="IXY4" s="406"/>
      <c r="IXZ4" s="406"/>
      <c r="IYA4" s="406"/>
      <c r="IYB4" s="406"/>
      <c r="IYC4" s="406"/>
      <c r="IYD4" s="406"/>
      <c r="IYE4" s="406"/>
      <c r="IYF4" s="406"/>
      <c r="IYG4" s="406"/>
      <c r="IYH4" s="406"/>
      <c r="IYI4" s="406"/>
      <c r="IYJ4" s="406"/>
      <c r="IYK4" s="406"/>
      <c r="IYL4" s="406"/>
      <c r="IYM4" s="406"/>
      <c r="IYN4" s="406"/>
      <c r="IYO4" s="406"/>
      <c r="IYP4" s="406"/>
      <c r="IYQ4" s="406"/>
      <c r="IYR4" s="406"/>
      <c r="IYS4" s="406"/>
      <c r="IYT4" s="406"/>
      <c r="IYU4" s="406"/>
      <c r="IYV4" s="406"/>
      <c r="IYW4" s="406"/>
      <c r="IYX4" s="406"/>
      <c r="IYY4" s="406"/>
      <c r="IYZ4" s="406"/>
      <c r="IZA4" s="406"/>
      <c r="IZB4" s="406"/>
      <c r="IZC4" s="406"/>
      <c r="IZD4" s="406"/>
      <c r="IZE4" s="406"/>
      <c r="IZF4" s="406"/>
      <c r="IZG4" s="406"/>
      <c r="IZH4" s="406"/>
      <c r="IZI4" s="406"/>
      <c r="IZJ4" s="406"/>
      <c r="IZK4" s="406"/>
      <c r="IZL4" s="406"/>
      <c r="IZM4" s="406"/>
      <c r="IZN4" s="406"/>
      <c r="IZO4" s="406"/>
      <c r="IZP4" s="406"/>
      <c r="IZQ4" s="406"/>
      <c r="IZR4" s="406"/>
      <c r="IZS4" s="406"/>
      <c r="IZT4" s="406"/>
      <c r="IZU4" s="406"/>
      <c r="IZV4" s="406"/>
      <c r="IZW4" s="406"/>
      <c r="IZX4" s="406"/>
      <c r="IZY4" s="406"/>
      <c r="IZZ4" s="406"/>
      <c r="JAA4" s="406"/>
      <c r="JAB4" s="406"/>
      <c r="JAC4" s="406"/>
      <c r="JAD4" s="406"/>
      <c r="JAE4" s="406"/>
      <c r="JAF4" s="406"/>
      <c r="JAG4" s="406"/>
      <c r="JAH4" s="406"/>
      <c r="JAI4" s="406"/>
      <c r="JAJ4" s="406"/>
      <c r="JAK4" s="406"/>
      <c r="JAL4" s="406"/>
      <c r="JAM4" s="406"/>
      <c r="JAN4" s="406"/>
      <c r="JAO4" s="406"/>
      <c r="JAP4" s="406"/>
      <c r="JAQ4" s="406"/>
      <c r="JAR4" s="406"/>
      <c r="JAS4" s="406"/>
      <c r="JAT4" s="406"/>
      <c r="JAU4" s="406"/>
      <c r="JAV4" s="406"/>
      <c r="JAW4" s="406"/>
      <c r="JAX4" s="406"/>
      <c r="JAY4" s="406"/>
      <c r="JAZ4" s="406"/>
      <c r="JBA4" s="406"/>
      <c r="JBB4" s="406"/>
      <c r="JBC4" s="406"/>
      <c r="JBD4" s="406"/>
      <c r="JBE4" s="406"/>
      <c r="JBF4" s="406"/>
      <c r="JBG4" s="406"/>
      <c r="JBH4" s="406"/>
      <c r="JBI4" s="406"/>
      <c r="JBJ4" s="406"/>
      <c r="JBK4" s="406"/>
      <c r="JBL4" s="406"/>
      <c r="JBM4" s="406"/>
      <c r="JBN4" s="406"/>
      <c r="JBO4" s="406"/>
      <c r="JBP4" s="406"/>
      <c r="JBQ4" s="406"/>
      <c r="JBR4" s="406"/>
      <c r="JBS4" s="406"/>
      <c r="JBT4" s="406"/>
      <c r="JBU4" s="406"/>
      <c r="JBV4" s="406"/>
      <c r="JBW4" s="406"/>
      <c r="JBX4" s="406"/>
      <c r="JBY4" s="406"/>
      <c r="JBZ4" s="406"/>
      <c r="JCA4" s="406"/>
      <c r="JCB4" s="406"/>
      <c r="JCC4" s="406"/>
      <c r="JCD4" s="406"/>
      <c r="JCE4" s="406"/>
      <c r="JCF4" s="406"/>
      <c r="JCG4" s="406"/>
      <c r="JCH4" s="406"/>
      <c r="JCI4" s="406"/>
      <c r="JCJ4" s="406"/>
      <c r="JCK4" s="406"/>
      <c r="JCL4" s="406"/>
      <c r="JCM4" s="406"/>
      <c r="JCN4" s="406"/>
      <c r="JCO4" s="406"/>
      <c r="JCP4" s="406"/>
      <c r="JCQ4" s="406"/>
      <c r="JCR4" s="406"/>
      <c r="JCS4" s="406"/>
      <c r="JCT4" s="406"/>
      <c r="JCU4" s="406"/>
      <c r="JCV4" s="406"/>
      <c r="JCW4" s="406"/>
      <c r="JCX4" s="406"/>
      <c r="JCY4" s="406"/>
      <c r="JCZ4" s="406"/>
      <c r="JDA4" s="406"/>
      <c r="JDB4" s="406"/>
      <c r="JDC4" s="406"/>
      <c r="JDD4" s="406"/>
      <c r="JDE4" s="406"/>
      <c r="JDF4" s="406"/>
      <c r="JDG4" s="406"/>
      <c r="JDH4" s="406"/>
      <c r="JDI4" s="406"/>
      <c r="JDJ4" s="406"/>
      <c r="JDK4" s="406"/>
      <c r="JDL4" s="406"/>
      <c r="JDM4" s="406"/>
      <c r="JDN4" s="406"/>
      <c r="JDO4" s="406"/>
      <c r="JDP4" s="406"/>
      <c r="JDQ4" s="406"/>
      <c r="JDR4" s="406"/>
      <c r="JDS4" s="406"/>
      <c r="JDT4" s="406"/>
      <c r="JDU4" s="406"/>
      <c r="JDV4" s="406"/>
      <c r="JDW4" s="406"/>
      <c r="JDX4" s="406"/>
      <c r="JDY4" s="406"/>
      <c r="JDZ4" s="406"/>
      <c r="JEA4" s="406"/>
      <c r="JEB4" s="406"/>
      <c r="JEC4" s="406"/>
      <c r="JED4" s="406"/>
      <c r="JEE4" s="406"/>
      <c r="JEF4" s="406"/>
      <c r="JEG4" s="406"/>
      <c r="JEH4" s="406"/>
      <c r="JEI4" s="406"/>
      <c r="JEJ4" s="406"/>
      <c r="JEK4" s="406"/>
      <c r="JEL4" s="406"/>
      <c r="JEM4" s="406"/>
      <c r="JEN4" s="406"/>
      <c r="JEO4" s="406"/>
      <c r="JEP4" s="406"/>
      <c r="JEQ4" s="406"/>
      <c r="JER4" s="406"/>
      <c r="JES4" s="406"/>
      <c r="JET4" s="406"/>
      <c r="JEU4" s="406"/>
      <c r="JEV4" s="406"/>
      <c r="JEW4" s="406"/>
      <c r="JEX4" s="406"/>
      <c r="JEY4" s="406"/>
      <c r="JEZ4" s="406"/>
      <c r="JFA4" s="406"/>
      <c r="JFB4" s="406"/>
      <c r="JFC4" s="406"/>
      <c r="JFD4" s="406"/>
      <c r="JFE4" s="406"/>
      <c r="JFF4" s="406"/>
      <c r="JFG4" s="406"/>
      <c r="JFH4" s="406"/>
      <c r="JFI4" s="406"/>
      <c r="JFJ4" s="406"/>
      <c r="JFK4" s="406"/>
      <c r="JFL4" s="406"/>
      <c r="JFM4" s="406"/>
      <c r="JFN4" s="406"/>
      <c r="JFO4" s="406"/>
      <c r="JFP4" s="406"/>
      <c r="JFQ4" s="406"/>
      <c r="JFR4" s="406"/>
      <c r="JFS4" s="406"/>
      <c r="JFT4" s="406"/>
      <c r="JFU4" s="406"/>
      <c r="JFV4" s="406"/>
      <c r="JFW4" s="406"/>
      <c r="JFX4" s="406"/>
      <c r="JFY4" s="406"/>
      <c r="JFZ4" s="406"/>
      <c r="JGA4" s="406"/>
      <c r="JGB4" s="406"/>
      <c r="JGC4" s="406"/>
      <c r="JGD4" s="406"/>
      <c r="JGE4" s="406"/>
      <c r="JGF4" s="406"/>
      <c r="JGG4" s="406"/>
      <c r="JGH4" s="406"/>
      <c r="JGI4" s="406"/>
      <c r="JGJ4" s="406"/>
      <c r="JGK4" s="406"/>
      <c r="JGL4" s="406"/>
      <c r="JGM4" s="406"/>
      <c r="JGN4" s="406"/>
      <c r="JGO4" s="406"/>
      <c r="JGP4" s="406"/>
      <c r="JGQ4" s="406"/>
      <c r="JGR4" s="406"/>
      <c r="JGS4" s="406"/>
      <c r="JGT4" s="406"/>
      <c r="JGU4" s="406"/>
      <c r="JGV4" s="406"/>
      <c r="JGW4" s="406"/>
      <c r="JGX4" s="406"/>
      <c r="JGY4" s="406"/>
      <c r="JGZ4" s="406"/>
      <c r="JHA4" s="406"/>
      <c r="JHB4" s="406"/>
      <c r="JHC4" s="406"/>
      <c r="JHD4" s="406"/>
      <c r="JHE4" s="406"/>
      <c r="JHF4" s="406"/>
      <c r="JHG4" s="406"/>
      <c r="JHH4" s="406"/>
      <c r="JHI4" s="406"/>
      <c r="JHJ4" s="406"/>
      <c r="JHK4" s="406"/>
      <c r="JHL4" s="406"/>
      <c r="JHM4" s="406"/>
      <c r="JHN4" s="406"/>
      <c r="JHO4" s="406"/>
      <c r="JHP4" s="406"/>
      <c r="JHQ4" s="406"/>
      <c r="JHR4" s="406"/>
      <c r="JHS4" s="406"/>
      <c r="JHT4" s="406"/>
      <c r="JHU4" s="406"/>
      <c r="JHV4" s="406"/>
      <c r="JHW4" s="406"/>
      <c r="JHX4" s="406"/>
      <c r="JHY4" s="406"/>
      <c r="JHZ4" s="406"/>
      <c r="JIA4" s="406"/>
      <c r="JIB4" s="406"/>
      <c r="JIC4" s="406"/>
      <c r="JID4" s="406"/>
      <c r="JIE4" s="406"/>
      <c r="JIF4" s="406"/>
      <c r="JIG4" s="406"/>
      <c r="JIH4" s="406"/>
      <c r="JII4" s="406"/>
      <c r="JIJ4" s="406"/>
      <c r="JIK4" s="406"/>
      <c r="JIL4" s="406"/>
      <c r="JIM4" s="406"/>
      <c r="JIN4" s="406"/>
      <c r="JIO4" s="406"/>
      <c r="JIP4" s="406"/>
      <c r="JIQ4" s="406"/>
      <c r="JIR4" s="406"/>
      <c r="JIS4" s="406"/>
      <c r="JIT4" s="406"/>
      <c r="JIU4" s="406"/>
      <c r="JIV4" s="406"/>
      <c r="JIW4" s="406"/>
      <c r="JIX4" s="406"/>
      <c r="JIY4" s="406"/>
      <c r="JIZ4" s="406"/>
      <c r="JJA4" s="406"/>
      <c r="JJB4" s="406"/>
      <c r="JJC4" s="406"/>
      <c r="JJD4" s="406"/>
      <c r="JJE4" s="406"/>
      <c r="JJF4" s="406"/>
      <c r="JJG4" s="406"/>
      <c r="JJH4" s="406"/>
      <c r="JJI4" s="406"/>
      <c r="JJJ4" s="406"/>
      <c r="JJK4" s="406"/>
      <c r="JJL4" s="406"/>
      <c r="JJM4" s="406"/>
      <c r="JJN4" s="406"/>
      <c r="JJO4" s="406"/>
      <c r="JJP4" s="406"/>
      <c r="JJQ4" s="406"/>
      <c r="JJR4" s="406"/>
      <c r="JJS4" s="406"/>
      <c r="JJT4" s="406"/>
      <c r="JJU4" s="406"/>
      <c r="JJV4" s="406"/>
      <c r="JJW4" s="406"/>
      <c r="JJX4" s="406"/>
      <c r="JJY4" s="406"/>
      <c r="JJZ4" s="406"/>
      <c r="JKA4" s="406"/>
      <c r="JKB4" s="406"/>
      <c r="JKC4" s="406"/>
      <c r="JKD4" s="406"/>
      <c r="JKE4" s="406"/>
      <c r="JKF4" s="406"/>
      <c r="JKG4" s="406"/>
      <c r="JKH4" s="406"/>
      <c r="JKI4" s="406"/>
      <c r="JKJ4" s="406"/>
      <c r="JKK4" s="406"/>
      <c r="JKL4" s="406"/>
      <c r="JKM4" s="406"/>
      <c r="JKN4" s="406"/>
      <c r="JKO4" s="406"/>
      <c r="JKP4" s="406"/>
      <c r="JKQ4" s="406"/>
      <c r="JKR4" s="406"/>
      <c r="JKS4" s="406"/>
      <c r="JKT4" s="406"/>
      <c r="JKU4" s="406"/>
      <c r="JKV4" s="406"/>
      <c r="JKW4" s="406"/>
      <c r="JKX4" s="406"/>
      <c r="JKY4" s="406"/>
      <c r="JKZ4" s="406"/>
      <c r="JLA4" s="406"/>
      <c r="JLB4" s="406"/>
      <c r="JLC4" s="406"/>
      <c r="JLD4" s="406"/>
      <c r="JLE4" s="406"/>
      <c r="JLF4" s="406"/>
      <c r="JLG4" s="406"/>
      <c r="JLH4" s="406"/>
      <c r="JLI4" s="406"/>
      <c r="JLJ4" s="406"/>
      <c r="JLK4" s="406"/>
      <c r="JLL4" s="406"/>
      <c r="JLM4" s="406"/>
      <c r="JLN4" s="406"/>
      <c r="JLO4" s="406"/>
      <c r="JLP4" s="406"/>
      <c r="JLQ4" s="406"/>
      <c r="JLR4" s="406"/>
      <c r="JLS4" s="406"/>
      <c r="JLT4" s="406"/>
      <c r="JLU4" s="406"/>
      <c r="JLV4" s="406"/>
      <c r="JLW4" s="406"/>
      <c r="JLX4" s="406"/>
      <c r="JLY4" s="406"/>
      <c r="JLZ4" s="406"/>
      <c r="JMA4" s="406"/>
      <c r="JMB4" s="406"/>
      <c r="JMC4" s="406"/>
      <c r="JMD4" s="406"/>
      <c r="JME4" s="406"/>
      <c r="JMF4" s="406"/>
      <c r="JMG4" s="406"/>
      <c r="JMH4" s="406"/>
      <c r="JMI4" s="406"/>
      <c r="JMJ4" s="406"/>
      <c r="JMK4" s="406"/>
      <c r="JML4" s="406"/>
      <c r="JMM4" s="406"/>
      <c r="JMN4" s="406"/>
      <c r="JMO4" s="406"/>
      <c r="JMP4" s="406"/>
      <c r="JMQ4" s="406"/>
      <c r="JMR4" s="406"/>
      <c r="JMS4" s="406"/>
      <c r="JMT4" s="406"/>
      <c r="JMU4" s="406"/>
      <c r="JMV4" s="406"/>
      <c r="JMW4" s="406"/>
      <c r="JMX4" s="406"/>
      <c r="JMY4" s="406"/>
      <c r="JMZ4" s="406"/>
      <c r="JNA4" s="406"/>
      <c r="JNB4" s="406"/>
      <c r="JNC4" s="406"/>
      <c r="JND4" s="406"/>
      <c r="JNE4" s="406"/>
      <c r="JNF4" s="406"/>
      <c r="JNG4" s="406"/>
      <c r="JNH4" s="406"/>
      <c r="JNI4" s="406"/>
      <c r="JNJ4" s="406"/>
      <c r="JNK4" s="406"/>
      <c r="JNL4" s="406"/>
      <c r="JNM4" s="406"/>
      <c r="JNN4" s="406"/>
      <c r="JNO4" s="406"/>
      <c r="JNP4" s="406"/>
      <c r="JNQ4" s="406"/>
      <c r="JNR4" s="406"/>
      <c r="JNS4" s="406"/>
      <c r="JNT4" s="406"/>
      <c r="JNU4" s="406"/>
      <c r="JNV4" s="406"/>
      <c r="JNW4" s="406"/>
      <c r="JNX4" s="406"/>
      <c r="JNY4" s="406"/>
      <c r="JNZ4" s="406"/>
      <c r="JOA4" s="406"/>
      <c r="JOB4" s="406"/>
      <c r="JOC4" s="406"/>
      <c r="JOD4" s="406"/>
      <c r="JOE4" s="406"/>
      <c r="JOF4" s="406"/>
      <c r="JOG4" s="406"/>
      <c r="JOH4" s="406"/>
      <c r="JOI4" s="406"/>
      <c r="JOJ4" s="406"/>
      <c r="JOK4" s="406"/>
      <c r="JOL4" s="406"/>
      <c r="JOM4" s="406"/>
      <c r="JON4" s="406"/>
      <c r="JOO4" s="406"/>
      <c r="JOP4" s="406"/>
      <c r="JOQ4" s="406"/>
      <c r="JOR4" s="406"/>
      <c r="JOS4" s="406"/>
      <c r="JOT4" s="406"/>
      <c r="JOU4" s="406"/>
      <c r="JOV4" s="406"/>
      <c r="JOW4" s="406"/>
      <c r="JOX4" s="406"/>
      <c r="JOY4" s="406"/>
      <c r="JOZ4" s="406"/>
      <c r="JPA4" s="406"/>
      <c r="JPB4" s="406"/>
      <c r="JPC4" s="406"/>
      <c r="JPD4" s="406"/>
      <c r="JPE4" s="406"/>
      <c r="JPF4" s="406"/>
      <c r="JPG4" s="406"/>
      <c r="JPH4" s="406"/>
      <c r="JPI4" s="406"/>
      <c r="JPJ4" s="406"/>
      <c r="JPK4" s="406"/>
      <c r="JPL4" s="406"/>
      <c r="JPM4" s="406"/>
      <c r="JPN4" s="406"/>
      <c r="JPO4" s="406"/>
      <c r="JPP4" s="406"/>
      <c r="JPQ4" s="406"/>
      <c r="JPR4" s="406"/>
      <c r="JPS4" s="406"/>
      <c r="JPT4" s="406"/>
      <c r="JPU4" s="406"/>
      <c r="JPV4" s="406"/>
      <c r="JPW4" s="406"/>
      <c r="JPX4" s="406"/>
      <c r="JPY4" s="406"/>
      <c r="JPZ4" s="406"/>
      <c r="JQA4" s="406"/>
      <c r="JQB4" s="406"/>
      <c r="JQC4" s="406"/>
      <c r="JQD4" s="406"/>
      <c r="JQE4" s="406"/>
      <c r="JQF4" s="406"/>
      <c r="JQG4" s="406"/>
      <c r="JQH4" s="406"/>
      <c r="JQI4" s="406"/>
      <c r="JQJ4" s="406"/>
      <c r="JQK4" s="406"/>
      <c r="JQL4" s="406"/>
      <c r="JQM4" s="406"/>
      <c r="JQN4" s="406"/>
      <c r="JQO4" s="406"/>
      <c r="JQP4" s="406"/>
      <c r="JQQ4" s="406"/>
      <c r="JQR4" s="406"/>
      <c r="JQS4" s="406"/>
      <c r="JQT4" s="406"/>
      <c r="JQU4" s="406"/>
      <c r="JQV4" s="406"/>
      <c r="JQW4" s="406"/>
      <c r="JQX4" s="406"/>
      <c r="JQY4" s="406"/>
      <c r="JQZ4" s="406"/>
      <c r="JRA4" s="406"/>
      <c r="JRB4" s="406"/>
      <c r="JRC4" s="406"/>
      <c r="JRD4" s="406"/>
      <c r="JRE4" s="406"/>
      <c r="JRF4" s="406"/>
      <c r="JRG4" s="406"/>
      <c r="JRH4" s="406"/>
      <c r="JRI4" s="406"/>
      <c r="JRJ4" s="406"/>
      <c r="JRK4" s="406"/>
      <c r="JRL4" s="406"/>
      <c r="JRM4" s="406"/>
      <c r="JRN4" s="406"/>
      <c r="JRO4" s="406"/>
      <c r="JRP4" s="406"/>
      <c r="JRQ4" s="406"/>
      <c r="JRR4" s="406"/>
      <c r="JRS4" s="406"/>
      <c r="JRT4" s="406"/>
      <c r="JRU4" s="406"/>
      <c r="JRV4" s="406"/>
      <c r="JRW4" s="406"/>
      <c r="JRX4" s="406"/>
      <c r="JRY4" s="406"/>
      <c r="JRZ4" s="406"/>
      <c r="JSA4" s="406"/>
      <c r="JSB4" s="406"/>
      <c r="JSC4" s="406"/>
      <c r="JSD4" s="406"/>
      <c r="JSE4" s="406"/>
      <c r="JSF4" s="406"/>
      <c r="JSG4" s="406"/>
      <c r="JSH4" s="406"/>
      <c r="JSI4" s="406"/>
      <c r="JSJ4" s="406"/>
      <c r="JSK4" s="406"/>
      <c r="JSL4" s="406"/>
      <c r="JSM4" s="406"/>
      <c r="JSN4" s="406"/>
      <c r="JSO4" s="406"/>
      <c r="JSP4" s="406"/>
      <c r="JSQ4" s="406"/>
      <c r="JSR4" s="406"/>
      <c r="JSS4" s="406"/>
      <c r="JST4" s="406"/>
      <c r="JSU4" s="406"/>
      <c r="JSV4" s="406"/>
      <c r="JSW4" s="406"/>
      <c r="JSX4" s="406"/>
      <c r="JSY4" s="406"/>
      <c r="JSZ4" s="406"/>
      <c r="JTA4" s="406"/>
      <c r="JTB4" s="406"/>
      <c r="JTC4" s="406"/>
      <c r="JTD4" s="406"/>
      <c r="JTE4" s="406"/>
      <c r="JTF4" s="406"/>
      <c r="JTG4" s="406"/>
      <c r="JTH4" s="406"/>
      <c r="JTI4" s="406"/>
      <c r="JTJ4" s="406"/>
      <c r="JTK4" s="406"/>
      <c r="JTL4" s="406"/>
      <c r="JTM4" s="406"/>
      <c r="JTN4" s="406"/>
      <c r="JTO4" s="406"/>
      <c r="JTP4" s="406"/>
      <c r="JTQ4" s="406"/>
      <c r="JTR4" s="406"/>
      <c r="JTS4" s="406"/>
      <c r="JTT4" s="406"/>
      <c r="JTU4" s="406"/>
      <c r="JTV4" s="406"/>
      <c r="JTW4" s="406"/>
      <c r="JTX4" s="406"/>
      <c r="JTY4" s="406"/>
      <c r="JTZ4" s="406"/>
      <c r="JUA4" s="406"/>
      <c r="JUB4" s="406"/>
      <c r="JUC4" s="406"/>
      <c r="JUD4" s="406"/>
      <c r="JUE4" s="406"/>
      <c r="JUF4" s="406"/>
      <c r="JUG4" s="406"/>
      <c r="JUH4" s="406"/>
      <c r="JUI4" s="406"/>
      <c r="JUJ4" s="406"/>
      <c r="JUK4" s="406"/>
      <c r="JUL4" s="406"/>
      <c r="JUM4" s="406"/>
      <c r="JUN4" s="406"/>
      <c r="JUO4" s="406"/>
      <c r="JUP4" s="406"/>
      <c r="JUQ4" s="406"/>
      <c r="JUR4" s="406"/>
      <c r="JUS4" s="406"/>
      <c r="JUT4" s="406"/>
      <c r="JUU4" s="406"/>
      <c r="JUV4" s="406"/>
      <c r="JUW4" s="406"/>
      <c r="JUX4" s="406"/>
      <c r="JUY4" s="406"/>
      <c r="JUZ4" s="406"/>
      <c r="JVA4" s="406"/>
      <c r="JVB4" s="406"/>
      <c r="JVC4" s="406"/>
      <c r="JVD4" s="406"/>
      <c r="JVE4" s="406"/>
      <c r="JVF4" s="406"/>
      <c r="JVG4" s="406"/>
      <c r="JVH4" s="406"/>
      <c r="JVI4" s="406"/>
      <c r="JVJ4" s="406"/>
      <c r="JVK4" s="406"/>
      <c r="JVL4" s="406"/>
      <c r="JVM4" s="406"/>
      <c r="JVN4" s="406"/>
      <c r="JVO4" s="406"/>
      <c r="JVP4" s="406"/>
      <c r="JVQ4" s="406"/>
      <c r="JVR4" s="406"/>
      <c r="JVS4" s="406"/>
      <c r="JVT4" s="406"/>
      <c r="JVU4" s="406"/>
      <c r="JVV4" s="406"/>
      <c r="JVW4" s="406"/>
      <c r="JVX4" s="406"/>
      <c r="JVY4" s="406"/>
      <c r="JVZ4" s="406"/>
      <c r="JWA4" s="406"/>
      <c r="JWB4" s="406"/>
      <c r="JWC4" s="406"/>
      <c r="JWD4" s="406"/>
      <c r="JWE4" s="406"/>
      <c r="JWF4" s="406"/>
      <c r="JWG4" s="406"/>
      <c r="JWH4" s="406"/>
      <c r="JWI4" s="406"/>
      <c r="JWJ4" s="406"/>
      <c r="JWK4" s="406"/>
      <c r="JWL4" s="406"/>
      <c r="JWM4" s="406"/>
      <c r="JWN4" s="406"/>
      <c r="JWO4" s="406"/>
      <c r="JWP4" s="406"/>
      <c r="JWQ4" s="406"/>
      <c r="JWR4" s="406"/>
      <c r="JWS4" s="406"/>
      <c r="JWT4" s="406"/>
      <c r="JWU4" s="406"/>
      <c r="JWV4" s="406"/>
      <c r="JWW4" s="406"/>
      <c r="JWX4" s="406"/>
      <c r="JWY4" s="406"/>
      <c r="JWZ4" s="406"/>
      <c r="JXA4" s="406"/>
      <c r="JXB4" s="406"/>
      <c r="JXC4" s="406"/>
      <c r="JXD4" s="406"/>
      <c r="JXE4" s="406"/>
      <c r="JXF4" s="406"/>
      <c r="JXG4" s="406"/>
      <c r="JXH4" s="406"/>
      <c r="JXI4" s="406"/>
      <c r="JXJ4" s="406"/>
      <c r="JXK4" s="406"/>
      <c r="JXL4" s="406"/>
      <c r="JXM4" s="406"/>
      <c r="JXN4" s="406"/>
      <c r="JXO4" s="406"/>
      <c r="JXP4" s="406"/>
      <c r="JXQ4" s="406"/>
      <c r="JXR4" s="406"/>
      <c r="JXS4" s="406"/>
      <c r="JXT4" s="406"/>
      <c r="JXU4" s="406"/>
      <c r="JXV4" s="406"/>
      <c r="JXW4" s="406"/>
      <c r="JXX4" s="406"/>
      <c r="JXY4" s="406"/>
      <c r="JXZ4" s="406"/>
      <c r="JYA4" s="406"/>
      <c r="JYB4" s="406"/>
      <c r="JYC4" s="406"/>
      <c r="JYD4" s="406"/>
      <c r="JYE4" s="406"/>
      <c r="JYF4" s="406"/>
      <c r="JYG4" s="406"/>
      <c r="JYH4" s="406"/>
      <c r="JYI4" s="406"/>
      <c r="JYJ4" s="406"/>
      <c r="JYK4" s="406"/>
      <c r="JYL4" s="406"/>
      <c r="JYM4" s="406"/>
      <c r="JYN4" s="406"/>
      <c r="JYO4" s="406"/>
      <c r="JYP4" s="406"/>
      <c r="JYQ4" s="406"/>
      <c r="JYR4" s="406"/>
      <c r="JYS4" s="406"/>
      <c r="JYT4" s="406"/>
      <c r="JYU4" s="406"/>
      <c r="JYV4" s="406"/>
      <c r="JYW4" s="406"/>
      <c r="JYX4" s="406"/>
      <c r="JYY4" s="406"/>
      <c r="JYZ4" s="406"/>
      <c r="JZA4" s="406"/>
      <c r="JZB4" s="406"/>
      <c r="JZC4" s="406"/>
      <c r="JZD4" s="406"/>
      <c r="JZE4" s="406"/>
      <c r="JZF4" s="406"/>
      <c r="JZG4" s="406"/>
      <c r="JZH4" s="406"/>
      <c r="JZI4" s="406"/>
      <c r="JZJ4" s="406"/>
      <c r="JZK4" s="406"/>
      <c r="JZL4" s="406"/>
      <c r="JZM4" s="406"/>
      <c r="JZN4" s="406"/>
      <c r="JZO4" s="406"/>
      <c r="JZP4" s="406"/>
      <c r="JZQ4" s="406"/>
      <c r="JZR4" s="406"/>
      <c r="JZS4" s="406"/>
      <c r="JZT4" s="406"/>
      <c r="JZU4" s="406"/>
      <c r="JZV4" s="406"/>
      <c r="JZW4" s="406"/>
      <c r="JZX4" s="406"/>
      <c r="JZY4" s="406"/>
      <c r="JZZ4" s="406"/>
      <c r="KAA4" s="406"/>
      <c r="KAB4" s="406"/>
      <c r="KAC4" s="406"/>
      <c r="KAD4" s="406"/>
      <c r="KAE4" s="406"/>
      <c r="KAF4" s="406"/>
      <c r="KAG4" s="406"/>
      <c r="KAH4" s="406"/>
      <c r="KAI4" s="406"/>
      <c r="KAJ4" s="406"/>
      <c r="KAK4" s="406"/>
      <c r="KAL4" s="406"/>
      <c r="KAM4" s="406"/>
      <c r="KAN4" s="406"/>
      <c r="KAO4" s="406"/>
      <c r="KAP4" s="406"/>
      <c r="KAQ4" s="406"/>
      <c r="KAR4" s="406"/>
      <c r="KAS4" s="406"/>
      <c r="KAT4" s="406"/>
      <c r="KAU4" s="406"/>
      <c r="KAV4" s="406"/>
      <c r="KAW4" s="406"/>
      <c r="KAX4" s="406"/>
      <c r="KAY4" s="406"/>
      <c r="KAZ4" s="406"/>
      <c r="KBA4" s="406"/>
      <c r="KBB4" s="406"/>
      <c r="KBC4" s="406"/>
      <c r="KBD4" s="406"/>
      <c r="KBE4" s="406"/>
      <c r="KBF4" s="406"/>
      <c r="KBG4" s="406"/>
      <c r="KBH4" s="406"/>
      <c r="KBI4" s="406"/>
      <c r="KBJ4" s="406"/>
      <c r="KBK4" s="406"/>
      <c r="KBL4" s="406"/>
      <c r="KBM4" s="406"/>
      <c r="KBN4" s="406"/>
      <c r="KBO4" s="406"/>
      <c r="KBP4" s="406"/>
      <c r="KBQ4" s="406"/>
      <c r="KBR4" s="406"/>
      <c r="KBS4" s="406"/>
      <c r="KBT4" s="406"/>
      <c r="KBU4" s="406"/>
      <c r="KBV4" s="406"/>
      <c r="KBW4" s="406"/>
      <c r="KBX4" s="406"/>
      <c r="KBY4" s="406"/>
      <c r="KBZ4" s="406"/>
      <c r="KCA4" s="406"/>
      <c r="KCB4" s="406"/>
      <c r="KCC4" s="406"/>
      <c r="KCD4" s="406"/>
      <c r="KCE4" s="406"/>
      <c r="KCF4" s="406"/>
      <c r="KCG4" s="406"/>
      <c r="KCH4" s="406"/>
      <c r="KCI4" s="406"/>
      <c r="KCJ4" s="406"/>
      <c r="KCK4" s="406"/>
      <c r="KCL4" s="406"/>
      <c r="KCM4" s="406"/>
      <c r="KCN4" s="406"/>
      <c r="KCO4" s="406"/>
      <c r="KCP4" s="406"/>
      <c r="KCQ4" s="406"/>
      <c r="KCR4" s="406"/>
      <c r="KCS4" s="406"/>
      <c r="KCT4" s="406"/>
      <c r="KCU4" s="406"/>
      <c r="KCV4" s="406"/>
      <c r="KCW4" s="406"/>
      <c r="KCX4" s="406"/>
      <c r="KCY4" s="406"/>
      <c r="KCZ4" s="406"/>
      <c r="KDA4" s="406"/>
      <c r="KDB4" s="406"/>
      <c r="KDC4" s="406"/>
      <c r="KDD4" s="406"/>
      <c r="KDE4" s="406"/>
      <c r="KDF4" s="406"/>
      <c r="KDG4" s="406"/>
      <c r="KDH4" s="406"/>
      <c r="KDI4" s="406"/>
      <c r="KDJ4" s="406"/>
      <c r="KDK4" s="406"/>
      <c r="KDL4" s="406"/>
      <c r="KDM4" s="406"/>
      <c r="KDN4" s="406"/>
      <c r="KDO4" s="406"/>
      <c r="KDP4" s="406"/>
      <c r="KDQ4" s="406"/>
      <c r="KDR4" s="406"/>
      <c r="KDS4" s="406"/>
      <c r="KDT4" s="406"/>
      <c r="KDU4" s="406"/>
      <c r="KDV4" s="406"/>
      <c r="KDW4" s="406"/>
      <c r="KDX4" s="406"/>
      <c r="KDY4" s="406"/>
      <c r="KDZ4" s="406"/>
      <c r="KEA4" s="406"/>
      <c r="KEB4" s="406"/>
      <c r="KEC4" s="406"/>
      <c r="KED4" s="406"/>
      <c r="KEE4" s="406"/>
      <c r="KEF4" s="406"/>
      <c r="KEG4" s="406"/>
      <c r="KEH4" s="406"/>
      <c r="KEI4" s="406"/>
      <c r="KEJ4" s="406"/>
      <c r="KEK4" s="406"/>
      <c r="KEL4" s="406"/>
      <c r="KEM4" s="406"/>
      <c r="KEN4" s="406"/>
      <c r="KEO4" s="406"/>
      <c r="KEP4" s="406"/>
      <c r="KEQ4" s="406"/>
      <c r="KER4" s="406"/>
      <c r="KES4" s="406"/>
      <c r="KET4" s="406"/>
      <c r="KEU4" s="406"/>
      <c r="KEV4" s="406"/>
      <c r="KEW4" s="406"/>
      <c r="KEX4" s="406"/>
      <c r="KEY4" s="406"/>
      <c r="KEZ4" s="406"/>
      <c r="KFA4" s="406"/>
      <c r="KFB4" s="406"/>
      <c r="KFC4" s="406"/>
      <c r="KFD4" s="406"/>
      <c r="KFE4" s="406"/>
      <c r="KFF4" s="406"/>
      <c r="KFG4" s="406"/>
      <c r="KFH4" s="406"/>
      <c r="KFI4" s="406"/>
      <c r="KFJ4" s="406"/>
      <c r="KFK4" s="406"/>
      <c r="KFL4" s="406"/>
      <c r="KFM4" s="406"/>
      <c r="KFN4" s="406"/>
      <c r="KFO4" s="406"/>
      <c r="KFP4" s="406"/>
      <c r="KFQ4" s="406"/>
      <c r="KFR4" s="406"/>
      <c r="KFS4" s="406"/>
      <c r="KFT4" s="406"/>
      <c r="KFU4" s="406"/>
      <c r="KFV4" s="406"/>
      <c r="KFW4" s="406"/>
      <c r="KFX4" s="406"/>
      <c r="KFY4" s="406"/>
      <c r="KFZ4" s="406"/>
      <c r="KGA4" s="406"/>
      <c r="KGB4" s="406"/>
      <c r="KGC4" s="406"/>
      <c r="KGD4" s="406"/>
      <c r="KGE4" s="406"/>
      <c r="KGF4" s="406"/>
      <c r="KGG4" s="406"/>
      <c r="KGH4" s="406"/>
      <c r="KGI4" s="406"/>
      <c r="KGJ4" s="406"/>
      <c r="KGK4" s="406"/>
      <c r="KGL4" s="406"/>
      <c r="KGM4" s="406"/>
      <c r="KGN4" s="406"/>
      <c r="KGO4" s="406"/>
      <c r="KGP4" s="406"/>
      <c r="KGQ4" s="406"/>
      <c r="KGR4" s="406"/>
      <c r="KGS4" s="406"/>
      <c r="KGT4" s="406"/>
      <c r="KGU4" s="406"/>
      <c r="KGV4" s="406"/>
      <c r="KGW4" s="406"/>
      <c r="KGX4" s="406"/>
      <c r="KGY4" s="406"/>
      <c r="KGZ4" s="406"/>
      <c r="KHA4" s="406"/>
      <c r="KHB4" s="406"/>
      <c r="KHC4" s="406"/>
      <c r="KHD4" s="406"/>
      <c r="KHE4" s="406"/>
      <c r="KHF4" s="406"/>
      <c r="KHG4" s="406"/>
      <c r="KHH4" s="406"/>
      <c r="KHI4" s="406"/>
      <c r="KHJ4" s="406"/>
      <c r="KHK4" s="406"/>
      <c r="KHL4" s="406"/>
      <c r="KHM4" s="406"/>
      <c r="KHN4" s="406"/>
      <c r="KHO4" s="406"/>
      <c r="KHP4" s="406"/>
      <c r="KHQ4" s="406"/>
      <c r="KHR4" s="406"/>
      <c r="KHS4" s="406"/>
      <c r="KHT4" s="406"/>
      <c r="KHU4" s="406"/>
      <c r="KHV4" s="406"/>
      <c r="KHW4" s="406"/>
      <c r="KHX4" s="406"/>
      <c r="KHY4" s="406"/>
      <c r="KHZ4" s="406"/>
      <c r="KIA4" s="406"/>
      <c r="KIB4" s="406"/>
      <c r="KIC4" s="406"/>
      <c r="KID4" s="406"/>
      <c r="KIE4" s="406"/>
      <c r="KIF4" s="406"/>
      <c r="KIG4" s="406"/>
      <c r="KIH4" s="406"/>
      <c r="KII4" s="406"/>
      <c r="KIJ4" s="406"/>
      <c r="KIK4" s="406"/>
      <c r="KIL4" s="406"/>
      <c r="KIM4" s="406"/>
      <c r="KIN4" s="406"/>
      <c r="KIO4" s="406"/>
      <c r="KIP4" s="406"/>
      <c r="KIQ4" s="406"/>
      <c r="KIR4" s="406"/>
      <c r="KIS4" s="406"/>
      <c r="KIT4" s="406"/>
      <c r="KIU4" s="406"/>
      <c r="KIV4" s="406"/>
      <c r="KIW4" s="406"/>
      <c r="KIX4" s="406"/>
      <c r="KIY4" s="406"/>
      <c r="KIZ4" s="406"/>
      <c r="KJA4" s="406"/>
      <c r="KJB4" s="406"/>
      <c r="KJC4" s="406"/>
      <c r="KJD4" s="406"/>
      <c r="KJE4" s="406"/>
      <c r="KJF4" s="406"/>
      <c r="KJG4" s="406"/>
      <c r="KJH4" s="406"/>
      <c r="KJI4" s="406"/>
      <c r="KJJ4" s="406"/>
      <c r="KJK4" s="406"/>
      <c r="KJL4" s="406"/>
      <c r="KJM4" s="406"/>
      <c r="KJN4" s="406"/>
      <c r="KJO4" s="406"/>
      <c r="KJP4" s="406"/>
      <c r="KJQ4" s="406"/>
      <c r="KJR4" s="406"/>
      <c r="KJS4" s="406"/>
      <c r="KJT4" s="406"/>
      <c r="KJU4" s="406"/>
      <c r="KJV4" s="406"/>
      <c r="KJW4" s="406"/>
      <c r="KJX4" s="406"/>
      <c r="KJY4" s="406"/>
      <c r="KJZ4" s="406"/>
      <c r="KKA4" s="406"/>
      <c r="KKB4" s="406"/>
      <c r="KKC4" s="406"/>
      <c r="KKD4" s="406"/>
      <c r="KKE4" s="406"/>
      <c r="KKF4" s="406"/>
      <c r="KKG4" s="406"/>
      <c r="KKH4" s="406"/>
      <c r="KKI4" s="406"/>
      <c r="KKJ4" s="406"/>
      <c r="KKK4" s="406"/>
      <c r="KKL4" s="406"/>
      <c r="KKM4" s="406"/>
      <c r="KKN4" s="406"/>
      <c r="KKO4" s="406"/>
      <c r="KKP4" s="406"/>
      <c r="KKQ4" s="406"/>
      <c r="KKR4" s="406"/>
      <c r="KKS4" s="406"/>
      <c r="KKT4" s="406"/>
      <c r="KKU4" s="406"/>
      <c r="KKV4" s="406"/>
      <c r="KKW4" s="406"/>
      <c r="KKX4" s="406"/>
      <c r="KKY4" s="406"/>
      <c r="KKZ4" s="406"/>
      <c r="KLA4" s="406"/>
      <c r="KLB4" s="406"/>
      <c r="KLC4" s="406"/>
      <c r="KLD4" s="406"/>
      <c r="KLE4" s="406"/>
      <c r="KLF4" s="406"/>
      <c r="KLG4" s="406"/>
      <c r="KLH4" s="406"/>
      <c r="KLI4" s="406"/>
      <c r="KLJ4" s="406"/>
      <c r="KLK4" s="406"/>
      <c r="KLL4" s="406"/>
      <c r="KLM4" s="406"/>
      <c r="KLN4" s="406"/>
      <c r="KLO4" s="406"/>
      <c r="KLP4" s="406"/>
      <c r="KLQ4" s="406"/>
      <c r="KLR4" s="406"/>
      <c r="KLS4" s="406"/>
      <c r="KLT4" s="406"/>
      <c r="KLU4" s="406"/>
      <c r="KLV4" s="406"/>
      <c r="KLW4" s="406"/>
      <c r="KLX4" s="406"/>
      <c r="KLY4" s="406"/>
      <c r="KLZ4" s="406"/>
      <c r="KMA4" s="406"/>
      <c r="KMB4" s="406"/>
      <c r="KMC4" s="406"/>
      <c r="KMD4" s="406"/>
      <c r="KME4" s="406"/>
      <c r="KMF4" s="406"/>
      <c r="KMG4" s="406"/>
      <c r="KMH4" s="406"/>
      <c r="KMI4" s="406"/>
      <c r="KMJ4" s="406"/>
      <c r="KMK4" s="406"/>
      <c r="KML4" s="406"/>
      <c r="KMM4" s="406"/>
      <c r="KMN4" s="406"/>
      <c r="KMO4" s="406"/>
      <c r="KMP4" s="406"/>
      <c r="KMQ4" s="406"/>
      <c r="KMR4" s="406"/>
      <c r="KMS4" s="406"/>
      <c r="KMT4" s="406"/>
      <c r="KMU4" s="406"/>
      <c r="KMV4" s="406"/>
      <c r="KMW4" s="406"/>
      <c r="KMX4" s="406"/>
      <c r="KMY4" s="406"/>
      <c r="KMZ4" s="406"/>
      <c r="KNA4" s="406"/>
      <c r="KNB4" s="406"/>
      <c r="KNC4" s="406"/>
      <c r="KND4" s="406"/>
      <c r="KNE4" s="406"/>
      <c r="KNF4" s="406"/>
      <c r="KNG4" s="406"/>
      <c r="KNH4" s="406"/>
      <c r="KNI4" s="406"/>
      <c r="KNJ4" s="406"/>
      <c r="KNK4" s="406"/>
      <c r="KNL4" s="406"/>
      <c r="KNM4" s="406"/>
      <c r="KNN4" s="406"/>
      <c r="KNO4" s="406"/>
      <c r="KNP4" s="406"/>
      <c r="KNQ4" s="406"/>
      <c r="KNR4" s="406"/>
      <c r="KNS4" s="406"/>
      <c r="KNT4" s="406"/>
      <c r="KNU4" s="406"/>
      <c r="KNV4" s="406"/>
      <c r="KNW4" s="406"/>
      <c r="KNX4" s="406"/>
      <c r="KNY4" s="406"/>
      <c r="KNZ4" s="406"/>
      <c r="KOA4" s="406"/>
      <c r="KOB4" s="406"/>
      <c r="KOC4" s="406"/>
      <c r="KOD4" s="406"/>
      <c r="KOE4" s="406"/>
      <c r="KOF4" s="406"/>
      <c r="KOG4" s="406"/>
      <c r="KOH4" s="406"/>
      <c r="KOI4" s="406"/>
      <c r="KOJ4" s="406"/>
      <c r="KOK4" s="406"/>
      <c r="KOL4" s="406"/>
      <c r="KOM4" s="406"/>
      <c r="KON4" s="406"/>
      <c r="KOO4" s="406"/>
      <c r="KOP4" s="406"/>
      <c r="KOQ4" s="406"/>
      <c r="KOR4" s="406"/>
      <c r="KOS4" s="406"/>
      <c r="KOT4" s="406"/>
      <c r="KOU4" s="406"/>
      <c r="KOV4" s="406"/>
      <c r="KOW4" s="406"/>
      <c r="KOX4" s="406"/>
      <c r="KOY4" s="406"/>
      <c r="KOZ4" s="406"/>
      <c r="KPA4" s="406"/>
      <c r="KPB4" s="406"/>
      <c r="KPC4" s="406"/>
      <c r="KPD4" s="406"/>
      <c r="KPE4" s="406"/>
      <c r="KPF4" s="406"/>
      <c r="KPG4" s="406"/>
      <c r="KPH4" s="406"/>
      <c r="KPI4" s="406"/>
      <c r="KPJ4" s="406"/>
      <c r="KPK4" s="406"/>
      <c r="KPL4" s="406"/>
      <c r="KPM4" s="406"/>
      <c r="KPN4" s="406"/>
      <c r="KPO4" s="406"/>
      <c r="KPP4" s="406"/>
      <c r="KPQ4" s="406"/>
      <c r="KPR4" s="406"/>
      <c r="KPS4" s="406"/>
      <c r="KPT4" s="406"/>
      <c r="KPU4" s="406"/>
      <c r="KPV4" s="406"/>
      <c r="KPW4" s="406"/>
      <c r="KPX4" s="406"/>
      <c r="KPY4" s="406"/>
      <c r="KPZ4" s="406"/>
      <c r="KQA4" s="406"/>
      <c r="KQB4" s="406"/>
      <c r="KQC4" s="406"/>
      <c r="KQD4" s="406"/>
      <c r="KQE4" s="406"/>
      <c r="KQF4" s="406"/>
      <c r="KQG4" s="406"/>
      <c r="KQH4" s="406"/>
      <c r="KQI4" s="406"/>
      <c r="KQJ4" s="406"/>
      <c r="KQK4" s="406"/>
      <c r="KQL4" s="406"/>
      <c r="KQM4" s="406"/>
      <c r="KQN4" s="406"/>
      <c r="KQO4" s="406"/>
      <c r="KQP4" s="406"/>
      <c r="KQQ4" s="406"/>
      <c r="KQR4" s="406"/>
      <c r="KQS4" s="406"/>
      <c r="KQT4" s="406"/>
      <c r="KQU4" s="406"/>
      <c r="KQV4" s="406"/>
      <c r="KQW4" s="406"/>
      <c r="KQX4" s="406"/>
      <c r="KQY4" s="406"/>
      <c r="KQZ4" s="406"/>
      <c r="KRA4" s="406"/>
      <c r="KRB4" s="406"/>
      <c r="KRC4" s="406"/>
      <c r="KRD4" s="406"/>
      <c r="KRE4" s="406"/>
      <c r="KRF4" s="406"/>
      <c r="KRG4" s="406"/>
      <c r="KRH4" s="406"/>
      <c r="KRI4" s="406"/>
      <c r="KRJ4" s="406"/>
      <c r="KRK4" s="406"/>
      <c r="KRL4" s="406"/>
      <c r="KRM4" s="406"/>
      <c r="KRN4" s="406"/>
      <c r="KRO4" s="406"/>
      <c r="KRP4" s="406"/>
      <c r="KRQ4" s="406"/>
      <c r="KRR4" s="406"/>
      <c r="KRS4" s="406"/>
      <c r="KRT4" s="406"/>
      <c r="KRU4" s="406"/>
      <c r="KRV4" s="406"/>
      <c r="KRW4" s="406"/>
      <c r="KRX4" s="406"/>
      <c r="KRY4" s="406"/>
      <c r="KRZ4" s="406"/>
      <c r="KSA4" s="406"/>
      <c r="KSB4" s="406"/>
      <c r="KSC4" s="406"/>
      <c r="KSD4" s="406"/>
      <c r="KSE4" s="406"/>
      <c r="KSF4" s="406"/>
      <c r="KSG4" s="406"/>
      <c r="KSH4" s="406"/>
      <c r="KSI4" s="406"/>
      <c r="KSJ4" s="406"/>
      <c r="KSK4" s="406"/>
      <c r="KSL4" s="406"/>
      <c r="KSM4" s="406"/>
      <c r="KSN4" s="406"/>
      <c r="KSO4" s="406"/>
      <c r="KSP4" s="406"/>
      <c r="KSQ4" s="406"/>
      <c r="KSR4" s="406"/>
      <c r="KSS4" s="406"/>
      <c r="KST4" s="406"/>
      <c r="KSU4" s="406"/>
      <c r="KSV4" s="406"/>
      <c r="KSW4" s="406"/>
      <c r="KSX4" s="406"/>
      <c r="KSY4" s="406"/>
      <c r="KSZ4" s="406"/>
      <c r="KTA4" s="406"/>
      <c r="KTB4" s="406"/>
      <c r="KTC4" s="406"/>
      <c r="KTD4" s="406"/>
      <c r="KTE4" s="406"/>
      <c r="KTF4" s="406"/>
      <c r="KTG4" s="406"/>
      <c r="KTH4" s="406"/>
      <c r="KTI4" s="406"/>
      <c r="KTJ4" s="406"/>
      <c r="KTK4" s="406"/>
      <c r="KTL4" s="406"/>
      <c r="KTM4" s="406"/>
      <c r="KTN4" s="406"/>
      <c r="KTO4" s="406"/>
      <c r="KTP4" s="406"/>
      <c r="KTQ4" s="406"/>
      <c r="KTR4" s="406"/>
      <c r="KTS4" s="406"/>
      <c r="KTT4" s="406"/>
      <c r="KTU4" s="406"/>
      <c r="KTV4" s="406"/>
      <c r="KTW4" s="406"/>
      <c r="KTX4" s="406"/>
      <c r="KTY4" s="406"/>
      <c r="KTZ4" s="406"/>
      <c r="KUA4" s="406"/>
      <c r="KUB4" s="406"/>
      <c r="KUC4" s="406"/>
      <c r="KUD4" s="406"/>
      <c r="KUE4" s="406"/>
      <c r="KUF4" s="406"/>
      <c r="KUG4" s="406"/>
      <c r="KUH4" s="406"/>
      <c r="KUI4" s="406"/>
      <c r="KUJ4" s="406"/>
      <c r="KUK4" s="406"/>
      <c r="KUL4" s="406"/>
      <c r="KUM4" s="406"/>
      <c r="KUN4" s="406"/>
      <c r="KUO4" s="406"/>
      <c r="KUP4" s="406"/>
      <c r="KUQ4" s="406"/>
      <c r="KUR4" s="406"/>
      <c r="KUS4" s="406"/>
      <c r="KUT4" s="406"/>
      <c r="KUU4" s="406"/>
      <c r="KUV4" s="406"/>
      <c r="KUW4" s="406"/>
      <c r="KUX4" s="406"/>
      <c r="KUY4" s="406"/>
      <c r="KUZ4" s="406"/>
      <c r="KVA4" s="406"/>
      <c r="KVB4" s="406"/>
      <c r="KVC4" s="406"/>
      <c r="KVD4" s="406"/>
      <c r="KVE4" s="406"/>
      <c r="KVF4" s="406"/>
      <c r="KVG4" s="406"/>
      <c r="KVH4" s="406"/>
      <c r="KVI4" s="406"/>
      <c r="KVJ4" s="406"/>
      <c r="KVK4" s="406"/>
      <c r="KVL4" s="406"/>
      <c r="KVM4" s="406"/>
      <c r="KVN4" s="406"/>
      <c r="KVO4" s="406"/>
      <c r="KVP4" s="406"/>
      <c r="KVQ4" s="406"/>
      <c r="KVR4" s="406"/>
      <c r="KVS4" s="406"/>
      <c r="KVT4" s="406"/>
      <c r="KVU4" s="406"/>
      <c r="KVV4" s="406"/>
      <c r="KVW4" s="406"/>
      <c r="KVX4" s="406"/>
      <c r="KVY4" s="406"/>
      <c r="KVZ4" s="406"/>
      <c r="KWA4" s="406"/>
      <c r="KWB4" s="406"/>
      <c r="KWC4" s="406"/>
      <c r="KWD4" s="406"/>
      <c r="KWE4" s="406"/>
      <c r="KWF4" s="406"/>
      <c r="KWG4" s="406"/>
      <c r="KWH4" s="406"/>
      <c r="KWI4" s="406"/>
      <c r="KWJ4" s="406"/>
      <c r="KWK4" s="406"/>
      <c r="KWL4" s="406"/>
      <c r="KWM4" s="406"/>
      <c r="KWN4" s="406"/>
      <c r="KWO4" s="406"/>
      <c r="KWP4" s="406"/>
      <c r="KWQ4" s="406"/>
      <c r="KWR4" s="406"/>
      <c r="KWS4" s="406"/>
      <c r="KWT4" s="406"/>
      <c r="KWU4" s="406"/>
      <c r="KWV4" s="406"/>
      <c r="KWW4" s="406"/>
      <c r="KWX4" s="406"/>
      <c r="KWY4" s="406"/>
      <c r="KWZ4" s="406"/>
      <c r="KXA4" s="406"/>
      <c r="KXB4" s="406"/>
      <c r="KXC4" s="406"/>
      <c r="KXD4" s="406"/>
      <c r="KXE4" s="406"/>
      <c r="KXF4" s="406"/>
      <c r="KXG4" s="406"/>
      <c r="KXH4" s="406"/>
      <c r="KXI4" s="406"/>
      <c r="KXJ4" s="406"/>
      <c r="KXK4" s="406"/>
      <c r="KXL4" s="406"/>
      <c r="KXM4" s="406"/>
      <c r="KXN4" s="406"/>
      <c r="KXO4" s="406"/>
      <c r="KXP4" s="406"/>
      <c r="KXQ4" s="406"/>
      <c r="KXR4" s="406"/>
      <c r="KXS4" s="406"/>
      <c r="KXT4" s="406"/>
      <c r="KXU4" s="406"/>
      <c r="KXV4" s="406"/>
      <c r="KXW4" s="406"/>
      <c r="KXX4" s="406"/>
      <c r="KXY4" s="406"/>
      <c r="KXZ4" s="406"/>
      <c r="KYA4" s="406"/>
      <c r="KYB4" s="406"/>
      <c r="KYC4" s="406"/>
      <c r="KYD4" s="406"/>
      <c r="KYE4" s="406"/>
      <c r="KYF4" s="406"/>
      <c r="KYG4" s="406"/>
      <c r="KYH4" s="406"/>
      <c r="KYI4" s="406"/>
      <c r="KYJ4" s="406"/>
      <c r="KYK4" s="406"/>
      <c r="KYL4" s="406"/>
      <c r="KYM4" s="406"/>
      <c r="KYN4" s="406"/>
      <c r="KYO4" s="406"/>
      <c r="KYP4" s="406"/>
      <c r="KYQ4" s="406"/>
      <c r="KYR4" s="406"/>
      <c r="KYS4" s="406"/>
      <c r="KYT4" s="406"/>
      <c r="KYU4" s="406"/>
      <c r="KYV4" s="406"/>
      <c r="KYW4" s="406"/>
      <c r="KYX4" s="406"/>
      <c r="KYY4" s="406"/>
      <c r="KYZ4" s="406"/>
      <c r="KZA4" s="406"/>
      <c r="KZB4" s="406"/>
      <c r="KZC4" s="406"/>
      <c r="KZD4" s="406"/>
      <c r="KZE4" s="406"/>
      <c r="KZF4" s="406"/>
      <c r="KZG4" s="406"/>
      <c r="KZH4" s="406"/>
      <c r="KZI4" s="406"/>
      <c r="KZJ4" s="406"/>
      <c r="KZK4" s="406"/>
      <c r="KZL4" s="406"/>
      <c r="KZM4" s="406"/>
      <c r="KZN4" s="406"/>
      <c r="KZO4" s="406"/>
      <c r="KZP4" s="406"/>
      <c r="KZQ4" s="406"/>
      <c r="KZR4" s="406"/>
      <c r="KZS4" s="406"/>
      <c r="KZT4" s="406"/>
      <c r="KZU4" s="406"/>
      <c r="KZV4" s="406"/>
      <c r="KZW4" s="406"/>
      <c r="KZX4" s="406"/>
      <c r="KZY4" s="406"/>
      <c r="KZZ4" s="406"/>
      <c r="LAA4" s="406"/>
      <c r="LAB4" s="406"/>
      <c r="LAC4" s="406"/>
      <c r="LAD4" s="406"/>
      <c r="LAE4" s="406"/>
      <c r="LAF4" s="406"/>
      <c r="LAG4" s="406"/>
      <c r="LAH4" s="406"/>
      <c r="LAI4" s="406"/>
      <c r="LAJ4" s="406"/>
      <c r="LAK4" s="406"/>
      <c r="LAL4" s="406"/>
      <c r="LAM4" s="406"/>
      <c r="LAN4" s="406"/>
      <c r="LAO4" s="406"/>
      <c r="LAP4" s="406"/>
      <c r="LAQ4" s="406"/>
      <c r="LAR4" s="406"/>
      <c r="LAS4" s="406"/>
      <c r="LAT4" s="406"/>
      <c r="LAU4" s="406"/>
      <c r="LAV4" s="406"/>
      <c r="LAW4" s="406"/>
      <c r="LAX4" s="406"/>
      <c r="LAY4" s="406"/>
      <c r="LAZ4" s="406"/>
      <c r="LBA4" s="406"/>
      <c r="LBB4" s="406"/>
      <c r="LBC4" s="406"/>
      <c r="LBD4" s="406"/>
      <c r="LBE4" s="406"/>
      <c r="LBF4" s="406"/>
      <c r="LBG4" s="406"/>
      <c r="LBH4" s="406"/>
      <c r="LBI4" s="406"/>
      <c r="LBJ4" s="406"/>
      <c r="LBK4" s="406"/>
      <c r="LBL4" s="406"/>
      <c r="LBM4" s="406"/>
      <c r="LBN4" s="406"/>
      <c r="LBO4" s="406"/>
      <c r="LBP4" s="406"/>
      <c r="LBQ4" s="406"/>
      <c r="LBR4" s="406"/>
      <c r="LBS4" s="406"/>
      <c r="LBT4" s="406"/>
      <c r="LBU4" s="406"/>
      <c r="LBV4" s="406"/>
      <c r="LBW4" s="406"/>
      <c r="LBX4" s="406"/>
      <c r="LBY4" s="406"/>
      <c r="LBZ4" s="406"/>
      <c r="LCA4" s="406"/>
      <c r="LCB4" s="406"/>
      <c r="LCC4" s="406"/>
      <c r="LCD4" s="406"/>
      <c r="LCE4" s="406"/>
      <c r="LCF4" s="406"/>
      <c r="LCG4" s="406"/>
      <c r="LCH4" s="406"/>
      <c r="LCI4" s="406"/>
      <c r="LCJ4" s="406"/>
      <c r="LCK4" s="406"/>
      <c r="LCL4" s="406"/>
      <c r="LCM4" s="406"/>
      <c r="LCN4" s="406"/>
      <c r="LCO4" s="406"/>
      <c r="LCP4" s="406"/>
      <c r="LCQ4" s="406"/>
      <c r="LCR4" s="406"/>
      <c r="LCS4" s="406"/>
      <c r="LCT4" s="406"/>
      <c r="LCU4" s="406"/>
      <c r="LCV4" s="406"/>
      <c r="LCW4" s="406"/>
      <c r="LCX4" s="406"/>
      <c r="LCY4" s="406"/>
      <c r="LCZ4" s="406"/>
      <c r="LDA4" s="406"/>
      <c r="LDB4" s="406"/>
      <c r="LDC4" s="406"/>
      <c r="LDD4" s="406"/>
      <c r="LDE4" s="406"/>
      <c r="LDF4" s="406"/>
      <c r="LDG4" s="406"/>
      <c r="LDH4" s="406"/>
      <c r="LDI4" s="406"/>
      <c r="LDJ4" s="406"/>
      <c r="LDK4" s="406"/>
      <c r="LDL4" s="406"/>
      <c r="LDM4" s="406"/>
      <c r="LDN4" s="406"/>
      <c r="LDO4" s="406"/>
      <c r="LDP4" s="406"/>
      <c r="LDQ4" s="406"/>
      <c r="LDR4" s="406"/>
      <c r="LDS4" s="406"/>
      <c r="LDT4" s="406"/>
      <c r="LDU4" s="406"/>
      <c r="LDV4" s="406"/>
      <c r="LDW4" s="406"/>
      <c r="LDX4" s="406"/>
      <c r="LDY4" s="406"/>
      <c r="LDZ4" s="406"/>
      <c r="LEA4" s="406"/>
      <c r="LEB4" s="406"/>
      <c r="LEC4" s="406"/>
      <c r="LED4" s="406"/>
      <c r="LEE4" s="406"/>
      <c r="LEF4" s="406"/>
      <c r="LEG4" s="406"/>
      <c r="LEH4" s="406"/>
      <c r="LEI4" s="406"/>
      <c r="LEJ4" s="406"/>
      <c r="LEK4" s="406"/>
      <c r="LEL4" s="406"/>
      <c r="LEM4" s="406"/>
      <c r="LEN4" s="406"/>
      <c r="LEO4" s="406"/>
      <c r="LEP4" s="406"/>
      <c r="LEQ4" s="406"/>
      <c r="LER4" s="406"/>
      <c r="LES4" s="406"/>
      <c r="LET4" s="406"/>
      <c r="LEU4" s="406"/>
      <c r="LEV4" s="406"/>
      <c r="LEW4" s="406"/>
      <c r="LEX4" s="406"/>
      <c r="LEY4" s="406"/>
      <c r="LEZ4" s="406"/>
      <c r="LFA4" s="406"/>
      <c r="LFB4" s="406"/>
      <c r="LFC4" s="406"/>
      <c r="LFD4" s="406"/>
      <c r="LFE4" s="406"/>
      <c r="LFF4" s="406"/>
      <c r="LFG4" s="406"/>
      <c r="LFH4" s="406"/>
      <c r="LFI4" s="406"/>
      <c r="LFJ4" s="406"/>
      <c r="LFK4" s="406"/>
      <c r="LFL4" s="406"/>
      <c r="LFM4" s="406"/>
      <c r="LFN4" s="406"/>
      <c r="LFO4" s="406"/>
      <c r="LFP4" s="406"/>
      <c r="LFQ4" s="406"/>
      <c r="LFR4" s="406"/>
      <c r="LFS4" s="406"/>
      <c r="LFT4" s="406"/>
      <c r="LFU4" s="406"/>
      <c r="LFV4" s="406"/>
      <c r="LFW4" s="406"/>
      <c r="LFX4" s="406"/>
      <c r="LFY4" s="406"/>
      <c r="LFZ4" s="406"/>
      <c r="LGA4" s="406"/>
      <c r="LGB4" s="406"/>
      <c r="LGC4" s="406"/>
      <c r="LGD4" s="406"/>
      <c r="LGE4" s="406"/>
      <c r="LGF4" s="406"/>
      <c r="LGG4" s="406"/>
      <c r="LGH4" s="406"/>
      <c r="LGI4" s="406"/>
      <c r="LGJ4" s="406"/>
      <c r="LGK4" s="406"/>
      <c r="LGL4" s="406"/>
      <c r="LGM4" s="406"/>
      <c r="LGN4" s="406"/>
      <c r="LGO4" s="406"/>
      <c r="LGP4" s="406"/>
      <c r="LGQ4" s="406"/>
      <c r="LGR4" s="406"/>
      <c r="LGS4" s="406"/>
      <c r="LGT4" s="406"/>
      <c r="LGU4" s="406"/>
      <c r="LGV4" s="406"/>
      <c r="LGW4" s="406"/>
      <c r="LGX4" s="406"/>
      <c r="LGY4" s="406"/>
      <c r="LGZ4" s="406"/>
      <c r="LHA4" s="406"/>
      <c r="LHB4" s="406"/>
      <c r="LHC4" s="406"/>
      <c r="LHD4" s="406"/>
      <c r="LHE4" s="406"/>
      <c r="LHF4" s="406"/>
      <c r="LHG4" s="406"/>
      <c r="LHH4" s="406"/>
      <c r="LHI4" s="406"/>
      <c r="LHJ4" s="406"/>
      <c r="LHK4" s="406"/>
      <c r="LHL4" s="406"/>
      <c r="LHM4" s="406"/>
      <c r="LHN4" s="406"/>
      <c r="LHO4" s="406"/>
      <c r="LHP4" s="406"/>
      <c r="LHQ4" s="406"/>
      <c r="LHR4" s="406"/>
      <c r="LHS4" s="406"/>
      <c r="LHT4" s="406"/>
      <c r="LHU4" s="406"/>
      <c r="LHV4" s="406"/>
      <c r="LHW4" s="406"/>
      <c r="LHX4" s="406"/>
      <c r="LHY4" s="406"/>
      <c r="LHZ4" s="406"/>
      <c r="LIA4" s="406"/>
      <c r="LIB4" s="406"/>
      <c r="LIC4" s="406"/>
      <c r="LID4" s="406"/>
      <c r="LIE4" s="406"/>
      <c r="LIF4" s="406"/>
      <c r="LIG4" s="406"/>
      <c r="LIH4" s="406"/>
      <c r="LII4" s="406"/>
      <c r="LIJ4" s="406"/>
      <c r="LIK4" s="406"/>
      <c r="LIL4" s="406"/>
      <c r="LIM4" s="406"/>
      <c r="LIN4" s="406"/>
      <c r="LIO4" s="406"/>
      <c r="LIP4" s="406"/>
      <c r="LIQ4" s="406"/>
      <c r="LIR4" s="406"/>
      <c r="LIS4" s="406"/>
      <c r="LIT4" s="406"/>
      <c r="LIU4" s="406"/>
      <c r="LIV4" s="406"/>
      <c r="LIW4" s="406"/>
      <c r="LIX4" s="406"/>
      <c r="LIY4" s="406"/>
      <c r="LIZ4" s="406"/>
      <c r="LJA4" s="406"/>
      <c r="LJB4" s="406"/>
      <c r="LJC4" s="406"/>
      <c r="LJD4" s="406"/>
      <c r="LJE4" s="406"/>
      <c r="LJF4" s="406"/>
      <c r="LJG4" s="406"/>
      <c r="LJH4" s="406"/>
      <c r="LJI4" s="406"/>
      <c r="LJJ4" s="406"/>
      <c r="LJK4" s="406"/>
      <c r="LJL4" s="406"/>
      <c r="LJM4" s="406"/>
      <c r="LJN4" s="406"/>
      <c r="LJO4" s="406"/>
      <c r="LJP4" s="406"/>
      <c r="LJQ4" s="406"/>
      <c r="LJR4" s="406"/>
      <c r="LJS4" s="406"/>
      <c r="LJT4" s="406"/>
      <c r="LJU4" s="406"/>
      <c r="LJV4" s="406"/>
      <c r="LJW4" s="406"/>
      <c r="LJX4" s="406"/>
      <c r="LJY4" s="406"/>
      <c r="LJZ4" s="406"/>
      <c r="LKA4" s="406"/>
      <c r="LKB4" s="406"/>
      <c r="LKC4" s="406"/>
      <c r="LKD4" s="406"/>
      <c r="LKE4" s="406"/>
      <c r="LKF4" s="406"/>
      <c r="LKG4" s="406"/>
      <c r="LKH4" s="406"/>
      <c r="LKI4" s="406"/>
      <c r="LKJ4" s="406"/>
      <c r="LKK4" s="406"/>
      <c r="LKL4" s="406"/>
      <c r="LKM4" s="406"/>
      <c r="LKN4" s="406"/>
      <c r="LKO4" s="406"/>
      <c r="LKP4" s="406"/>
      <c r="LKQ4" s="406"/>
      <c r="LKR4" s="406"/>
      <c r="LKS4" s="406"/>
      <c r="LKT4" s="406"/>
      <c r="LKU4" s="406"/>
      <c r="LKV4" s="406"/>
      <c r="LKW4" s="406"/>
      <c r="LKX4" s="406"/>
      <c r="LKY4" s="406"/>
      <c r="LKZ4" s="406"/>
      <c r="LLA4" s="406"/>
      <c r="LLB4" s="406"/>
      <c r="LLC4" s="406"/>
      <c r="LLD4" s="406"/>
      <c r="LLE4" s="406"/>
      <c r="LLF4" s="406"/>
      <c r="LLG4" s="406"/>
      <c r="LLH4" s="406"/>
      <c r="LLI4" s="406"/>
      <c r="LLJ4" s="406"/>
      <c r="LLK4" s="406"/>
      <c r="LLL4" s="406"/>
      <c r="LLM4" s="406"/>
      <c r="LLN4" s="406"/>
      <c r="LLO4" s="406"/>
      <c r="LLP4" s="406"/>
      <c r="LLQ4" s="406"/>
      <c r="LLR4" s="406"/>
      <c r="LLS4" s="406"/>
      <c r="LLT4" s="406"/>
      <c r="LLU4" s="406"/>
      <c r="LLV4" s="406"/>
      <c r="LLW4" s="406"/>
      <c r="LLX4" s="406"/>
      <c r="LLY4" s="406"/>
      <c r="LLZ4" s="406"/>
      <c r="LMA4" s="406"/>
      <c r="LMB4" s="406"/>
      <c r="LMC4" s="406"/>
      <c r="LMD4" s="406"/>
      <c r="LME4" s="406"/>
      <c r="LMF4" s="406"/>
      <c r="LMG4" s="406"/>
      <c r="LMH4" s="406"/>
      <c r="LMI4" s="406"/>
      <c r="LMJ4" s="406"/>
      <c r="LMK4" s="406"/>
      <c r="LML4" s="406"/>
      <c r="LMM4" s="406"/>
      <c r="LMN4" s="406"/>
      <c r="LMO4" s="406"/>
      <c r="LMP4" s="406"/>
      <c r="LMQ4" s="406"/>
      <c r="LMR4" s="406"/>
      <c r="LMS4" s="406"/>
      <c r="LMT4" s="406"/>
      <c r="LMU4" s="406"/>
      <c r="LMV4" s="406"/>
      <c r="LMW4" s="406"/>
      <c r="LMX4" s="406"/>
      <c r="LMY4" s="406"/>
      <c r="LMZ4" s="406"/>
      <c r="LNA4" s="406"/>
      <c r="LNB4" s="406"/>
      <c r="LNC4" s="406"/>
      <c r="LND4" s="406"/>
      <c r="LNE4" s="406"/>
      <c r="LNF4" s="406"/>
      <c r="LNG4" s="406"/>
      <c r="LNH4" s="406"/>
      <c r="LNI4" s="406"/>
      <c r="LNJ4" s="406"/>
      <c r="LNK4" s="406"/>
      <c r="LNL4" s="406"/>
      <c r="LNM4" s="406"/>
      <c r="LNN4" s="406"/>
      <c r="LNO4" s="406"/>
      <c r="LNP4" s="406"/>
      <c r="LNQ4" s="406"/>
      <c r="LNR4" s="406"/>
      <c r="LNS4" s="406"/>
      <c r="LNT4" s="406"/>
      <c r="LNU4" s="406"/>
      <c r="LNV4" s="406"/>
      <c r="LNW4" s="406"/>
      <c r="LNX4" s="406"/>
      <c r="LNY4" s="406"/>
      <c r="LNZ4" s="406"/>
      <c r="LOA4" s="406"/>
      <c r="LOB4" s="406"/>
      <c r="LOC4" s="406"/>
      <c r="LOD4" s="406"/>
      <c r="LOE4" s="406"/>
      <c r="LOF4" s="406"/>
      <c r="LOG4" s="406"/>
      <c r="LOH4" s="406"/>
      <c r="LOI4" s="406"/>
      <c r="LOJ4" s="406"/>
      <c r="LOK4" s="406"/>
      <c r="LOL4" s="406"/>
      <c r="LOM4" s="406"/>
      <c r="LON4" s="406"/>
      <c r="LOO4" s="406"/>
      <c r="LOP4" s="406"/>
      <c r="LOQ4" s="406"/>
      <c r="LOR4" s="406"/>
      <c r="LOS4" s="406"/>
      <c r="LOT4" s="406"/>
      <c r="LOU4" s="406"/>
      <c r="LOV4" s="406"/>
      <c r="LOW4" s="406"/>
      <c r="LOX4" s="406"/>
      <c r="LOY4" s="406"/>
      <c r="LOZ4" s="406"/>
      <c r="LPA4" s="406"/>
      <c r="LPB4" s="406"/>
      <c r="LPC4" s="406"/>
      <c r="LPD4" s="406"/>
      <c r="LPE4" s="406"/>
      <c r="LPF4" s="406"/>
      <c r="LPG4" s="406"/>
      <c r="LPH4" s="406"/>
      <c r="LPI4" s="406"/>
      <c r="LPJ4" s="406"/>
      <c r="LPK4" s="406"/>
      <c r="LPL4" s="406"/>
      <c r="LPM4" s="406"/>
      <c r="LPN4" s="406"/>
      <c r="LPO4" s="406"/>
      <c r="LPP4" s="406"/>
      <c r="LPQ4" s="406"/>
      <c r="LPR4" s="406"/>
      <c r="LPS4" s="406"/>
      <c r="LPT4" s="406"/>
      <c r="LPU4" s="406"/>
      <c r="LPV4" s="406"/>
      <c r="LPW4" s="406"/>
      <c r="LPX4" s="406"/>
      <c r="LPY4" s="406"/>
      <c r="LPZ4" s="406"/>
      <c r="LQA4" s="406"/>
      <c r="LQB4" s="406"/>
      <c r="LQC4" s="406"/>
      <c r="LQD4" s="406"/>
      <c r="LQE4" s="406"/>
      <c r="LQF4" s="406"/>
      <c r="LQG4" s="406"/>
      <c r="LQH4" s="406"/>
      <c r="LQI4" s="406"/>
      <c r="LQJ4" s="406"/>
      <c r="LQK4" s="406"/>
      <c r="LQL4" s="406"/>
      <c r="LQM4" s="406"/>
      <c r="LQN4" s="406"/>
      <c r="LQO4" s="406"/>
      <c r="LQP4" s="406"/>
      <c r="LQQ4" s="406"/>
      <c r="LQR4" s="406"/>
      <c r="LQS4" s="406"/>
      <c r="LQT4" s="406"/>
      <c r="LQU4" s="406"/>
      <c r="LQV4" s="406"/>
      <c r="LQW4" s="406"/>
      <c r="LQX4" s="406"/>
      <c r="LQY4" s="406"/>
      <c r="LQZ4" s="406"/>
      <c r="LRA4" s="406"/>
      <c r="LRB4" s="406"/>
      <c r="LRC4" s="406"/>
      <c r="LRD4" s="406"/>
      <c r="LRE4" s="406"/>
      <c r="LRF4" s="406"/>
      <c r="LRG4" s="406"/>
      <c r="LRH4" s="406"/>
      <c r="LRI4" s="406"/>
      <c r="LRJ4" s="406"/>
      <c r="LRK4" s="406"/>
      <c r="LRL4" s="406"/>
      <c r="LRM4" s="406"/>
      <c r="LRN4" s="406"/>
      <c r="LRO4" s="406"/>
      <c r="LRP4" s="406"/>
      <c r="LRQ4" s="406"/>
      <c r="LRR4" s="406"/>
      <c r="LRS4" s="406"/>
      <c r="LRT4" s="406"/>
      <c r="LRU4" s="406"/>
      <c r="LRV4" s="406"/>
      <c r="LRW4" s="406"/>
      <c r="LRX4" s="406"/>
      <c r="LRY4" s="406"/>
      <c r="LRZ4" s="406"/>
      <c r="LSA4" s="406"/>
      <c r="LSB4" s="406"/>
      <c r="LSC4" s="406"/>
      <c r="LSD4" s="406"/>
      <c r="LSE4" s="406"/>
      <c r="LSF4" s="406"/>
      <c r="LSG4" s="406"/>
      <c r="LSH4" s="406"/>
      <c r="LSI4" s="406"/>
      <c r="LSJ4" s="406"/>
      <c r="LSK4" s="406"/>
      <c r="LSL4" s="406"/>
      <c r="LSM4" s="406"/>
      <c r="LSN4" s="406"/>
      <c r="LSO4" s="406"/>
      <c r="LSP4" s="406"/>
      <c r="LSQ4" s="406"/>
      <c r="LSR4" s="406"/>
      <c r="LSS4" s="406"/>
      <c r="LST4" s="406"/>
      <c r="LSU4" s="406"/>
      <c r="LSV4" s="406"/>
      <c r="LSW4" s="406"/>
      <c r="LSX4" s="406"/>
      <c r="LSY4" s="406"/>
      <c r="LSZ4" s="406"/>
      <c r="LTA4" s="406"/>
      <c r="LTB4" s="406"/>
      <c r="LTC4" s="406"/>
      <c r="LTD4" s="406"/>
      <c r="LTE4" s="406"/>
      <c r="LTF4" s="406"/>
      <c r="LTG4" s="406"/>
      <c r="LTH4" s="406"/>
      <c r="LTI4" s="406"/>
      <c r="LTJ4" s="406"/>
      <c r="LTK4" s="406"/>
      <c r="LTL4" s="406"/>
      <c r="LTM4" s="406"/>
      <c r="LTN4" s="406"/>
      <c r="LTO4" s="406"/>
      <c r="LTP4" s="406"/>
      <c r="LTQ4" s="406"/>
      <c r="LTR4" s="406"/>
      <c r="LTS4" s="406"/>
      <c r="LTT4" s="406"/>
      <c r="LTU4" s="406"/>
      <c r="LTV4" s="406"/>
      <c r="LTW4" s="406"/>
      <c r="LTX4" s="406"/>
      <c r="LTY4" s="406"/>
      <c r="LTZ4" s="406"/>
      <c r="LUA4" s="406"/>
      <c r="LUB4" s="406"/>
      <c r="LUC4" s="406"/>
      <c r="LUD4" s="406"/>
      <c r="LUE4" s="406"/>
      <c r="LUF4" s="406"/>
      <c r="LUG4" s="406"/>
      <c r="LUH4" s="406"/>
      <c r="LUI4" s="406"/>
      <c r="LUJ4" s="406"/>
      <c r="LUK4" s="406"/>
      <c r="LUL4" s="406"/>
      <c r="LUM4" s="406"/>
      <c r="LUN4" s="406"/>
      <c r="LUO4" s="406"/>
      <c r="LUP4" s="406"/>
      <c r="LUQ4" s="406"/>
      <c r="LUR4" s="406"/>
      <c r="LUS4" s="406"/>
      <c r="LUT4" s="406"/>
      <c r="LUU4" s="406"/>
      <c r="LUV4" s="406"/>
      <c r="LUW4" s="406"/>
      <c r="LUX4" s="406"/>
      <c r="LUY4" s="406"/>
      <c r="LUZ4" s="406"/>
      <c r="LVA4" s="406"/>
      <c r="LVB4" s="406"/>
      <c r="LVC4" s="406"/>
      <c r="LVD4" s="406"/>
      <c r="LVE4" s="406"/>
      <c r="LVF4" s="406"/>
      <c r="LVG4" s="406"/>
      <c r="LVH4" s="406"/>
      <c r="LVI4" s="406"/>
      <c r="LVJ4" s="406"/>
      <c r="LVK4" s="406"/>
      <c r="LVL4" s="406"/>
      <c r="LVM4" s="406"/>
      <c r="LVN4" s="406"/>
      <c r="LVO4" s="406"/>
      <c r="LVP4" s="406"/>
      <c r="LVQ4" s="406"/>
      <c r="LVR4" s="406"/>
      <c r="LVS4" s="406"/>
      <c r="LVT4" s="406"/>
      <c r="LVU4" s="406"/>
      <c r="LVV4" s="406"/>
      <c r="LVW4" s="406"/>
      <c r="LVX4" s="406"/>
      <c r="LVY4" s="406"/>
      <c r="LVZ4" s="406"/>
      <c r="LWA4" s="406"/>
      <c r="LWB4" s="406"/>
      <c r="LWC4" s="406"/>
      <c r="LWD4" s="406"/>
      <c r="LWE4" s="406"/>
      <c r="LWF4" s="406"/>
      <c r="LWG4" s="406"/>
      <c r="LWH4" s="406"/>
      <c r="LWI4" s="406"/>
      <c r="LWJ4" s="406"/>
      <c r="LWK4" s="406"/>
      <c r="LWL4" s="406"/>
      <c r="LWM4" s="406"/>
      <c r="LWN4" s="406"/>
      <c r="LWO4" s="406"/>
      <c r="LWP4" s="406"/>
      <c r="LWQ4" s="406"/>
      <c r="LWR4" s="406"/>
      <c r="LWS4" s="406"/>
      <c r="LWT4" s="406"/>
      <c r="LWU4" s="406"/>
      <c r="LWV4" s="406"/>
      <c r="LWW4" s="406"/>
      <c r="LWX4" s="406"/>
      <c r="LWY4" s="406"/>
      <c r="LWZ4" s="406"/>
      <c r="LXA4" s="406"/>
      <c r="LXB4" s="406"/>
      <c r="LXC4" s="406"/>
      <c r="LXD4" s="406"/>
      <c r="LXE4" s="406"/>
      <c r="LXF4" s="406"/>
      <c r="LXG4" s="406"/>
      <c r="LXH4" s="406"/>
      <c r="LXI4" s="406"/>
      <c r="LXJ4" s="406"/>
      <c r="LXK4" s="406"/>
      <c r="LXL4" s="406"/>
      <c r="LXM4" s="406"/>
      <c r="LXN4" s="406"/>
      <c r="LXO4" s="406"/>
      <c r="LXP4" s="406"/>
      <c r="LXQ4" s="406"/>
      <c r="LXR4" s="406"/>
      <c r="LXS4" s="406"/>
      <c r="LXT4" s="406"/>
      <c r="LXU4" s="406"/>
      <c r="LXV4" s="406"/>
      <c r="LXW4" s="406"/>
      <c r="LXX4" s="406"/>
      <c r="LXY4" s="406"/>
      <c r="LXZ4" s="406"/>
      <c r="LYA4" s="406"/>
      <c r="LYB4" s="406"/>
      <c r="LYC4" s="406"/>
      <c r="LYD4" s="406"/>
      <c r="LYE4" s="406"/>
      <c r="LYF4" s="406"/>
      <c r="LYG4" s="406"/>
      <c r="LYH4" s="406"/>
      <c r="LYI4" s="406"/>
      <c r="LYJ4" s="406"/>
      <c r="LYK4" s="406"/>
      <c r="LYL4" s="406"/>
      <c r="LYM4" s="406"/>
      <c r="LYN4" s="406"/>
      <c r="LYO4" s="406"/>
      <c r="LYP4" s="406"/>
      <c r="LYQ4" s="406"/>
      <c r="LYR4" s="406"/>
      <c r="LYS4" s="406"/>
      <c r="LYT4" s="406"/>
      <c r="LYU4" s="406"/>
      <c r="LYV4" s="406"/>
      <c r="LYW4" s="406"/>
      <c r="LYX4" s="406"/>
      <c r="LYY4" s="406"/>
      <c r="LYZ4" s="406"/>
      <c r="LZA4" s="406"/>
      <c r="LZB4" s="406"/>
      <c r="LZC4" s="406"/>
      <c r="LZD4" s="406"/>
      <c r="LZE4" s="406"/>
      <c r="LZF4" s="406"/>
      <c r="LZG4" s="406"/>
      <c r="LZH4" s="406"/>
      <c r="LZI4" s="406"/>
      <c r="LZJ4" s="406"/>
      <c r="LZK4" s="406"/>
      <c r="LZL4" s="406"/>
      <c r="LZM4" s="406"/>
      <c r="LZN4" s="406"/>
      <c r="LZO4" s="406"/>
      <c r="LZP4" s="406"/>
      <c r="LZQ4" s="406"/>
      <c r="LZR4" s="406"/>
      <c r="LZS4" s="406"/>
      <c r="LZT4" s="406"/>
      <c r="LZU4" s="406"/>
      <c r="LZV4" s="406"/>
      <c r="LZW4" s="406"/>
      <c r="LZX4" s="406"/>
      <c r="LZY4" s="406"/>
      <c r="LZZ4" s="406"/>
      <c r="MAA4" s="406"/>
      <c r="MAB4" s="406"/>
      <c r="MAC4" s="406"/>
      <c r="MAD4" s="406"/>
      <c r="MAE4" s="406"/>
      <c r="MAF4" s="406"/>
      <c r="MAG4" s="406"/>
      <c r="MAH4" s="406"/>
      <c r="MAI4" s="406"/>
      <c r="MAJ4" s="406"/>
      <c r="MAK4" s="406"/>
      <c r="MAL4" s="406"/>
      <c r="MAM4" s="406"/>
      <c r="MAN4" s="406"/>
      <c r="MAO4" s="406"/>
      <c r="MAP4" s="406"/>
      <c r="MAQ4" s="406"/>
      <c r="MAR4" s="406"/>
      <c r="MAS4" s="406"/>
      <c r="MAT4" s="406"/>
      <c r="MAU4" s="406"/>
      <c r="MAV4" s="406"/>
      <c r="MAW4" s="406"/>
      <c r="MAX4" s="406"/>
      <c r="MAY4" s="406"/>
      <c r="MAZ4" s="406"/>
      <c r="MBA4" s="406"/>
      <c r="MBB4" s="406"/>
      <c r="MBC4" s="406"/>
      <c r="MBD4" s="406"/>
      <c r="MBE4" s="406"/>
      <c r="MBF4" s="406"/>
      <c r="MBG4" s="406"/>
      <c r="MBH4" s="406"/>
      <c r="MBI4" s="406"/>
      <c r="MBJ4" s="406"/>
      <c r="MBK4" s="406"/>
      <c r="MBL4" s="406"/>
      <c r="MBM4" s="406"/>
      <c r="MBN4" s="406"/>
      <c r="MBO4" s="406"/>
      <c r="MBP4" s="406"/>
      <c r="MBQ4" s="406"/>
      <c r="MBR4" s="406"/>
      <c r="MBS4" s="406"/>
      <c r="MBT4" s="406"/>
      <c r="MBU4" s="406"/>
      <c r="MBV4" s="406"/>
      <c r="MBW4" s="406"/>
      <c r="MBX4" s="406"/>
      <c r="MBY4" s="406"/>
      <c r="MBZ4" s="406"/>
      <c r="MCA4" s="406"/>
      <c r="MCB4" s="406"/>
      <c r="MCC4" s="406"/>
      <c r="MCD4" s="406"/>
      <c r="MCE4" s="406"/>
      <c r="MCF4" s="406"/>
      <c r="MCG4" s="406"/>
      <c r="MCH4" s="406"/>
      <c r="MCI4" s="406"/>
      <c r="MCJ4" s="406"/>
      <c r="MCK4" s="406"/>
      <c r="MCL4" s="406"/>
      <c r="MCM4" s="406"/>
      <c r="MCN4" s="406"/>
      <c r="MCO4" s="406"/>
      <c r="MCP4" s="406"/>
      <c r="MCQ4" s="406"/>
      <c r="MCR4" s="406"/>
      <c r="MCS4" s="406"/>
      <c r="MCT4" s="406"/>
      <c r="MCU4" s="406"/>
      <c r="MCV4" s="406"/>
      <c r="MCW4" s="406"/>
      <c r="MCX4" s="406"/>
      <c r="MCY4" s="406"/>
      <c r="MCZ4" s="406"/>
      <c r="MDA4" s="406"/>
      <c r="MDB4" s="406"/>
      <c r="MDC4" s="406"/>
      <c r="MDD4" s="406"/>
      <c r="MDE4" s="406"/>
      <c r="MDF4" s="406"/>
      <c r="MDG4" s="406"/>
      <c r="MDH4" s="406"/>
      <c r="MDI4" s="406"/>
      <c r="MDJ4" s="406"/>
      <c r="MDK4" s="406"/>
      <c r="MDL4" s="406"/>
      <c r="MDM4" s="406"/>
      <c r="MDN4" s="406"/>
      <c r="MDO4" s="406"/>
      <c r="MDP4" s="406"/>
      <c r="MDQ4" s="406"/>
      <c r="MDR4" s="406"/>
      <c r="MDS4" s="406"/>
      <c r="MDT4" s="406"/>
      <c r="MDU4" s="406"/>
      <c r="MDV4" s="406"/>
      <c r="MDW4" s="406"/>
      <c r="MDX4" s="406"/>
      <c r="MDY4" s="406"/>
      <c r="MDZ4" s="406"/>
      <c r="MEA4" s="406"/>
      <c r="MEB4" s="406"/>
      <c r="MEC4" s="406"/>
      <c r="MED4" s="406"/>
      <c r="MEE4" s="406"/>
      <c r="MEF4" s="406"/>
      <c r="MEG4" s="406"/>
      <c r="MEH4" s="406"/>
      <c r="MEI4" s="406"/>
      <c r="MEJ4" s="406"/>
      <c r="MEK4" s="406"/>
      <c r="MEL4" s="406"/>
      <c r="MEM4" s="406"/>
      <c r="MEN4" s="406"/>
      <c r="MEO4" s="406"/>
      <c r="MEP4" s="406"/>
      <c r="MEQ4" s="406"/>
      <c r="MER4" s="406"/>
      <c r="MES4" s="406"/>
      <c r="MET4" s="406"/>
      <c r="MEU4" s="406"/>
      <c r="MEV4" s="406"/>
      <c r="MEW4" s="406"/>
      <c r="MEX4" s="406"/>
      <c r="MEY4" s="406"/>
      <c r="MEZ4" s="406"/>
      <c r="MFA4" s="406"/>
      <c r="MFB4" s="406"/>
      <c r="MFC4" s="406"/>
      <c r="MFD4" s="406"/>
      <c r="MFE4" s="406"/>
      <c r="MFF4" s="406"/>
      <c r="MFG4" s="406"/>
      <c r="MFH4" s="406"/>
      <c r="MFI4" s="406"/>
      <c r="MFJ4" s="406"/>
      <c r="MFK4" s="406"/>
      <c r="MFL4" s="406"/>
      <c r="MFM4" s="406"/>
      <c r="MFN4" s="406"/>
      <c r="MFO4" s="406"/>
      <c r="MFP4" s="406"/>
      <c r="MFQ4" s="406"/>
      <c r="MFR4" s="406"/>
      <c r="MFS4" s="406"/>
      <c r="MFT4" s="406"/>
      <c r="MFU4" s="406"/>
      <c r="MFV4" s="406"/>
      <c r="MFW4" s="406"/>
      <c r="MFX4" s="406"/>
      <c r="MFY4" s="406"/>
      <c r="MFZ4" s="406"/>
      <c r="MGA4" s="406"/>
      <c r="MGB4" s="406"/>
      <c r="MGC4" s="406"/>
      <c r="MGD4" s="406"/>
      <c r="MGE4" s="406"/>
      <c r="MGF4" s="406"/>
      <c r="MGG4" s="406"/>
      <c r="MGH4" s="406"/>
      <c r="MGI4" s="406"/>
      <c r="MGJ4" s="406"/>
      <c r="MGK4" s="406"/>
      <c r="MGL4" s="406"/>
      <c r="MGM4" s="406"/>
      <c r="MGN4" s="406"/>
      <c r="MGO4" s="406"/>
      <c r="MGP4" s="406"/>
      <c r="MGQ4" s="406"/>
      <c r="MGR4" s="406"/>
      <c r="MGS4" s="406"/>
      <c r="MGT4" s="406"/>
      <c r="MGU4" s="406"/>
      <c r="MGV4" s="406"/>
      <c r="MGW4" s="406"/>
      <c r="MGX4" s="406"/>
      <c r="MGY4" s="406"/>
      <c r="MGZ4" s="406"/>
      <c r="MHA4" s="406"/>
      <c r="MHB4" s="406"/>
      <c r="MHC4" s="406"/>
      <c r="MHD4" s="406"/>
      <c r="MHE4" s="406"/>
      <c r="MHF4" s="406"/>
      <c r="MHG4" s="406"/>
      <c r="MHH4" s="406"/>
      <c r="MHI4" s="406"/>
      <c r="MHJ4" s="406"/>
      <c r="MHK4" s="406"/>
      <c r="MHL4" s="406"/>
      <c r="MHM4" s="406"/>
      <c r="MHN4" s="406"/>
      <c r="MHO4" s="406"/>
      <c r="MHP4" s="406"/>
      <c r="MHQ4" s="406"/>
      <c r="MHR4" s="406"/>
      <c r="MHS4" s="406"/>
      <c r="MHT4" s="406"/>
      <c r="MHU4" s="406"/>
      <c r="MHV4" s="406"/>
      <c r="MHW4" s="406"/>
      <c r="MHX4" s="406"/>
      <c r="MHY4" s="406"/>
      <c r="MHZ4" s="406"/>
      <c r="MIA4" s="406"/>
      <c r="MIB4" s="406"/>
      <c r="MIC4" s="406"/>
      <c r="MID4" s="406"/>
      <c r="MIE4" s="406"/>
      <c r="MIF4" s="406"/>
      <c r="MIG4" s="406"/>
      <c r="MIH4" s="406"/>
      <c r="MII4" s="406"/>
      <c r="MIJ4" s="406"/>
      <c r="MIK4" s="406"/>
      <c r="MIL4" s="406"/>
      <c r="MIM4" s="406"/>
      <c r="MIN4" s="406"/>
      <c r="MIO4" s="406"/>
      <c r="MIP4" s="406"/>
      <c r="MIQ4" s="406"/>
      <c r="MIR4" s="406"/>
      <c r="MIS4" s="406"/>
      <c r="MIT4" s="406"/>
      <c r="MIU4" s="406"/>
      <c r="MIV4" s="406"/>
      <c r="MIW4" s="406"/>
      <c r="MIX4" s="406"/>
      <c r="MIY4" s="406"/>
      <c r="MIZ4" s="406"/>
      <c r="MJA4" s="406"/>
      <c r="MJB4" s="406"/>
      <c r="MJC4" s="406"/>
      <c r="MJD4" s="406"/>
      <c r="MJE4" s="406"/>
      <c r="MJF4" s="406"/>
      <c r="MJG4" s="406"/>
      <c r="MJH4" s="406"/>
      <c r="MJI4" s="406"/>
      <c r="MJJ4" s="406"/>
      <c r="MJK4" s="406"/>
      <c r="MJL4" s="406"/>
      <c r="MJM4" s="406"/>
      <c r="MJN4" s="406"/>
      <c r="MJO4" s="406"/>
      <c r="MJP4" s="406"/>
      <c r="MJQ4" s="406"/>
      <c r="MJR4" s="406"/>
      <c r="MJS4" s="406"/>
      <c r="MJT4" s="406"/>
      <c r="MJU4" s="406"/>
      <c r="MJV4" s="406"/>
      <c r="MJW4" s="406"/>
      <c r="MJX4" s="406"/>
      <c r="MJY4" s="406"/>
      <c r="MJZ4" s="406"/>
      <c r="MKA4" s="406"/>
      <c r="MKB4" s="406"/>
      <c r="MKC4" s="406"/>
      <c r="MKD4" s="406"/>
      <c r="MKE4" s="406"/>
      <c r="MKF4" s="406"/>
      <c r="MKG4" s="406"/>
      <c r="MKH4" s="406"/>
      <c r="MKI4" s="406"/>
      <c r="MKJ4" s="406"/>
      <c r="MKK4" s="406"/>
      <c r="MKL4" s="406"/>
      <c r="MKM4" s="406"/>
      <c r="MKN4" s="406"/>
      <c r="MKO4" s="406"/>
      <c r="MKP4" s="406"/>
      <c r="MKQ4" s="406"/>
      <c r="MKR4" s="406"/>
      <c r="MKS4" s="406"/>
      <c r="MKT4" s="406"/>
      <c r="MKU4" s="406"/>
      <c r="MKV4" s="406"/>
      <c r="MKW4" s="406"/>
      <c r="MKX4" s="406"/>
      <c r="MKY4" s="406"/>
      <c r="MKZ4" s="406"/>
      <c r="MLA4" s="406"/>
      <c r="MLB4" s="406"/>
      <c r="MLC4" s="406"/>
      <c r="MLD4" s="406"/>
      <c r="MLE4" s="406"/>
      <c r="MLF4" s="406"/>
      <c r="MLG4" s="406"/>
      <c r="MLH4" s="406"/>
      <c r="MLI4" s="406"/>
      <c r="MLJ4" s="406"/>
      <c r="MLK4" s="406"/>
      <c r="MLL4" s="406"/>
      <c r="MLM4" s="406"/>
      <c r="MLN4" s="406"/>
      <c r="MLO4" s="406"/>
      <c r="MLP4" s="406"/>
      <c r="MLQ4" s="406"/>
      <c r="MLR4" s="406"/>
      <c r="MLS4" s="406"/>
      <c r="MLT4" s="406"/>
      <c r="MLU4" s="406"/>
      <c r="MLV4" s="406"/>
      <c r="MLW4" s="406"/>
      <c r="MLX4" s="406"/>
      <c r="MLY4" s="406"/>
      <c r="MLZ4" s="406"/>
      <c r="MMA4" s="406"/>
      <c r="MMB4" s="406"/>
      <c r="MMC4" s="406"/>
      <c r="MMD4" s="406"/>
      <c r="MME4" s="406"/>
      <c r="MMF4" s="406"/>
      <c r="MMG4" s="406"/>
      <c r="MMH4" s="406"/>
      <c r="MMI4" s="406"/>
      <c r="MMJ4" s="406"/>
      <c r="MMK4" s="406"/>
      <c r="MML4" s="406"/>
      <c r="MMM4" s="406"/>
      <c r="MMN4" s="406"/>
      <c r="MMO4" s="406"/>
      <c r="MMP4" s="406"/>
      <c r="MMQ4" s="406"/>
      <c r="MMR4" s="406"/>
      <c r="MMS4" s="406"/>
      <c r="MMT4" s="406"/>
      <c r="MMU4" s="406"/>
      <c r="MMV4" s="406"/>
      <c r="MMW4" s="406"/>
      <c r="MMX4" s="406"/>
      <c r="MMY4" s="406"/>
      <c r="MMZ4" s="406"/>
      <c r="MNA4" s="406"/>
      <c r="MNB4" s="406"/>
      <c r="MNC4" s="406"/>
      <c r="MND4" s="406"/>
      <c r="MNE4" s="406"/>
      <c r="MNF4" s="406"/>
      <c r="MNG4" s="406"/>
      <c r="MNH4" s="406"/>
      <c r="MNI4" s="406"/>
      <c r="MNJ4" s="406"/>
      <c r="MNK4" s="406"/>
      <c r="MNL4" s="406"/>
      <c r="MNM4" s="406"/>
      <c r="MNN4" s="406"/>
      <c r="MNO4" s="406"/>
      <c r="MNP4" s="406"/>
      <c r="MNQ4" s="406"/>
      <c r="MNR4" s="406"/>
      <c r="MNS4" s="406"/>
      <c r="MNT4" s="406"/>
      <c r="MNU4" s="406"/>
      <c r="MNV4" s="406"/>
      <c r="MNW4" s="406"/>
      <c r="MNX4" s="406"/>
      <c r="MNY4" s="406"/>
      <c r="MNZ4" s="406"/>
      <c r="MOA4" s="406"/>
      <c r="MOB4" s="406"/>
      <c r="MOC4" s="406"/>
      <c r="MOD4" s="406"/>
      <c r="MOE4" s="406"/>
      <c r="MOF4" s="406"/>
      <c r="MOG4" s="406"/>
      <c r="MOH4" s="406"/>
      <c r="MOI4" s="406"/>
      <c r="MOJ4" s="406"/>
      <c r="MOK4" s="406"/>
      <c r="MOL4" s="406"/>
      <c r="MOM4" s="406"/>
      <c r="MON4" s="406"/>
      <c r="MOO4" s="406"/>
      <c r="MOP4" s="406"/>
      <c r="MOQ4" s="406"/>
      <c r="MOR4" s="406"/>
      <c r="MOS4" s="406"/>
      <c r="MOT4" s="406"/>
      <c r="MOU4" s="406"/>
      <c r="MOV4" s="406"/>
      <c r="MOW4" s="406"/>
      <c r="MOX4" s="406"/>
      <c r="MOY4" s="406"/>
      <c r="MOZ4" s="406"/>
      <c r="MPA4" s="406"/>
      <c r="MPB4" s="406"/>
      <c r="MPC4" s="406"/>
      <c r="MPD4" s="406"/>
      <c r="MPE4" s="406"/>
      <c r="MPF4" s="406"/>
      <c r="MPG4" s="406"/>
      <c r="MPH4" s="406"/>
      <c r="MPI4" s="406"/>
      <c r="MPJ4" s="406"/>
      <c r="MPK4" s="406"/>
      <c r="MPL4" s="406"/>
      <c r="MPM4" s="406"/>
      <c r="MPN4" s="406"/>
      <c r="MPO4" s="406"/>
      <c r="MPP4" s="406"/>
      <c r="MPQ4" s="406"/>
      <c r="MPR4" s="406"/>
      <c r="MPS4" s="406"/>
      <c r="MPT4" s="406"/>
      <c r="MPU4" s="406"/>
      <c r="MPV4" s="406"/>
      <c r="MPW4" s="406"/>
      <c r="MPX4" s="406"/>
      <c r="MPY4" s="406"/>
      <c r="MPZ4" s="406"/>
      <c r="MQA4" s="406"/>
      <c r="MQB4" s="406"/>
      <c r="MQC4" s="406"/>
      <c r="MQD4" s="406"/>
      <c r="MQE4" s="406"/>
      <c r="MQF4" s="406"/>
      <c r="MQG4" s="406"/>
      <c r="MQH4" s="406"/>
      <c r="MQI4" s="406"/>
      <c r="MQJ4" s="406"/>
      <c r="MQK4" s="406"/>
      <c r="MQL4" s="406"/>
      <c r="MQM4" s="406"/>
      <c r="MQN4" s="406"/>
      <c r="MQO4" s="406"/>
      <c r="MQP4" s="406"/>
      <c r="MQQ4" s="406"/>
      <c r="MQR4" s="406"/>
      <c r="MQS4" s="406"/>
      <c r="MQT4" s="406"/>
      <c r="MQU4" s="406"/>
      <c r="MQV4" s="406"/>
      <c r="MQW4" s="406"/>
      <c r="MQX4" s="406"/>
      <c r="MQY4" s="406"/>
      <c r="MQZ4" s="406"/>
      <c r="MRA4" s="406"/>
      <c r="MRB4" s="406"/>
      <c r="MRC4" s="406"/>
      <c r="MRD4" s="406"/>
      <c r="MRE4" s="406"/>
      <c r="MRF4" s="406"/>
      <c r="MRG4" s="406"/>
      <c r="MRH4" s="406"/>
      <c r="MRI4" s="406"/>
      <c r="MRJ4" s="406"/>
      <c r="MRK4" s="406"/>
      <c r="MRL4" s="406"/>
      <c r="MRM4" s="406"/>
      <c r="MRN4" s="406"/>
      <c r="MRO4" s="406"/>
      <c r="MRP4" s="406"/>
      <c r="MRQ4" s="406"/>
      <c r="MRR4" s="406"/>
      <c r="MRS4" s="406"/>
      <c r="MRT4" s="406"/>
      <c r="MRU4" s="406"/>
      <c r="MRV4" s="406"/>
      <c r="MRW4" s="406"/>
      <c r="MRX4" s="406"/>
      <c r="MRY4" s="406"/>
      <c r="MRZ4" s="406"/>
      <c r="MSA4" s="406"/>
      <c r="MSB4" s="406"/>
      <c r="MSC4" s="406"/>
      <c r="MSD4" s="406"/>
      <c r="MSE4" s="406"/>
      <c r="MSF4" s="406"/>
      <c r="MSG4" s="406"/>
      <c r="MSH4" s="406"/>
      <c r="MSI4" s="406"/>
      <c r="MSJ4" s="406"/>
      <c r="MSK4" s="406"/>
      <c r="MSL4" s="406"/>
      <c r="MSM4" s="406"/>
      <c r="MSN4" s="406"/>
      <c r="MSO4" s="406"/>
      <c r="MSP4" s="406"/>
      <c r="MSQ4" s="406"/>
      <c r="MSR4" s="406"/>
      <c r="MSS4" s="406"/>
      <c r="MST4" s="406"/>
      <c r="MSU4" s="406"/>
      <c r="MSV4" s="406"/>
      <c r="MSW4" s="406"/>
      <c r="MSX4" s="406"/>
      <c r="MSY4" s="406"/>
      <c r="MSZ4" s="406"/>
      <c r="MTA4" s="406"/>
      <c r="MTB4" s="406"/>
      <c r="MTC4" s="406"/>
      <c r="MTD4" s="406"/>
      <c r="MTE4" s="406"/>
      <c r="MTF4" s="406"/>
      <c r="MTG4" s="406"/>
      <c r="MTH4" s="406"/>
      <c r="MTI4" s="406"/>
      <c r="MTJ4" s="406"/>
      <c r="MTK4" s="406"/>
      <c r="MTL4" s="406"/>
      <c r="MTM4" s="406"/>
      <c r="MTN4" s="406"/>
      <c r="MTO4" s="406"/>
      <c r="MTP4" s="406"/>
      <c r="MTQ4" s="406"/>
      <c r="MTR4" s="406"/>
      <c r="MTS4" s="406"/>
      <c r="MTT4" s="406"/>
      <c r="MTU4" s="406"/>
      <c r="MTV4" s="406"/>
      <c r="MTW4" s="406"/>
      <c r="MTX4" s="406"/>
      <c r="MTY4" s="406"/>
      <c r="MTZ4" s="406"/>
      <c r="MUA4" s="406"/>
      <c r="MUB4" s="406"/>
      <c r="MUC4" s="406"/>
      <c r="MUD4" s="406"/>
      <c r="MUE4" s="406"/>
      <c r="MUF4" s="406"/>
      <c r="MUG4" s="406"/>
      <c r="MUH4" s="406"/>
      <c r="MUI4" s="406"/>
      <c r="MUJ4" s="406"/>
      <c r="MUK4" s="406"/>
      <c r="MUL4" s="406"/>
      <c r="MUM4" s="406"/>
      <c r="MUN4" s="406"/>
      <c r="MUO4" s="406"/>
      <c r="MUP4" s="406"/>
      <c r="MUQ4" s="406"/>
      <c r="MUR4" s="406"/>
      <c r="MUS4" s="406"/>
      <c r="MUT4" s="406"/>
      <c r="MUU4" s="406"/>
      <c r="MUV4" s="406"/>
      <c r="MUW4" s="406"/>
      <c r="MUX4" s="406"/>
      <c r="MUY4" s="406"/>
      <c r="MUZ4" s="406"/>
      <c r="MVA4" s="406"/>
      <c r="MVB4" s="406"/>
      <c r="MVC4" s="406"/>
      <c r="MVD4" s="406"/>
      <c r="MVE4" s="406"/>
      <c r="MVF4" s="406"/>
      <c r="MVG4" s="406"/>
      <c r="MVH4" s="406"/>
      <c r="MVI4" s="406"/>
      <c r="MVJ4" s="406"/>
      <c r="MVK4" s="406"/>
      <c r="MVL4" s="406"/>
      <c r="MVM4" s="406"/>
      <c r="MVN4" s="406"/>
      <c r="MVO4" s="406"/>
      <c r="MVP4" s="406"/>
      <c r="MVQ4" s="406"/>
      <c r="MVR4" s="406"/>
      <c r="MVS4" s="406"/>
      <c r="MVT4" s="406"/>
      <c r="MVU4" s="406"/>
      <c r="MVV4" s="406"/>
      <c r="MVW4" s="406"/>
      <c r="MVX4" s="406"/>
      <c r="MVY4" s="406"/>
      <c r="MVZ4" s="406"/>
      <c r="MWA4" s="406"/>
      <c r="MWB4" s="406"/>
      <c r="MWC4" s="406"/>
      <c r="MWD4" s="406"/>
      <c r="MWE4" s="406"/>
      <c r="MWF4" s="406"/>
      <c r="MWG4" s="406"/>
      <c r="MWH4" s="406"/>
      <c r="MWI4" s="406"/>
      <c r="MWJ4" s="406"/>
      <c r="MWK4" s="406"/>
      <c r="MWL4" s="406"/>
      <c r="MWM4" s="406"/>
      <c r="MWN4" s="406"/>
      <c r="MWO4" s="406"/>
      <c r="MWP4" s="406"/>
      <c r="MWQ4" s="406"/>
      <c r="MWR4" s="406"/>
      <c r="MWS4" s="406"/>
      <c r="MWT4" s="406"/>
      <c r="MWU4" s="406"/>
      <c r="MWV4" s="406"/>
      <c r="MWW4" s="406"/>
      <c r="MWX4" s="406"/>
      <c r="MWY4" s="406"/>
      <c r="MWZ4" s="406"/>
      <c r="MXA4" s="406"/>
      <c r="MXB4" s="406"/>
      <c r="MXC4" s="406"/>
      <c r="MXD4" s="406"/>
      <c r="MXE4" s="406"/>
      <c r="MXF4" s="406"/>
      <c r="MXG4" s="406"/>
      <c r="MXH4" s="406"/>
      <c r="MXI4" s="406"/>
      <c r="MXJ4" s="406"/>
      <c r="MXK4" s="406"/>
      <c r="MXL4" s="406"/>
      <c r="MXM4" s="406"/>
      <c r="MXN4" s="406"/>
      <c r="MXO4" s="406"/>
      <c r="MXP4" s="406"/>
      <c r="MXQ4" s="406"/>
      <c r="MXR4" s="406"/>
      <c r="MXS4" s="406"/>
      <c r="MXT4" s="406"/>
      <c r="MXU4" s="406"/>
      <c r="MXV4" s="406"/>
      <c r="MXW4" s="406"/>
      <c r="MXX4" s="406"/>
      <c r="MXY4" s="406"/>
      <c r="MXZ4" s="406"/>
      <c r="MYA4" s="406"/>
      <c r="MYB4" s="406"/>
      <c r="MYC4" s="406"/>
      <c r="MYD4" s="406"/>
      <c r="MYE4" s="406"/>
      <c r="MYF4" s="406"/>
      <c r="MYG4" s="406"/>
      <c r="MYH4" s="406"/>
      <c r="MYI4" s="406"/>
      <c r="MYJ4" s="406"/>
      <c r="MYK4" s="406"/>
      <c r="MYL4" s="406"/>
      <c r="MYM4" s="406"/>
      <c r="MYN4" s="406"/>
      <c r="MYO4" s="406"/>
      <c r="MYP4" s="406"/>
      <c r="MYQ4" s="406"/>
      <c r="MYR4" s="406"/>
      <c r="MYS4" s="406"/>
      <c r="MYT4" s="406"/>
      <c r="MYU4" s="406"/>
      <c r="MYV4" s="406"/>
      <c r="MYW4" s="406"/>
      <c r="MYX4" s="406"/>
      <c r="MYY4" s="406"/>
      <c r="MYZ4" s="406"/>
      <c r="MZA4" s="406"/>
      <c r="MZB4" s="406"/>
      <c r="MZC4" s="406"/>
      <c r="MZD4" s="406"/>
      <c r="MZE4" s="406"/>
      <c r="MZF4" s="406"/>
      <c r="MZG4" s="406"/>
      <c r="MZH4" s="406"/>
      <c r="MZI4" s="406"/>
      <c r="MZJ4" s="406"/>
      <c r="MZK4" s="406"/>
      <c r="MZL4" s="406"/>
      <c r="MZM4" s="406"/>
      <c r="MZN4" s="406"/>
      <c r="MZO4" s="406"/>
      <c r="MZP4" s="406"/>
      <c r="MZQ4" s="406"/>
      <c r="MZR4" s="406"/>
      <c r="MZS4" s="406"/>
      <c r="MZT4" s="406"/>
      <c r="MZU4" s="406"/>
      <c r="MZV4" s="406"/>
      <c r="MZW4" s="406"/>
      <c r="MZX4" s="406"/>
      <c r="MZY4" s="406"/>
      <c r="MZZ4" s="406"/>
      <c r="NAA4" s="406"/>
      <c r="NAB4" s="406"/>
      <c r="NAC4" s="406"/>
      <c r="NAD4" s="406"/>
      <c r="NAE4" s="406"/>
      <c r="NAF4" s="406"/>
      <c r="NAG4" s="406"/>
      <c r="NAH4" s="406"/>
      <c r="NAI4" s="406"/>
      <c r="NAJ4" s="406"/>
      <c r="NAK4" s="406"/>
      <c r="NAL4" s="406"/>
      <c r="NAM4" s="406"/>
      <c r="NAN4" s="406"/>
      <c r="NAO4" s="406"/>
      <c r="NAP4" s="406"/>
      <c r="NAQ4" s="406"/>
      <c r="NAR4" s="406"/>
      <c r="NAS4" s="406"/>
      <c r="NAT4" s="406"/>
      <c r="NAU4" s="406"/>
      <c r="NAV4" s="406"/>
      <c r="NAW4" s="406"/>
      <c r="NAX4" s="406"/>
      <c r="NAY4" s="406"/>
      <c r="NAZ4" s="406"/>
      <c r="NBA4" s="406"/>
      <c r="NBB4" s="406"/>
      <c r="NBC4" s="406"/>
      <c r="NBD4" s="406"/>
      <c r="NBE4" s="406"/>
      <c r="NBF4" s="406"/>
      <c r="NBG4" s="406"/>
      <c r="NBH4" s="406"/>
      <c r="NBI4" s="406"/>
      <c r="NBJ4" s="406"/>
      <c r="NBK4" s="406"/>
      <c r="NBL4" s="406"/>
      <c r="NBM4" s="406"/>
      <c r="NBN4" s="406"/>
      <c r="NBO4" s="406"/>
      <c r="NBP4" s="406"/>
      <c r="NBQ4" s="406"/>
      <c r="NBR4" s="406"/>
      <c r="NBS4" s="406"/>
      <c r="NBT4" s="406"/>
      <c r="NBU4" s="406"/>
      <c r="NBV4" s="406"/>
      <c r="NBW4" s="406"/>
      <c r="NBX4" s="406"/>
      <c r="NBY4" s="406"/>
      <c r="NBZ4" s="406"/>
      <c r="NCA4" s="406"/>
      <c r="NCB4" s="406"/>
      <c r="NCC4" s="406"/>
      <c r="NCD4" s="406"/>
      <c r="NCE4" s="406"/>
      <c r="NCF4" s="406"/>
      <c r="NCG4" s="406"/>
      <c r="NCH4" s="406"/>
      <c r="NCI4" s="406"/>
      <c r="NCJ4" s="406"/>
      <c r="NCK4" s="406"/>
      <c r="NCL4" s="406"/>
      <c r="NCM4" s="406"/>
      <c r="NCN4" s="406"/>
      <c r="NCO4" s="406"/>
      <c r="NCP4" s="406"/>
      <c r="NCQ4" s="406"/>
      <c r="NCR4" s="406"/>
      <c r="NCS4" s="406"/>
      <c r="NCT4" s="406"/>
      <c r="NCU4" s="406"/>
      <c r="NCV4" s="406"/>
      <c r="NCW4" s="406"/>
      <c r="NCX4" s="406"/>
      <c r="NCY4" s="406"/>
      <c r="NCZ4" s="406"/>
      <c r="NDA4" s="406"/>
      <c r="NDB4" s="406"/>
      <c r="NDC4" s="406"/>
      <c r="NDD4" s="406"/>
      <c r="NDE4" s="406"/>
      <c r="NDF4" s="406"/>
      <c r="NDG4" s="406"/>
      <c r="NDH4" s="406"/>
      <c r="NDI4" s="406"/>
      <c r="NDJ4" s="406"/>
      <c r="NDK4" s="406"/>
      <c r="NDL4" s="406"/>
      <c r="NDM4" s="406"/>
      <c r="NDN4" s="406"/>
      <c r="NDO4" s="406"/>
      <c r="NDP4" s="406"/>
      <c r="NDQ4" s="406"/>
      <c r="NDR4" s="406"/>
      <c r="NDS4" s="406"/>
      <c r="NDT4" s="406"/>
      <c r="NDU4" s="406"/>
      <c r="NDV4" s="406"/>
      <c r="NDW4" s="406"/>
      <c r="NDX4" s="406"/>
      <c r="NDY4" s="406"/>
      <c r="NDZ4" s="406"/>
      <c r="NEA4" s="406"/>
      <c r="NEB4" s="406"/>
      <c r="NEC4" s="406"/>
      <c r="NED4" s="406"/>
      <c r="NEE4" s="406"/>
      <c r="NEF4" s="406"/>
      <c r="NEG4" s="406"/>
      <c r="NEH4" s="406"/>
      <c r="NEI4" s="406"/>
      <c r="NEJ4" s="406"/>
      <c r="NEK4" s="406"/>
      <c r="NEL4" s="406"/>
      <c r="NEM4" s="406"/>
      <c r="NEN4" s="406"/>
      <c r="NEO4" s="406"/>
      <c r="NEP4" s="406"/>
      <c r="NEQ4" s="406"/>
      <c r="NER4" s="406"/>
      <c r="NES4" s="406"/>
      <c r="NET4" s="406"/>
      <c r="NEU4" s="406"/>
      <c r="NEV4" s="406"/>
      <c r="NEW4" s="406"/>
      <c r="NEX4" s="406"/>
      <c r="NEY4" s="406"/>
      <c r="NEZ4" s="406"/>
      <c r="NFA4" s="406"/>
      <c r="NFB4" s="406"/>
      <c r="NFC4" s="406"/>
      <c r="NFD4" s="406"/>
      <c r="NFE4" s="406"/>
      <c r="NFF4" s="406"/>
      <c r="NFG4" s="406"/>
      <c r="NFH4" s="406"/>
      <c r="NFI4" s="406"/>
      <c r="NFJ4" s="406"/>
      <c r="NFK4" s="406"/>
      <c r="NFL4" s="406"/>
      <c r="NFM4" s="406"/>
      <c r="NFN4" s="406"/>
      <c r="NFO4" s="406"/>
      <c r="NFP4" s="406"/>
      <c r="NFQ4" s="406"/>
      <c r="NFR4" s="406"/>
      <c r="NFS4" s="406"/>
      <c r="NFT4" s="406"/>
      <c r="NFU4" s="406"/>
      <c r="NFV4" s="406"/>
      <c r="NFW4" s="406"/>
      <c r="NFX4" s="406"/>
      <c r="NFY4" s="406"/>
      <c r="NFZ4" s="406"/>
      <c r="NGA4" s="406"/>
      <c r="NGB4" s="406"/>
      <c r="NGC4" s="406"/>
      <c r="NGD4" s="406"/>
      <c r="NGE4" s="406"/>
      <c r="NGF4" s="406"/>
      <c r="NGG4" s="406"/>
      <c r="NGH4" s="406"/>
      <c r="NGI4" s="406"/>
      <c r="NGJ4" s="406"/>
      <c r="NGK4" s="406"/>
      <c r="NGL4" s="406"/>
      <c r="NGM4" s="406"/>
      <c r="NGN4" s="406"/>
      <c r="NGO4" s="406"/>
      <c r="NGP4" s="406"/>
      <c r="NGQ4" s="406"/>
      <c r="NGR4" s="406"/>
      <c r="NGS4" s="406"/>
      <c r="NGT4" s="406"/>
      <c r="NGU4" s="406"/>
      <c r="NGV4" s="406"/>
      <c r="NGW4" s="406"/>
      <c r="NGX4" s="406"/>
      <c r="NGY4" s="406"/>
      <c r="NGZ4" s="406"/>
      <c r="NHA4" s="406"/>
      <c r="NHB4" s="406"/>
      <c r="NHC4" s="406"/>
      <c r="NHD4" s="406"/>
      <c r="NHE4" s="406"/>
      <c r="NHF4" s="406"/>
      <c r="NHG4" s="406"/>
      <c r="NHH4" s="406"/>
      <c r="NHI4" s="406"/>
      <c r="NHJ4" s="406"/>
      <c r="NHK4" s="406"/>
      <c r="NHL4" s="406"/>
      <c r="NHM4" s="406"/>
      <c r="NHN4" s="406"/>
      <c r="NHO4" s="406"/>
      <c r="NHP4" s="406"/>
      <c r="NHQ4" s="406"/>
      <c r="NHR4" s="406"/>
      <c r="NHS4" s="406"/>
      <c r="NHT4" s="406"/>
      <c r="NHU4" s="406"/>
      <c r="NHV4" s="406"/>
      <c r="NHW4" s="406"/>
      <c r="NHX4" s="406"/>
      <c r="NHY4" s="406"/>
      <c r="NHZ4" s="406"/>
      <c r="NIA4" s="406"/>
      <c r="NIB4" s="406"/>
      <c r="NIC4" s="406"/>
      <c r="NID4" s="406"/>
      <c r="NIE4" s="406"/>
      <c r="NIF4" s="406"/>
      <c r="NIG4" s="406"/>
      <c r="NIH4" s="406"/>
      <c r="NII4" s="406"/>
      <c r="NIJ4" s="406"/>
      <c r="NIK4" s="406"/>
      <c r="NIL4" s="406"/>
      <c r="NIM4" s="406"/>
      <c r="NIN4" s="406"/>
      <c r="NIO4" s="406"/>
      <c r="NIP4" s="406"/>
      <c r="NIQ4" s="406"/>
      <c r="NIR4" s="406"/>
      <c r="NIS4" s="406"/>
      <c r="NIT4" s="406"/>
      <c r="NIU4" s="406"/>
      <c r="NIV4" s="406"/>
      <c r="NIW4" s="406"/>
      <c r="NIX4" s="406"/>
      <c r="NIY4" s="406"/>
      <c r="NIZ4" s="406"/>
      <c r="NJA4" s="406"/>
      <c r="NJB4" s="406"/>
      <c r="NJC4" s="406"/>
      <c r="NJD4" s="406"/>
      <c r="NJE4" s="406"/>
      <c r="NJF4" s="406"/>
      <c r="NJG4" s="406"/>
      <c r="NJH4" s="406"/>
      <c r="NJI4" s="406"/>
      <c r="NJJ4" s="406"/>
      <c r="NJK4" s="406"/>
      <c r="NJL4" s="406"/>
      <c r="NJM4" s="406"/>
      <c r="NJN4" s="406"/>
      <c r="NJO4" s="406"/>
      <c r="NJP4" s="406"/>
      <c r="NJQ4" s="406"/>
      <c r="NJR4" s="406"/>
      <c r="NJS4" s="406"/>
      <c r="NJT4" s="406"/>
      <c r="NJU4" s="406"/>
      <c r="NJV4" s="406"/>
      <c r="NJW4" s="406"/>
      <c r="NJX4" s="406"/>
      <c r="NJY4" s="406"/>
      <c r="NJZ4" s="406"/>
      <c r="NKA4" s="406"/>
      <c r="NKB4" s="406"/>
      <c r="NKC4" s="406"/>
      <c r="NKD4" s="406"/>
      <c r="NKE4" s="406"/>
      <c r="NKF4" s="406"/>
      <c r="NKG4" s="406"/>
      <c r="NKH4" s="406"/>
      <c r="NKI4" s="406"/>
      <c r="NKJ4" s="406"/>
      <c r="NKK4" s="406"/>
      <c r="NKL4" s="406"/>
      <c r="NKM4" s="406"/>
      <c r="NKN4" s="406"/>
      <c r="NKO4" s="406"/>
      <c r="NKP4" s="406"/>
      <c r="NKQ4" s="406"/>
      <c r="NKR4" s="406"/>
      <c r="NKS4" s="406"/>
      <c r="NKT4" s="406"/>
      <c r="NKU4" s="406"/>
      <c r="NKV4" s="406"/>
      <c r="NKW4" s="406"/>
      <c r="NKX4" s="406"/>
      <c r="NKY4" s="406"/>
      <c r="NKZ4" s="406"/>
      <c r="NLA4" s="406"/>
      <c r="NLB4" s="406"/>
      <c r="NLC4" s="406"/>
      <c r="NLD4" s="406"/>
      <c r="NLE4" s="406"/>
      <c r="NLF4" s="406"/>
      <c r="NLG4" s="406"/>
      <c r="NLH4" s="406"/>
      <c r="NLI4" s="406"/>
      <c r="NLJ4" s="406"/>
      <c r="NLK4" s="406"/>
      <c r="NLL4" s="406"/>
      <c r="NLM4" s="406"/>
      <c r="NLN4" s="406"/>
      <c r="NLO4" s="406"/>
      <c r="NLP4" s="406"/>
      <c r="NLQ4" s="406"/>
      <c r="NLR4" s="406"/>
      <c r="NLS4" s="406"/>
      <c r="NLT4" s="406"/>
      <c r="NLU4" s="406"/>
      <c r="NLV4" s="406"/>
      <c r="NLW4" s="406"/>
      <c r="NLX4" s="406"/>
      <c r="NLY4" s="406"/>
      <c r="NLZ4" s="406"/>
      <c r="NMA4" s="406"/>
      <c r="NMB4" s="406"/>
      <c r="NMC4" s="406"/>
      <c r="NMD4" s="406"/>
      <c r="NME4" s="406"/>
      <c r="NMF4" s="406"/>
      <c r="NMG4" s="406"/>
      <c r="NMH4" s="406"/>
      <c r="NMI4" s="406"/>
      <c r="NMJ4" s="406"/>
      <c r="NMK4" s="406"/>
      <c r="NML4" s="406"/>
      <c r="NMM4" s="406"/>
      <c r="NMN4" s="406"/>
      <c r="NMO4" s="406"/>
      <c r="NMP4" s="406"/>
      <c r="NMQ4" s="406"/>
      <c r="NMR4" s="406"/>
      <c r="NMS4" s="406"/>
      <c r="NMT4" s="406"/>
      <c r="NMU4" s="406"/>
      <c r="NMV4" s="406"/>
      <c r="NMW4" s="406"/>
      <c r="NMX4" s="406"/>
      <c r="NMY4" s="406"/>
      <c r="NMZ4" s="406"/>
      <c r="NNA4" s="406"/>
      <c r="NNB4" s="406"/>
      <c r="NNC4" s="406"/>
      <c r="NND4" s="406"/>
      <c r="NNE4" s="406"/>
      <c r="NNF4" s="406"/>
      <c r="NNG4" s="406"/>
      <c r="NNH4" s="406"/>
      <c r="NNI4" s="406"/>
      <c r="NNJ4" s="406"/>
      <c r="NNK4" s="406"/>
      <c r="NNL4" s="406"/>
      <c r="NNM4" s="406"/>
      <c r="NNN4" s="406"/>
      <c r="NNO4" s="406"/>
      <c r="NNP4" s="406"/>
      <c r="NNQ4" s="406"/>
      <c r="NNR4" s="406"/>
      <c r="NNS4" s="406"/>
      <c r="NNT4" s="406"/>
      <c r="NNU4" s="406"/>
      <c r="NNV4" s="406"/>
      <c r="NNW4" s="406"/>
      <c r="NNX4" s="406"/>
      <c r="NNY4" s="406"/>
      <c r="NNZ4" s="406"/>
      <c r="NOA4" s="406"/>
      <c r="NOB4" s="406"/>
      <c r="NOC4" s="406"/>
      <c r="NOD4" s="406"/>
      <c r="NOE4" s="406"/>
      <c r="NOF4" s="406"/>
      <c r="NOG4" s="406"/>
      <c r="NOH4" s="406"/>
      <c r="NOI4" s="406"/>
      <c r="NOJ4" s="406"/>
      <c r="NOK4" s="406"/>
      <c r="NOL4" s="406"/>
      <c r="NOM4" s="406"/>
      <c r="NON4" s="406"/>
      <c r="NOO4" s="406"/>
      <c r="NOP4" s="406"/>
      <c r="NOQ4" s="406"/>
      <c r="NOR4" s="406"/>
      <c r="NOS4" s="406"/>
      <c r="NOT4" s="406"/>
      <c r="NOU4" s="406"/>
      <c r="NOV4" s="406"/>
      <c r="NOW4" s="406"/>
      <c r="NOX4" s="406"/>
      <c r="NOY4" s="406"/>
      <c r="NOZ4" s="406"/>
      <c r="NPA4" s="406"/>
      <c r="NPB4" s="406"/>
      <c r="NPC4" s="406"/>
      <c r="NPD4" s="406"/>
      <c r="NPE4" s="406"/>
      <c r="NPF4" s="406"/>
      <c r="NPG4" s="406"/>
      <c r="NPH4" s="406"/>
      <c r="NPI4" s="406"/>
      <c r="NPJ4" s="406"/>
      <c r="NPK4" s="406"/>
      <c r="NPL4" s="406"/>
      <c r="NPM4" s="406"/>
      <c r="NPN4" s="406"/>
      <c r="NPO4" s="406"/>
      <c r="NPP4" s="406"/>
      <c r="NPQ4" s="406"/>
      <c r="NPR4" s="406"/>
      <c r="NPS4" s="406"/>
      <c r="NPT4" s="406"/>
      <c r="NPU4" s="406"/>
      <c r="NPV4" s="406"/>
      <c r="NPW4" s="406"/>
      <c r="NPX4" s="406"/>
      <c r="NPY4" s="406"/>
      <c r="NPZ4" s="406"/>
      <c r="NQA4" s="406"/>
      <c r="NQB4" s="406"/>
      <c r="NQC4" s="406"/>
      <c r="NQD4" s="406"/>
      <c r="NQE4" s="406"/>
      <c r="NQF4" s="406"/>
      <c r="NQG4" s="406"/>
      <c r="NQH4" s="406"/>
      <c r="NQI4" s="406"/>
      <c r="NQJ4" s="406"/>
      <c r="NQK4" s="406"/>
      <c r="NQL4" s="406"/>
      <c r="NQM4" s="406"/>
      <c r="NQN4" s="406"/>
      <c r="NQO4" s="406"/>
      <c r="NQP4" s="406"/>
      <c r="NQQ4" s="406"/>
      <c r="NQR4" s="406"/>
      <c r="NQS4" s="406"/>
      <c r="NQT4" s="406"/>
      <c r="NQU4" s="406"/>
      <c r="NQV4" s="406"/>
      <c r="NQW4" s="406"/>
      <c r="NQX4" s="406"/>
      <c r="NQY4" s="406"/>
      <c r="NQZ4" s="406"/>
      <c r="NRA4" s="406"/>
      <c r="NRB4" s="406"/>
      <c r="NRC4" s="406"/>
      <c r="NRD4" s="406"/>
      <c r="NRE4" s="406"/>
      <c r="NRF4" s="406"/>
      <c r="NRG4" s="406"/>
      <c r="NRH4" s="406"/>
      <c r="NRI4" s="406"/>
      <c r="NRJ4" s="406"/>
      <c r="NRK4" s="406"/>
      <c r="NRL4" s="406"/>
      <c r="NRM4" s="406"/>
      <c r="NRN4" s="406"/>
      <c r="NRO4" s="406"/>
      <c r="NRP4" s="406"/>
      <c r="NRQ4" s="406"/>
      <c r="NRR4" s="406"/>
      <c r="NRS4" s="406"/>
      <c r="NRT4" s="406"/>
      <c r="NRU4" s="406"/>
      <c r="NRV4" s="406"/>
      <c r="NRW4" s="406"/>
      <c r="NRX4" s="406"/>
      <c r="NRY4" s="406"/>
      <c r="NRZ4" s="406"/>
      <c r="NSA4" s="406"/>
      <c r="NSB4" s="406"/>
      <c r="NSC4" s="406"/>
      <c r="NSD4" s="406"/>
      <c r="NSE4" s="406"/>
      <c r="NSF4" s="406"/>
      <c r="NSG4" s="406"/>
      <c r="NSH4" s="406"/>
      <c r="NSI4" s="406"/>
      <c r="NSJ4" s="406"/>
      <c r="NSK4" s="406"/>
      <c r="NSL4" s="406"/>
      <c r="NSM4" s="406"/>
      <c r="NSN4" s="406"/>
      <c r="NSO4" s="406"/>
      <c r="NSP4" s="406"/>
      <c r="NSQ4" s="406"/>
      <c r="NSR4" s="406"/>
      <c r="NSS4" s="406"/>
      <c r="NST4" s="406"/>
      <c r="NSU4" s="406"/>
      <c r="NSV4" s="406"/>
      <c r="NSW4" s="406"/>
      <c r="NSX4" s="406"/>
      <c r="NSY4" s="406"/>
      <c r="NSZ4" s="406"/>
      <c r="NTA4" s="406"/>
      <c r="NTB4" s="406"/>
      <c r="NTC4" s="406"/>
      <c r="NTD4" s="406"/>
      <c r="NTE4" s="406"/>
      <c r="NTF4" s="406"/>
      <c r="NTG4" s="406"/>
      <c r="NTH4" s="406"/>
      <c r="NTI4" s="406"/>
      <c r="NTJ4" s="406"/>
      <c r="NTK4" s="406"/>
      <c r="NTL4" s="406"/>
      <c r="NTM4" s="406"/>
      <c r="NTN4" s="406"/>
      <c r="NTO4" s="406"/>
      <c r="NTP4" s="406"/>
      <c r="NTQ4" s="406"/>
      <c r="NTR4" s="406"/>
      <c r="NTS4" s="406"/>
      <c r="NTT4" s="406"/>
      <c r="NTU4" s="406"/>
      <c r="NTV4" s="406"/>
      <c r="NTW4" s="406"/>
      <c r="NTX4" s="406"/>
      <c r="NTY4" s="406"/>
      <c r="NTZ4" s="406"/>
      <c r="NUA4" s="406"/>
      <c r="NUB4" s="406"/>
      <c r="NUC4" s="406"/>
      <c r="NUD4" s="406"/>
      <c r="NUE4" s="406"/>
      <c r="NUF4" s="406"/>
      <c r="NUG4" s="406"/>
      <c r="NUH4" s="406"/>
      <c r="NUI4" s="406"/>
      <c r="NUJ4" s="406"/>
      <c r="NUK4" s="406"/>
      <c r="NUL4" s="406"/>
      <c r="NUM4" s="406"/>
      <c r="NUN4" s="406"/>
      <c r="NUO4" s="406"/>
      <c r="NUP4" s="406"/>
      <c r="NUQ4" s="406"/>
      <c r="NUR4" s="406"/>
      <c r="NUS4" s="406"/>
      <c r="NUT4" s="406"/>
      <c r="NUU4" s="406"/>
      <c r="NUV4" s="406"/>
      <c r="NUW4" s="406"/>
      <c r="NUX4" s="406"/>
      <c r="NUY4" s="406"/>
      <c r="NUZ4" s="406"/>
      <c r="NVA4" s="406"/>
      <c r="NVB4" s="406"/>
      <c r="NVC4" s="406"/>
      <c r="NVD4" s="406"/>
      <c r="NVE4" s="406"/>
      <c r="NVF4" s="406"/>
      <c r="NVG4" s="406"/>
      <c r="NVH4" s="406"/>
      <c r="NVI4" s="406"/>
      <c r="NVJ4" s="406"/>
      <c r="NVK4" s="406"/>
      <c r="NVL4" s="406"/>
      <c r="NVM4" s="406"/>
      <c r="NVN4" s="406"/>
      <c r="NVO4" s="406"/>
      <c r="NVP4" s="406"/>
      <c r="NVQ4" s="406"/>
      <c r="NVR4" s="406"/>
      <c r="NVS4" s="406"/>
      <c r="NVT4" s="406"/>
      <c r="NVU4" s="406"/>
      <c r="NVV4" s="406"/>
      <c r="NVW4" s="406"/>
      <c r="NVX4" s="406"/>
      <c r="NVY4" s="406"/>
      <c r="NVZ4" s="406"/>
      <c r="NWA4" s="406"/>
      <c r="NWB4" s="406"/>
      <c r="NWC4" s="406"/>
      <c r="NWD4" s="406"/>
      <c r="NWE4" s="406"/>
      <c r="NWF4" s="406"/>
      <c r="NWG4" s="406"/>
      <c r="NWH4" s="406"/>
      <c r="NWI4" s="406"/>
      <c r="NWJ4" s="406"/>
      <c r="NWK4" s="406"/>
      <c r="NWL4" s="406"/>
      <c r="NWM4" s="406"/>
      <c r="NWN4" s="406"/>
      <c r="NWO4" s="406"/>
      <c r="NWP4" s="406"/>
      <c r="NWQ4" s="406"/>
      <c r="NWR4" s="406"/>
      <c r="NWS4" s="406"/>
      <c r="NWT4" s="406"/>
      <c r="NWU4" s="406"/>
      <c r="NWV4" s="406"/>
      <c r="NWW4" s="406"/>
      <c r="NWX4" s="406"/>
      <c r="NWY4" s="406"/>
      <c r="NWZ4" s="406"/>
      <c r="NXA4" s="406"/>
      <c r="NXB4" s="406"/>
      <c r="NXC4" s="406"/>
      <c r="NXD4" s="406"/>
      <c r="NXE4" s="406"/>
      <c r="NXF4" s="406"/>
      <c r="NXG4" s="406"/>
      <c r="NXH4" s="406"/>
      <c r="NXI4" s="406"/>
      <c r="NXJ4" s="406"/>
      <c r="NXK4" s="406"/>
      <c r="NXL4" s="406"/>
      <c r="NXM4" s="406"/>
      <c r="NXN4" s="406"/>
      <c r="NXO4" s="406"/>
      <c r="NXP4" s="406"/>
      <c r="NXQ4" s="406"/>
      <c r="NXR4" s="406"/>
      <c r="NXS4" s="406"/>
      <c r="NXT4" s="406"/>
      <c r="NXU4" s="406"/>
      <c r="NXV4" s="406"/>
      <c r="NXW4" s="406"/>
      <c r="NXX4" s="406"/>
      <c r="NXY4" s="406"/>
      <c r="NXZ4" s="406"/>
      <c r="NYA4" s="406"/>
      <c r="NYB4" s="406"/>
      <c r="NYC4" s="406"/>
      <c r="NYD4" s="406"/>
      <c r="NYE4" s="406"/>
      <c r="NYF4" s="406"/>
      <c r="NYG4" s="406"/>
      <c r="NYH4" s="406"/>
      <c r="NYI4" s="406"/>
      <c r="NYJ4" s="406"/>
      <c r="NYK4" s="406"/>
      <c r="NYL4" s="406"/>
      <c r="NYM4" s="406"/>
      <c r="NYN4" s="406"/>
      <c r="NYO4" s="406"/>
      <c r="NYP4" s="406"/>
      <c r="NYQ4" s="406"/>
      <c r="NYR4" s="406"/>
      <c r="NYS4" s="406"/>
      <c r="NYT4" s="406"/>
      <c r="NYU4" s="406"/>
      <c r="NYV4" s="406"/>
      <c r="NYW4" s="406"/>
      <c r="NYX4" s="406"/>
      <c r="NYY4" s="406"/>
      <c r="NYZ4" s="406"/>
      <c r="NZA4" s="406"/>
      <c r="NZB4" s="406"/>
      <c r="NZC4" s="406"/>
      <c r="NZD4" s="406"/>
      <c r="NZE4" s="406"/>
      <c r="NZF4" s="406"/>
      <c r="NZG4" s="406"/>
      <c r="NZH4" s="406"/>
      <c r="NZI4" s="406"/>
      <c r="NZJ4" s="406"/>
      <c r="NZK4" s="406"/>
      <c r="NZL4" s="406"/>
      <c r="NZM4" s="406"/>
      <c r="NZN4" s="406"/>
      <c r="NZO4" s="406"/>
      <c r="NZP4" s="406"/>
      <c r="NZQ4" s="406"/>
      <c r="NZR4" s="406"/>
      <c r="NZS4" s="406"/>
      <c r="NZT4" s="406"/>
      <c r="NZU4" s="406"/>
      <c r="NZV4" s="406"/>
      <c r="NZW4" s="406"/>
      <c r="NZX4" s="406"/>
      <c r="NZY4" s="406"/>
      <c r="NZZ4" s="406"/>
      <c r="OAA4" s="406"/>
      <c r="OAB4" s="406"/>
      <c r="OAC4" s="406"/>
      <c r="OAD4" s="406"/>
      <c r="OAE4" s="406"/>
      <c r="OAF4" s="406"/>
      <c r="OAG4" s="406"/>
      <c r="OAH4" s="406"/>
      <c r="OAI4" s="406"/>
      <c r="OAJ4" s="406"/>
      <c r="OAK4" s="406"/>
      <c r="OAL4" s="406"/>
      <c r="OAM4" s="406"/>
      <c r="OAN4" s="406"/>
      <c r="OAO4" s="406"/>
      <c r="OAP4" s="406"/>
      <c r="OAQ4" s="406"/>
      <c r="OAR4" s="406"/>
      <c r="OAS4" s="406"/>
      <c r="OAT4" s="406"/>
      <c r="OAU4" s="406"/>
      <c r="OAV4" s="406"/>
      <c r="OAW4" s="406"/>
      <c r="OAX4" s="406"/>
      <c r="OAY4" s="406"/>
      <c r="OAZ4" s="406"/>
      <c r="OBA4" s="406"/>
      <c r="OBB4" s="406"/>
      <c r="OBC4" s="406"/>
      <c r="OBD4" s="406"/>
      <c r="OBE4" s="406"/>
      <c r="OBF4" s="406"/>
      <c r="OBG4" s="406"/>
      <c r="OBH4" s="406"/>
      <c r="OBI4" s="406"/>
      <c r="OBJ4" s="406"/>
      <c r="OBK4" s="406"/>
      <c r="OBL4" s="406"/>
      <c r="OBM4" s="406"/>
      <c r="OBN4" s="406"/>
      <c r="OBO4" s="406"/>
      <c r="OBP4" s="406"/>
      <c r="OBQ4" s="406"/>
      <c r="OBR4" s="406"/>
      <c r="OBS4" s="406"/>
      <c r="OBT4" s="406"/>
      <c r="OBU4" s="406"/>
      <c r="OBV4" s="406"/>
      <c r="OBW4" s="406"/>
      <c r="OBX4" s="406"/>
      <c r="OBY4" s="406"/>
      <c r="OBZ4" s="406"/>
      <c r="OCA4" s="406"/>
      <c r="OCB4" s="406"/>
      <c r="OCC4" s="406"/>
      <c r="OCD4" s="406"/>
      <c r="OCE4" s="406"/>
      <c r="OCF4" s="406"/>
      <c r="OCG4" s="406"/>
      <c r="OCH4" s="406"/>
      <c r="OCI4" s="406"/>
      <c r="OCJ4" s="406"/>
      <c r="OCK4" s="406"/>
      <c r="OCL4" s="406"/>
      <c r="OCM4" s="406"/>
      <c r="OCN4" s="406"/>
      <c r="OCO4" s="406"/>
      <c r="OCP4" s="406"/>
      <c r="OCQ4" s="406"/>
      <c r="OCR4" s="406"/>
      <c r="OCS4" s="406"/>
      <c r="OCT4" s="406"/>
      <c r="OCU4" s="406"/>
      <c r="OCV4" s="406"/>
      <c r="OCW4" s="406"/>
      <c r="OCX4" s="406"/>
      <c r="OCY4" s="406"/>
      <c r="OCZ4" s="406"/>
      <c r="ODA4" s="406"/>
      <c r="ODB4" s="406"/>
      <c r="ODC4" s="406"/>
      <c r="ODD4" s="406"/>
      <c r="ODE4" s="406"/>
      <c r="ODF4" s="406"/>
      <c r="ODG4" s="406"/>
      <c r="ODH4" s="406"/>
      <c r="ODI4" s="406"/>
      <c r="ODJ4" s="406"/>
      <c r="ODK4" s="406"/>
      <c r="ODL4" s="406"/>
      <c r="ODM4" s="406"/>
      <c r="ODN4" s="406"/>
      <c r="ODO4" s="406"/>
      <c r="ODP4" s="406"/>
      <c r="ODQ4" s="406"/>
      <c r="ODR4" s="406"/>
      <c r="ODS4" s="406"/>
      <c r="ODT4" s="406"/>
      <c r="ODU4" s="406"/>
      <c r="ODV4" s="406"/>
      <c r="ODW4" s="406"/>
      <c r="ODX4" s="406"/>
      <c r="ODY4" s="406"/>
      <c r="ODZ4" s="406"/>
      <c r="OEA4" s="406"/>
      <c r="OEB4" s="406"/>
      <c r="OEC4" s="406"/>
      <c r="OED4" s="406"/>
      <c r="OEE4" s="406"/>
      <c r="OEF4" s="406"/>
      <c r="OEG4" s="406"/>
      <c r="OEH4" s="406"/>
      <c r="OEI4" s="406"/>
      <c r="OEJ4" s="406"/>
      <c r="OEK4" s="406"/>
      <c r="OEL4" s="406"/>
      <c r="OEM4" s="406"/>
      <c r="OEN4" s="406"/>
      <c r="OEO4" s="406"/>
      <c r="OEP4" s="406"/>
      <c r="OEQ4" s="406"/>
      <c r="OER4" s="406"/>
      <c r="OES4" s="406"/>
      <c r="OET4" s="406"/>
      <c r="OEU4" s="406"/>
      <c r="OEV4" s="406"/>
      <c r="OEW4" s="406"/>
      <c r="OEX4" s="406"/>
      <c r="OEY4" s="406"/>
      <c r="OEZ4" s="406"/>
      <c r="OFA4" s="406"/>
      <c r="OFB4" s="406"/>
      <c r="OFC4" s="406"/>
      <c r="OFD4" s="406"/>
      <c r="OFE4" s="406"/>
      <c r="OFF4" s="406"/>
      <c r="OFG4" s="406"/>
      <c r="OFH4" s="406"/>
      <c r="OFI4" s="406"/>
      <c r="OFJ4" s="406"/>
      <c r="OFK4" s="406"/>
      <c r="OFL4" s="406"/>
      <c r="OFM4" s="406"/>
      <c r="OFN4" s="406"/>
      <c r="OFO4" s="406"/>
      <c r="OFP4" s="406"/>
      <c r="OFQ4" s="406"/>
      <c r="OFR4" s="406"/>
      <c r="OFS4" s="406"/>
      <c r="OFT4" s="406"/>
      <c r="OFU4" s="406"/>
      <c r="OFV4" s="406"/>
      <c r="OFW4" s="406"/>
      <c r="OFX4" s="406"/>
      <c r="OFY4" s="406"/>
      <c r="OFZ4" s="406"/>
      <c r="OGA4" s="406"/>
      <c r="OGB4" s="406"/>
      <c r="OGC4" s="406"/>
      <c r="OGD4" s="406"/>
      <c r="OGE4" s="406"/>
      <c r="OGF4" s="406"/>
      <c r="OGG4" s="406"/>
      <c r="OGH4" s="406"/>
      <c r="OGI4" s="406"/>
      <c r="OGJ4" s="406"/>
      <c r="OGK4" s="406"/>
      <c r="OGL4" s="406"/>
      <c r="OGM4" s="406"/>
      <c r="OGN4" s="406"/>
      <c r="OGO4" s="406"/>
      <c r="OGP4" s="406"/>
      <c r="OGQ4" s="406"/>
      <c r="OGR4" s="406"/>
      <c r="OGS4" s="406"/>
      <c r="OGT4" s="406"/>
      <c r="OGU4" s="406"/>
      <c r="OGV4" s="406"/>
      <c r="OGW4" s="406"/>
      <c r="OGX4" s="406"/>
      <c r="OGY4" s="406"/>
      <c r="OGZ4" s="406"/>
      <c r="OHA4" s="406"/>
      <c r="OHB4" s="406"/>
      <c r="OHC4" s="406"/>
      <c r="OHD4" s="406"/>
      <c r="OHE4" s="406"/>
      <c r="OHF4" s="406"/>
      <c r="OHG4" s="406"/>
      <c r="OHH4" s="406"/>
      <c r="OHI4" s="406"/>
      <c r="OHJ4" s="406"/>
      <c r="OHK4" s="406"/>
      <c r="OHL4" s="406"/>
      <c r="OHM4" s="406"/>
      <c r="OHN4" s="406"/>
      <c r="OHO4" s="406"/>
      <c r="OHP4" s="406"/>
      <c r="OHQ4" s="406"/>
      <c r="OHR4" s="406"/>
      <c r="OHS4" s="406"/>
      <c r="OHT4" s="406"/>
      <c r="OHU4" s="406"/>
      <c r="OHV4" s="406"/>
      <c r="OHW4" s="406"/>
      <c r="OHX4" s="406"/>
      <c r="OHY4" s="406"/>
      <c r="OHZ4" s="406"/>
      <c r="OIA4" s="406"/>
      <c r="OIB4" s="406"/>
      <c r="OIC4" s="406"/>
      <c r="OID4" s="406"/>
      <c r="OIE4" s="406"/>
      <c r="OIF4" s="406"/>
      <c r="OIG4" s="406"/>
      <c r="OIH4" s="406"/>
      <c r="OII4" s="406"/>
      <c r="OIJ4" s="406"/>
      <c r="OIK4" s="406"/>
      <c r="OIL4" s="406"/>
      <c r="OIM4" s="406"/>
      <c r="OIN4" s="406"/>
      <c r="OIO4" s="406"/>
      <c r="OIP4" s="406"/>
      <c r="OIQ4" s="406"/>
      <c r="OIR4" s="406"/>
      <c r="OIS4" s="406"/>
      <c r="OIT4" s="406"/>
      <c r="OIU4" s="406"/>
      <c r="OIV4" s="406"/>
      <c r="OIW4" s="406"/>
      <c r="OIX4" s="406"/>
      <c r="OIY4" s="406"/>
      <c r="OIZ4" s="406"/>
      <c r="OJA4" s="406"/>
      <c r="OJB4" s="406"/>
      <c r="OJC4" s="406"/>
      <c r="OJD4" s="406"/>
      <c r="OJE4" s="406"/>
      <c r="OJF4" s="406"/>
      <c r="OJG4" s="406"/>
      <c r="OJH4" s="406"/>
      <c r="OJI4" s="406"/>
      <c r="OJJ4" s="406"/>
      <c r="OJK4" s="406"/>
      <c r="OJL4" s="406"/>
      <c r="OJM4" s="406"/>
      <c r="OJN4" s="406"/>
      <c r="OJO4" s="406"/>
      <c r="OJP4" s="406"/>
      <c r="OJQ4" s="406"/>
      <c r="OJR4" s="406"/>
      <c r="OJS4" s="406"/>
      <c r="OJT4" s="406"/>
      <c r="OJU4" s="406"/>
      <c r="OJV4" s="406"/>
      <c r="OJW4" s="406"/>
      <c r="OJX4" s="406"/>
      <c r="OJY4" s="406"/>
      <c r="OJZ4" s="406"/>
      <c r="OKA4" s="406"/>
      <c r="OKB4" s="406"/>
      <c r="OKC4" s="406"/>
      <c r="OKD4" s="406"/>
      <c r="OKE4" s="406"/>
      <c r="OKF4" s="406"/>
      <c r="OKG4" s="406"/>
      <c r="OKH4" s="406"/>
      <c r="OKI4" s="406"/>
      <c r="OKJ4" s="406"/>
      <c r="OKK4" s="406"/>
      <c r="OKL4" s="406"/>
      <c r="OKM4" s="406"/>
      <c r="OKN4" s="406"/>
      <c r="OKO4" s="406"/>
      <c r="OKP4" s="406"/>
      <c r="OKQ4" s="406"/>
      <c r="OKR4" s="406"/>
      <c r="OKS4" s="406"/>
      <c r="OKT4" s="406"/>
      <c r="OKU4" s="406"/>
      <c r="OKV4" s="406"/>
      <c r="OKW4" s="406"/>
      <c r="OKX4" s="406"/>
      <c r="OKY4" s="406"/>
      <c r="OKZ4" s="406"/>
      <c r="OLA4" s="406"/>
      <c r="OLB4" s="406"/>
      <c r="OLC4" s="406"/>
      <c r="OLD4" s="406"/>
      <c r="OLE4" s="406"/>
      <c r="OLF4" s="406"/>
      <c r="OLG4" s="406"/>
      <c r="OLH4" s="406"/>
      <c r="OLI4" s="406"/>
      <c r="OLJ4" s="406"/>
      <c r="OLK4" s="406"/>
      <c r="OLL4" s="406"/>
      <c r="OLM4" s="406"/>
      <c r="OLN4" s="406"/>
      <c r="OLO4" s="406"/>
      <c r="OLP4" s="406"/>
      <c r="OLQ4" s="406"/>
      <c r="OLR4" s="406"/>
      <c r="OLS4" s="406"/>
      <c r="OLT4" s="406"/>
      <c r="OLU4" s="406"/>
      <c r="OLV4" s="406"/>
      <c r="OLW4" s="406"/>
      <c r="OLX4" s="406"/>
      <c r="OLY4" s="406"/>
      <c r="OLZ4" s="406"/>
      <c r="OMA4" s="406"/>
      <c r="OMB4" s="406"/>
      <c r="OMC4" s="406"/>
      <c r="OMD4" s="406"/>
      <c r="OME4" s="406"/>
      <c r="OMF4" s="406"/>
      <c r="OMG4" s="406"/>
      <c r="OMH4" s="406"/>
      <c r="OMI4" s="406"/>
      <c r="OMJ4" s="406"/>
      <c r="OMK4" s="406"/>
      <c r="OML4" s="406"/>
      <c r="OMM4" s="406"/>
      <c r="OMN4" s="406"/>
      <c r="OMO4" s="406"/>
      <c r="OMP4" s="406"/>
      <c r="OMQ4" s="406"/>
      <c r="OMR4" s="406"/>
      <c r="OMS4" s="406"/>
      <c r="OMT4" s="406"/>
      <c r="OMU4" s="406"/>
      <c r="OMV4" s="406"/>
      <c r="OMW4" s="406"/>
      <c r="OMX4" s="406"/>
      <c r="OMY4" s="406"/>
      <c r="OMZ4" s="406"/>
      <c r="ONA4" s="406"/>
      <c r="ONB4" s="406"/>
      <c r="ONC4" s="406"/>
      <c r="OND4" s="406"/>
      <c r="ONE4" s="406"/>
      <c r="ONF4" s="406"/>
      <c r="ONG4" s="406"/>
      <c r="ONH4" s="406"/>
      <c r="ONI4" s="406"/>
      <c r="ONJ4" s="406"/>
      <c r="ONK4" s="406"/>
      <c r="ONL4" s="406"/>
      <c r="ONM4" s="406"/>
      <c r="ONN4" s="406"/>
      <c r="ONO4" s="406"/>
      <c r="ONP4" s="406"/>
      <c r="ONQ4" s="406"/>
      <c r="ONR4" s="406"/>
      <c r="ONS4" s="406"/>
      <c r="ONT4" s="406"/>
      <c r="ONU4" s="406"/>
      <c r="ONV4" s="406"/>
      <c r="ONW4" s="406"/>
      <c r="ONX4" s="406"/>
      <c r="ONY4" s="406"/>
      <c r="ONZ4" s="406"/>
      <c r="OOA4" s="406"/>
      <c r="OOB4" s="406"/>
      <c r="OOC4" s="406"/>
      <c r="OOD4" s="406"/>
      <c r="OOE4" s="406"/>
      <c r="OOF4" s="406"/>
      <c r="OOG4" s="406"/>
      <c r="OOH4" s="406"/>
      <c r="OOI4" s="406"/>
      <c r="OOJ4" s="406"/>
      <c r="OOK4" s="406"/>
      <c r="OOL4" s="406"/>
      <c r="OOM4" s="406"/>
      <c r="OON4" s="406"/>
      <c r="OOO4" s="406"/>
      <c r="OOP4" s="406"/>
      <c r="OOQ4" s="406"/>
      <c r="OOR4" s="406"/>
      <c r="OOS4" s="406"/>
      <c r="OOT4" s="406"/>
      <c r="OOU4" s="406"/>
      <c r="OOV4" s="406"/>
      <c r="OOW4" s="406"/>
      <c r="OOX4" s="406"/>
      <c r="OOY4" s="406"/>
      <c r="OOZ4" s="406"/>
      <c r="OPA4" s="406"/>
      <c r="OPB4" s="406"/>
      <c r="OPC4" s="406"/>
      <c r="OPD4" s="406"/>
      <c r="OPE4" s="406"/>
      <c r="OPF4" s="406"/>
      <c r="OPG4" s="406"/>
      <c r="OPH4" s="406"/>
      <c r="OPI4" s="406"/>
      <c r="OPJ4" s="406"/>
      <c r="OPK4" s="406"/>
      <c r="OPL4" s="406"/>
      <c r="OPM4" s="406"/>
      <c r="OPN4" s="406"/>
      <c r="OPO4" s="406"/>
      <c r="OPP4" s="406"/>
      <c r="OPQ4" s="406"/>
      <c r="OPR4" s="406"/>
      <c r="OPS4" s="406"/>
      <c r="OPT4" s="406"/>
      <c r="OPU4" s="406"/>
      <c r="OPV4" s="406"/>
      <c r="OPW4" s="406"/>
      <c r="OPX4" s="406"/>
      <c r="OPY4" s="406"/>
      <c r="OPZ4" s="406"/>
      <c r="OQA4" s="406"/>
      <c r="OQB4" s="406"/>
      <c r="OQC4" s="406"/>
      <c r="OQD4" s="406"/>
      <c r="OQE4" s="406"/>
      <c r="OQF4" s="406"/>
      <c r="OQG4" s="406"/>
      <c r="OQH4" s="406"/>
      <c r="OQI4" s="406"/>
      <c r="OQJ4" s="406"/>
      <c r="OQK4" s="406"/>
      <c r="OQL4" s="406"/>
      <c r="OQM4" s="406"/>
      <c r="OQN4" s="406"/>
      <c r="OQO4" s="406"/>
      <c r="OQP4" s="406"/>
      <c r="OQQ4" s="406"/>
      <c r="OQR4" s="406"/>
      <c r="OQS4" s="406"/>
      <c r="OQT4" s="406"/>
      <c r="OQU4" s="406"/>
      <c r="OQV4" s="406"/>
      <c r="OQW4" s="406"/>
      <c r="OQX4" s="406"/>
      <c r="OQY4" s="406"/>
      <c r="OQZ4" s="406"/>
      <c r="ORA4" s="406"/>
      <c r="ORB4" s="406"/>
      <c r="ORC4" s="406"/>
      <c r="ORD4" s="406"/>
      <c r="ORE4" s="406"/>
      <c r="ORF4" s="406"/>
      <c r="ORG4" s="406"/>
      <c r="ORH4" s="406"/>
      <c r="ORI4" s="406"/>
      <c r="ORJ4" s="406"/>
      <c r="ORK4" s="406"/>
      <c r="ORL4" s="406"/>
      <c r="ORM4" s="406"/>
      <c r="ORN4" s="406"/>
      <c r="ORO4" s="406"/>
      <c r="ORP4" s="406"/>
      <c r="ORQ4" s="406"/>
      <c r="ORR4" s="406"/>
      <c r="ORS4" s="406"/>
      <c r="ORT4" s="406"/>
      <c r="ORU4" s="406"/>
      <c r="ORV4" s="406"/>
      <c r="ORW4" s="406"/>
      <c r="ORX4" s="406"/>
      <c r="ORY4" s="406"/>
      <c r="ORZ4" s="406"/>
      <c r="OSA4" s="406"/>
      <c r="OSB4" s="406"/>
      <c r="OSC4" s="406"/>
      <c r="OSD4" s="406"/>
      <c r="OSE4" s="406"/>
      <c r="OSF4" s="406"/>
      <c r="OSG4" s="406"/>
      <c r="OSH4" s="406"/>
      <c r="OSI4" s="406"/>
      <c r="OSJ4" s="406"/>
      <c r="OSK4" s="406"/>
      <c r="OSL4" s="406"/>
      <c r="OSM4" s="406"/>
      <c r="OSN4" s="406"/>
      <c r="OSO4" s="406"/>
      <c r="OSP4" s="406"/>
      <c r="OSQ4" s="406"/>
      <c r="OSR4" s="406"/>
      <c r="OSS4" s="406"/>
      <c r="OST4" s="406"/>
      <c r="OSU4" s="406"/>
      <c r="OSV4" s="406"/>
      <c r="OSW4" s="406"/>
      <c r="OSX4" s="406"/>
      <c r="OSY4" s="406"/>
      <c r="OSZ4" s="406"/>
      <c r="OTA4" s="406"/>
      <c r="OTB4" s="406"/>
      <c r="OTC4" s="406"/>
      <c r="OTD4" s="406"/>
      <c r="OTE4" s="406"/>
      <c r="OTF4" s="406"/>
      <c r="OTG4" s="406"/>
      <c r="OTH4" s="406"/>
      <c r="OTI4" s="406"/>
      <c r="OTJ4" s="406"/>
      <c r="OTK4" s="406"/>
      <c r="OTL4" s="406"/>
      <c r="OTM4" s="406"/>
      <c r="OTN4" s="406"/>
      <c r="OTO4" s="406"/>
      <c r="OTP4" s="406"/>
      <c r="OTQ4" s="406"/>
      <c r="OTR4" s="406"/>
      <c r="OTS4" s="406"/>
      <c r="OTT4" s="406"/>
      <c r="OTU4" s="406"/>
      <c r="OTV4" s="406"/>
      <c r="OTW4" s="406"/>
      <c r="OTX4" s="406"/>
      <c r="OTY4" s="406"/>
      <c r="OTZ4" s="406"/>
      <c r="OUA4" s="406"/>
      <c r="OUB4" s="406"/>
      <c r="OUC4" s="406"/>
      <c r="OUD4" s="406"/>
      <c r="OUE4" s="406"/>
      <c r="OUF4" s="406"/>
      <c r="OUG4" s="406"/>
      <c r="OUH4" s="406"/>
      <c r="OUI4" s="406"/>
      <c r="OUJ4" s="406"/>
      <c r="OUK4" s="406"/>
      <c r="OUL4" s="406"/>
      <c r="OUM4" s="406"/>
      <c r="OUN4" s="406"/>
      <c r="OUO4" s="406"/>
      <c r="OUP4" s="406"/>
      <c r="OUQ4" s="406"/>
      <c r="OUR4" s="406"/>
      <c r="OUS4" s="406"/>
      <c r="OUT4" s="406"/>
      <c r="OUU4" s="406"/>
      <c r="OUV4" s="406"/>
      <c r="OUW4" s="406"/>
      <c r="OUX4" s="406"/>
      <c r="OUY4" s="406"/>
      <c r="OUZ4" s="406"/>
      <c r="OVA4" s="406"/>
      <c r="OVB4" s="406"/>
      <c r="OVC4" s="406"/>
      <c r="OVD4" s="406"/>
      <c r="OVE4" s="406"/>
      <c r="OVF4" s="406"/>
      <c r="OVG4" s="406"/>
      <c r="OVH4" s="406"/>
      <c r="OVI4" s="406"/>
      <c r="OVJ4" s="406"/>
      <c r="OVK4" s="406"/>
      <c r="OVL4" s="406"/>
      <c r="OVM4" s="406"/>
      <c r="OVN4" s="406"/>
      <c r="OVO4" s="406"/>
      <c r="OVP4" s="406"/>
      <c r="OVQ4" s="406"/>
      <c r="OVR4" s="406"/>
      <c r="OVS4" s="406"/>
      <c r="OVT4" s="406"/>
      <c r="OVU4" s="406"/>
      <c r="OVV4" s="406"/>
      <c r="OVW4" s="406"/>
      <c r="OVX4" s="406"/>
      <c r="OVY4" s="406"/>
      <c r="OVZ4" s="406"/>
      <c r="OWA4" s="406"/>
      <c r="OWB4" s="406"/>
      <c r="OWC4" s="406"/>
      <c r="OWD4" s="406"/>
      <c r="OWE4" s="406"/>
      <c r="OWF4" s="406"/>
      <c r="OWG4" s="406"/>
      <c r="OWH4" s="406"/>
      <c r="OWI4" s="406"/>
      <c r="OWJ4" s="406"/>
      <c r="OWK4" s="406"/>
      <c r="OWL4" s="406"/>
      <c r="OWM4" s="406"/>
      <c r="OWN4" s="406"/>
      <c r="OWO4" s="406"/>
      <c r="OWP4" s="406"/>
      <c r="OWQ4" s="406"/>
      <c r="OWR4" s="406"/>
      <c r="OWS4" s="406"/>
      <c r="OWT4" s="406"/>
      <c r="OWU4" s="406"/>
      <c r="OWV4" s="406"/>
      <c r="OWW4" s="406"/>
      <c r="OWX4" s="406"/>
      <c r="OWY4" s="406"/>
      <c r="OWZ4" s="406"/>
      <c r="OXA4" s="406"/>
      <c r="OXB4" s="406"/>
      <c r="OXC4" s="406"/>
      <c r="OXD4" s="406"/>
      <c r="OXE4" s="406"/>
      <c r="OXF4" s="406"/>
      <c r="OXG4" s="406"/>
      <c r="OXH4" s="406"/>
      <c r="OXI4" s="406"/>
      <c r="OXJ4" s="406"/>
      <c r="OXK4" s="406"/>
      <c r="OXL4" s="406"/>
      <c r="OXM4" s="406"/>
      <c r="OXN4" s="406"/>
      <c r="OXO4" s="406"/>
      <c r="OXP4" s="406"/>
      <c r="OXQ4" s="406"/>
      <c r="OXR4" s="406"/>
      <c r="OXS4" s="406"/>
      <c r="OXT4" s="406"/>
      <c r="OXU4" s="406"/>
      <c r="OXV4" s="406"/>
      <c r="OXW4" s="406"/>
      <c r="OXX4" s="406"/>
      <c r="OXY4" s="406"/>
      <c r="OXZ4" s="406"/>
      <c r="OYA4" s="406"/>
      <c r="OYB4" s="406"/>
      <c r="OYC4" s="406"/>
      <c r="OYD4" s="406"/>
      <c r="OYE4" s="406"/>
      <c r="OYF4" s="406"/>
      <c r="OYG4" s="406"/>
      <c r="OYH4" s="406"/>
      <c r="OYI4" s="406"/>
      <c r="OYJ4" s="406"/>
      <c r="OYK4" s="406"/>
      <c r="OYL4" s="406"/>
      <c r="OYM4" s="406"/>
      <c r="OYN4" s="406"/>
      <c r="OYO4" s="406"/>
      <c r="OYP4" s="406"/>
      <c r="OYQ4" s="406"/>
      <c r="OYR4" s="406"/>
      <c r="OYS4" s="406"/>
      <c r="OYT4" s="406"/>
      <c r="OYU4" s="406"/>
      <c r="OYV4" s="406"/>
      <c r="OYW4" s="406"/>
      <c r="OYX4" s="406"/>
      <c r="OYY4" s="406"/>
      <c r="OYZ4" s="406"/>
      <c r="OZA4" s="406"/>
      <c r="OZB4" s="406"/>
      <c r="OZC4" s="406"/>
      <c r="OZD4" s="406"/>
      <c r="OZE4" s="406"/>
      <c r="OZF4" s="406"/>
      <c r="OZG4" s="406"/>
      <c r="OZH4" s="406"/>
      <c r="OZI4" s="406"/>
      <c r="OZJ4" s="406"/>
      <c r="OZK4" s="406"/>
      <c r="OZL4" s="406"/>
      <c r="OZM4" s="406"/>
      <c r="OZN4" s="406"/>
      <c r="OZO4" s="406"/>
      <c r="OZP4" s="406"/>
      <c r="OZQ4" s="406"/>
      <c r="OZR4" s="406"/>
      <c r="OZS4" s="406"/>
      <c r="OZT4" s="406"/>
      <c r="OZU4" s="406"/>
      <c r="OZV4" s="406"/>
      <c r="OZW4" s="406"/>
      <c r="OZX4" s="406"/>
      <c r="OZY4" s="406"/>
      <c r="OZZ4" s="406"/>
      <c r="PAA4" s="406"/>
      <c r="PAB4" s="406"/>
      <c r="PAC4" s="406"/>
      <c r="PAD4" s="406"/>
      <c r="PAE4" s="406"/>
      <c r="PAF4" s="406"/>
      <c r="PAG4" s="406"/>
      <c r="PAH4" s="406"/>
      <c r="PAI4" s="406"/>
      <c r="PAJ4" s="406"/>
      <c r="PAK4" s="406"/>
      <c r="PAL4" s="406"/>
      <c r="PAM4" s="406"/>
      <c r="PAN4" s="406"/>
      <c r="PAO4" s="406"/>
      <c r="PAP4" s="406"/>
      <c r="PAQ4" s="406"/>
      <c r="PAR4" s="406"/>
      <c r="PAS4" s="406"/>
      <c r="PAT4" s="406"/>
      <c r="PAU4" s="406"/>
      <c r="PAV4" s="406"/>
      <c r="PAW4" s="406"/>
      <c r="PAX4" s="406"/>
      <c r="PAY4" s="406"/>
      <c r="PAZ4" s="406"/>
      <c r="PBA4" s="406"/>
      <c r="PBB4" s="406"/>
      <c r="PBC4" s="406"/>
      <c r="PBD4" s="406"/>
      <c r="PBE4" s="406"/>
      <c r="PBF4" s="406"/>
      <c r="PBG4" s="406"/>
      <c r="PBH4" s="406"/>
      <c r="PBI4" s="406"/>
      <c r="PBJ4" s="406"/>
      <c r="PBK4" s="406"/>
      <c r="PBL4" s="406"/>
      <c r="PBM4" s="406"/>
      <c r="PBN4" s="406"/>
      <c r="PBO4" s="406"/>
      <c r="PBP4" s="406"/>
      <c r="PBQ4" s="406"/>
      <c r="PBR4" s="406"/>
      <c r="PBS4" s="406"/>
      <c r="PBT4" s="406"/>
      <c r="PBU4" s="406"/>
      <c r="PBV4" s="406"/>
      <c r="PBW4" s="406"/>
      <c r="PBX4" s="406"/>
      <c r="PBY4" s="406"/>
      <c r="PBZ4" s="406"/>
      <c r="PCA4" s="406"/>
      <c r="PCB4" s="406"/>
      <c r="PCC4" s="406"/>
      <c r="PCD4" s="406"/>
      <c r="PCE4" s="406"/>
      <c r="PCF4" s="406"/>
      <c r="PCG4" s="406"/>
      <c r="PCH4" s="406"/>
      <c r="PCI4" s="406"/>
      <c r="PCJ4" s="406"/>
      <c r="PCK4" s="406"/>
      <c r="PCL4" s="406"/>
      <c r="PCM4" s="406"/>
      <c r="PCN4" s="406"/>
      <c r="PCO4" s="406"/>
      <c r="PCP4" s="406"/>
      <c r="PCQ4" s="406"/>
      <c r="PCR4" s="406"/>
      <c r="PCS4" s="406"/>
      <c r="PCT4" s="406"/>
      <c r="PCU4" s="406"/>
      <c r="PCV4" s="406"/>
      <c r="PCW4" s="406"/>
      <c r="PCX4" s="406"/>
      <c r="PCY4" s="406"/>
      <c r="PCZ4" s="406"/>
      <c r="PDA4" s="406"/>
      <c r="PDB4" s="406"/>
      <c r="PDC4" s="406"/>
      <c r="PDD4" s="406"/>
      <c r="PDE4" s="406"/>
      <c r="PDF4" s="406"/>
      <c r="PDG4" s="406"/>
      <c r="PDH4" s="406"/>
      <c r="PDI4" s="406"/>
      <c r="PDJ4" s="406"/>
      <c r="PDK4" s="406"/>
      <c r="PDL4" s="406"/>
      <c r="PDM4" s="406"/>
      <c r="PDN4" s="406"/>
      <c r="PDO4" s="406"/>
      <c r="PDP4" s="406"/>
      <c r="PDQ4" s="406"/>
      <c r="PDR4" s="406"/>
      <c r="PDS4" s="406"/>
      <c r="PDT4" s="406"/>
      <c r="PDU4" s="406"/>
      <c r="PDV4" s="406"/>
      <c r="PDW4" s="406"/>
      <c r="PDX4" s="406"/>
      <c r="PDY4" s="406"/>
      <c r="PDZ4" s="406"/>
      <c r="PEA4" s="406"/>
      <c r="PEB4" s="406"/>
      <c r="PEC4" s="406"/>
      <c r="PED4" s="406"/>
      <c r="PEE4" s="406"/>
      <c r="PEF4" s="406"/>
      <c r="PEG4" s="406"/>
      <c r="PEH4" s="406"/>
      <c r="PEI4" s="406"/>
      <c r="PEJ4" s="406"/>
      <c r="PEK4" s="406"/>
      <c r="PEL4" s="406"/>
      <c r="PEM4" s="406"/>
      <c r="PEN4" s="406"/>
      <c r="PEO4" s="406"/>
      <c r="PEP4" s="406"/>
      <c r="PEQ4" s="406"/>
      <c r="PER4" s="406"/>
      <c r="PES4" s="406"/>
      <c r="PET4" s="406"/>
      <c r="PEU4" s="406"/>
      <c r="PEV4" s="406"/>
      <c r="PEW4" s="406"/>
      <c r="PEX4" s="406"/>
      <c r="PEY4" s="406"/>
      <c r="PEZ4" s="406"/>
      <c r="PFA4" s="406"/>
      <c r="PFB4" s="406"/>
      <c r="PFC4" s="406"/>
      <c r="PFD4" s="406"/>
      <c r="PFE4" s="406"/>
      <c r="PFF4" s="406"/>
      <c r="PFG4" s="406"/>
      <c r="PFH4" s="406"/>
      <c r="PFI4" s="406"/>
      <c r="PFJ4" s="406"/>
      <c r="PFK4" s="406"/>
      <c r="PFL4" s="406"/>
      <c r="PFM4" s="406"/>
      <c r="PFN4" s="406"/>
      <c r="PFO4" s="406"/>
      <c r="PFP4" s="406"/>
      <c r="PFQ4" s="406"/>
      <c r="PFR4" s="406"/>
      <c r="PFS4" s="406"/>
      <c r="PFT4" s="406"/>
      <c r="PFU4" s="406"/>
      <c r="PFV4" s="406"/>
      <c r="PFW4" s="406"/>
      <c r="PFX4" s="406"/>
      <c r="PFY4" s="406"/>
      <c r="PFZ4" s="406"/>
      <c r="PGA4" s="406"/>
      <c r="PGB4" s="406"/>
      <c r="PGC4" s="406"/>
      <c r="PGD4" s="406"/>
      <c r="PGE4" s="406"/>
      <c r="PGF4" s="406"/>
      <c r="PGG4" s="406"/>
      <c r="PGH4" s="406"/>
      <c r="PGI4" s="406"/>
      <c r="PGJ4" s="406"/>
      <c r="PGK4" s="406"/>
      <c r="PGL4" s="406"/>
      <c r="PGM4" s="406"/>
      <c r="PGN4" s="406"/>
      <c r="PGO4" s="406"/>
      <c r="PGP4" s="406"/>
      <c r="PGQ4" s="406"/>
      <c r="PGR4" s="406"/>
      <c r="PGS4" s="406"/>
      <c r="PGT4" s="406"/>
      <c r="PGU4" s="406"/>
      <c r="PGV4" s="406"/>
      <c r="PGW4" s="406"/>
      <c r="PGX4" s="406"/>
      <c r="PGY4" s="406"/>
      <c r="PGZ4" s="406"/>
      <c r="PHA4" s="406"/>
      <c r="PHB4" s="406"/>
      <c r="PHC4" s="406"/>
      <c r="PHD4" s="406"/>
      <c r="PHE4" s="406"/>
      <c r="PHF4" s="406"/>
      <c r="PHG4" s="406"/>
      <c r="PHH4" s="406"/>
      <c r="PHI4" s="406"/>
      <c r="PHJ4" s="406"/>
      <c r="PHK4" s="406"/>
      <c r="PHL4" s="406"/>
      <c r="PHM4" s="406"/>
      <c r="PHN4" s="406"/>
      <c r="PHO4" s="406"/>
      <c r="PHP4" s="406"/>
      <c r="PHQ4" s="406"/>
      <c r="PHR4" s="406"/>
      <c r="PHS4" s="406"/>
      <c r="PHT4" s="406"/>
      <c r="PHU4" s="406"/>
      <c r="PHV4" s="406"/>
      <c r="PHW4" s="406"/>
      <c r="PHX4" s="406"/>
      <c r="PHY4" s="406"/>
      <c r="PHZ4" s="406"/>
      <c r="PIA4" s="406"/>
      <c r="PIB4" s="406"/>
      <c r="PIC4" s="406"/>
      <c r="PID4" s="406"/>
      <c r="PIE4" s="406"/>
      <c r="PIF4" s="406"/>
      <c r="PIG4" s="406"/>
      <c r="PIH4" s="406"/>
      <c r="PII4" s="406"/>
      <c r="PIJ4" s="406"/>
      <c r="PIK4" s="406"/>
      <c r="PIL4" s="406"/>
      <c r="PIM4" s="406"/>
      <c r="PIN4" s="406"/>
      <c r="PIO4" s="406"/>
      <c r="PIP4" s="406"/>
      <c r="PIQ4" s="406"/>
      <c r="PIR4" s="406"/>
      <c r="PIS4" s="406"/>
      <c r="PIT4" s="406"/>
      <c r="PIU4" s="406"/>
      <c r="PIV4" s="406"/>
      <c r="PIW4" s="406"/>
      <c r="PIX4" s="406"/>
      <c r="PIY4" s="406"/>
      <c r="PIZ4" s="406"/>
      <c r="PJA4" s="406"/>
      <c r="PJB4" s="406"/>
      <c r="PJC4" s="406"/>
      <c r="PJD4" s="406"/>
      <c r="PJE4" s="406"/>
      <c r="PJF4" s="406"/>
      <c r="PJG4" s="406"/>
      <c r="PJH4" s="406"/>
      <c r="PJI4" s="406"/>
      <c r="PJJ4" s="406"/>
      <c r="PJK4" s="406"/>
      <c r="PJL4" s="406"/>
      <c r="PJM4" s="406"/>
      <c r="PJN4" s="406"/>
      <c r="PJO4" s="406"/>
      <c r="PJP4" s="406"/>
      <c r="PJQ4" s="406"/>
      <c r="PJR4" s="406"/>
      <c r="PJS4" s="406"/>
      <c r="PJT4" s="406"/>
      <c r="PJU4" s="406"/>
      <c r="PJV4" s="406"/>
      <c r="PJW4" s="406"/>
      <c r="PJX4" s="406"/>
      <c r="PJY4" s="406"/>
      <c r="PJZ4" s="406"/>
      <c r="PKA4" s="406"/>
      <c r="PKB4" s="406"/>
      <c r="PKC4" s="406"/>
      <c r="PKD4" s="406"/>
      <c r="PKE4" s="406"/>
      <c r="PKF4" s="406"/>
      <c r="PKG4" s="406"/>
      <c r="PKH4" s="406"/>
      <c r="PKI4" s="406"/>
      <c r="PKJ4" s="406"/>
      <c r="PKK4" s="406"/>
      <c r="PKL4" s="406"/>
      <c r="PKM4" s="406"/>
      <c r="PKN4" s="406"/>
      <c r="PKO4" s="406"/>
      <c r="PKP4" s="406"/>
      <c r="PKQ4" s="406"/>
      <c r="PKR4" s="406"/>
      <c r="PKS4" s="406"/>
      <c r="PKT4" s="406"/>
      <c r="PKU4" s="406"/>
      <c r="PKV4" s="406"/>
      <c r="PKW4" s="406"/>
      <c r="PKX4" s="406"/>
      <c r="PKY4" s="406"/>
      <c r="PKZ4" s="406"/>
      <c r="PLA4" s="406"/>
      <c r="PLB4" s="406"/>
      <c r="PLC4" s="406"/>
      <c r="PLD4" s="406"/>
      <c r="PLE4" s="406"/>
      <c r="PLF4" s="406"/>
      <c r="PLG4" s="406"/>
      <c r="PLH4" s="406"/>
      <c r="PLI4" s="406"/>
      <c r="PLJ4" s="406"/>
      <c r="PLK4" s="406"/>
      <c r="PLL4" s="406"/>
      <c r="PLM4" s="406"/>
      <c r="PLN4" s="406"/>
      <c r="PLO4" s="406"/>
      <c r="PLP4" s="406"/>
      <c r="PLQ4" s="406"/>
      <c r="PLR4" s="406"/>
      <c r="PLS4" s="406"/>
      <c r="PLT4" s="406"/>
      <c r="PLU4" s="406"/>
      <c r="PLV4" s="406"/>
      <c r="PLW4" s="406"/>
      <c r="PLX4" s="406"/>
      <c r="PLY4" s="406"/>
      <c r="PLZ4" s="406"/>
      <c r="PMA4" s="406"/>
      <c r="PMB4" s="406"/>
      <c r="PMC4" s="406"/>
      <c r="PMD4" s="406"/>
      <c r="PME4" s="406"/>
      <c r="PMF4" s="406"/>
      <c r="PMG4" s="406"/>
      <c r="PMH4" s="406"/>
      <c r="PMI4" s="406"/>
      <c r="PMJ4" s="406"/>
      <c r="PMK4" s="406"/>
      <c r="PML4" s="406"/>
      <c r="PMM4" s="406"/>
      <c r="PMN4" s="406"/>
      <c r="PMO4" s="406"/>
      <c r="PMP4" s="406"/>
      <c r="PMQ4" s="406"/>
      <c r="PMR4" s="406"/>
      <c r="PMS4" s="406"/>
      <c r="PMT4" s="406"/>
      <c r="PMU4" s="406"/>
      <c r="PMV4" s="406"/>
      <c r="PMW4" s="406"/>
      <c r="PMX4" s="406"/>
      <c r="PMY4" s="406"/>
      <c r="PMZ4" s="406"/>
      <c r="PNA4" s="406"/>
      <c r="PNB4" s="406"/>
      <c r="PNC4" s="406"/>
      <c r="PND4" s="406"/>
      <c r="PNE4" s="406"/>
      <c r="PNF4" s="406"/>
      <c r="PNG4" s="406"/>
      <c r="PNH4" s="406"/>
      <c r="PNI4" s="406"/>
      <c r="PNJ4" s="406"/>
      <c r="PNK4" s="406"/>
      <c r="PNL4" s="406"/>
      <c r="PNM4" s="406"/>
      <c r="PNN4" s="406"/>
      <c r="PNO4" s="406"/>
      <c r="PNP4" s="406"/>
      <c r="PNQ4" s="406"/>
      <c r="PNR4" s="406"/>
      <c r="PNS4" s="406"/>
      <c r="PNT4" s="406"/>
      <c r="PNU4" s="406"/>
      <c r="PNV4" s="406"/>
      <c r="PNW4" s="406"/>
      <c r="PNX4" s="406"/>
      <c r="PNY4" s="406"/>
      <c r="PNZ4" s="406"/>
      <c r="POA4" s="406"/>
      <c r="POB4" s="406"/>
      <c r="POC4" s="406"/>
      <c r="POD4" s="406"/>
      <c r="POE4" s="406"/>
      <c r="POF4" s="406"/>
      <c r="POG4" s="406"/>
      <c r="POH4" s="406"/>
      <c r="POI4" s="406"/>
      <c r="POJ4" s="406"/>
      <c r="POK4" s="406"/>
      <c r="POL4" s="406"/>
      <c r="POM4" s="406"/>
      <c r="PON4" s="406"/>
      <c r="POO4" s="406"/>
      <c r="POP4" s="406"/>
      <c r="POQ4" s="406"/>
      <c r="POR4" s="406"/>
      <c r="POS4" s="406"/>
      <c r="POT4" s="406"/>
      <c r="POU4" s="406"/>
      <c r="POV4" s="406"/>
      <c r="POW4" s="406"/>
      <c r="POX4" s="406"/>
      <c r="POY4" s="406"/>
      <c r="POZ4" s="406"/>
      <c r="PPA4" s="406"/>
      <c r="PPB4" s="406"/>
      <c r="PPC4" s="406"/>
      <c r="PPD4" s="406"/>
      <c r="PPE4" s="406"/>
      <c r="PPF4" s="406"/>
      <c r="PPG4" s="406"/>
      <c r="PPH4" s="406"/>
      <c r="PPI4" s="406"/>
      <c r="PPJ4" s="406"/>
      <c r="PPK4" s="406"/>
      <c r="PPL4" s="406"/>
      <c r="PPM4" s="406"/>
      <c r="PPN4" s="406"/>
      <c r="PPO4" s="406"/>
      <c r="PPP4" s="406"/>
      <c r="PPQ4" s="406"/>
      <c r="PPR4" s="406"/>
      <c r="PPS4" s="406"/>
      <c r="PPT4" s="406"/>
      <c r="PPU4" s="406"/>
      <c r="PPV4" s="406"/>
      <c r="PPW4" s="406"/>
      <c r="PPX4" s="406"/>
      <c r="PPY4" s="406"/>
      <c r="PPZ4" s="406"/>
      <c r="PQA4" s="406"/>
      <c r="PQB4" s="406"/>
      <c r="PQC4" s="406"/>
      <c r="PQD4" s="406"/>
      <c r="PQE4" s="406"/>
      <c r="PQF4" s="406"/>
      <c r="PQG4" s="406"/>
      <c r="PQH4" s="406"/>
      <c r="PQI4" s="406"/>
      <c r="PQJ4" s="406"/>
      <c r="PQK4" s="406"/>
      <c r="PQL4" s="406"/>
      <c r="PQM4" s="406"/>
      <c r="PQN4" s="406"/>
      <c r="PQO4" s="406"/>
      <c r="PQP4" s="406"/>
      <c r="PQQ4" s="406"/>
      <c r="PQR4" s="406"/>
      <c r="PQS4" s="406"/>
      <c r="PQT4" s="406"/>
      <c r="PQU4" s="406"/>
      <c r="PQV4" s="406"/>
      <c r="PQW4" s="406"/>
      <c r="PQX4" s="406"/>
      <c r="PQY4" s="406"/>
      <c r="PQZ4" s="406"/>
      <c r="PRA4" s="406"/>
      <c r="PRB4" s="406"/>
      <c r="PRC4" s="406"/>
      <c r="PRD4" s="406"/>
      <c r="PRE4" s="406"/>
      <c r="PRF4" s="406"/>
      <c r="PRG4" s="406"/>
      <c r="PRH4" s="406"/>
      <c r="PRI4" s="406"/>
      <c r="PRJ4" s="406"/>
      <c r="PRK4" s="406"/>
      <c r="PRL4" s="406"/>
      <c r="PRM4" s="406"/>
      <c r="PRN4" s="406"/>
      <c r="PRO4" s="406"/>
      <c r="PRP4" s="406"/>
      <c r="PRQ4" s="406"/>
      <c r="PRR4" s="406"/>
      <c r="PRS4" s="406"/>
      <c r="PRT4" s="406"/>
      <c r="PRU4" s="406"/>
      <c r="PRV4" s="406"/>
      <c r="PRW4" s="406"/>
      <c r="PRX4" s="406"/>
      <c r="PRY4" s="406"/>
      <c r="PRZ4" s="406"/>
      <c r="PSA4" s="406"/>
      <c r="PSB4" s="406"/>
      <c r="PSC4" s="406"/>
      <c r="PSD4" s="406"/>
      <c r="PSE4" s="406"/>
      <c r="PSF4" s="406"/>
      <c r="PSG4" s="406"/>
      <c r="PSH4" s="406"/>
      <c r="PSI4" s="406"/>
      <c r="PSJ4" s="406"/>
      <c r="PSK4" s="406"/>
      <c r="PSL4" s="406"/>
      <c r="PSM4" s="406"/>
      <c r="PSN4" s="406"/>
      <c r="PSO4" s="406"/>
      <c r="PSP4" s="406"/>
      <c r="PSQ4" s="406"/>
      <c r="PSR4" s="406"/>
      <c r="PSS4" s="406"/>
      <c r="PST4" s="406"/>
      <c r="PSU4" s="406"/>
      <c r="PSV4" s="406"/>
      <c r="PSW4" s="406"/>
      <c r="PSX4" s="406"/>
      <c r="PSY4" s="406"/>
      <c r="PSZ4" s="406"/>
      <c r="PTA4" s="406"/>
      <c r="PTB4" s="406"/>
      <c r="PTC4" s="406"/>
      <c r="PTD4" s="406"/>
      <c r="PTE4" s="406"/>
      <c r="PTF4" s="406"/>
      <c r="PTG4" s="406"/>
      <c r="PTH4" s="406"/>
      <c r="PTI4" s="406"/>
      <c r="PTJ4" s="406"/>
      <c r="PTK4" s="406"/>
      <c r="PTL4" s="406"/>
      <c r="PTM4" s="406"/>
      <c r="PTN4" s="406"/>
      <c r="PTO4" s="406"/>
      <c r="PTP4" s="406"/>
      <c r="PTQ4" s="406"/>
      <c r="PTR4" s="406"/>
      <c r="PTS4" s="406"/>
      <c r="PTT4" s="406"/>
      <c r="PTU4" s="406"/>
      <c r="PTV4" s="406"/>
      <c r="PTW4" s="406"/>
      <c r="PTX4" s="406"/>
      <c r="PTY4" s="406"/>
      <c r="PTZ4" s="406"/>
      <c r="PUA4" s="406"/>
      <c r="PUB4" s="406"/>
      <c r="PUC4" s="406"/>
      <c r="PUD4" s="406"/>
      <c r="PUE4" s="406"/>
      <c r="PUF4" s="406"/>
      <c r="PUG4" s="406"/>
      <c r="PUH4" s="406"/>
      <c r="PUI4" s="406"/>
      <c r="PUJ4" s="406"/>
      <c r="PUK4" s="406"/>
      <c r="PUL4" s="406"/>
      <c r="PUM4" s="406"/>
      <c r="PUN4" s="406"/>
      <c r="PUO4" s="406"/>
      <c r="PUP4" s="406"/>
      <c r="PUQ4" s="406"/>
      <c r="PUR4" s="406"/>
      <c r="PUS4" s="406"/>
      <c r="PUT4" s="406"/>
      <c r="PUU4" s="406"/>
      <c r="PUV4" s="406"/>
      <c r="PUW4" s="406"/>
      <c r="PUX4" s="406"/>
      <c r="PUY4" s="406"/>
      <c r="PUZ4" s="406"/>
      <c r="PVA4" s="406"/>
      <c r="PVB4" s="406"/>
      <c r="PVC4" s="406"/>
      <c r="PVD4" s="406"/>
      <c r="PVE4" s="406"/>
      <c r="PVF4" s="406"/>
      <c r="PVG4" s="406"/>
      <c r="PVH4" s="406"/>
      <c r="PVI4" s="406"/>
      <c r="PVJ4" s="406"/>
      <c r="PVK4" s="406"/>
      <c r="PVL4" s="406"/>
      <c r="PVM4" s="406"/>
      <c r="PVN4" s="406"/>
      <c r="PVO4" s="406"/>
      <c r="PVP4" s="406"/>
      <c r="PVQ4" s="406"/>
      <c r="PVR4" s="406"/>
      <c r="PVS4" s="406"/>
      <c r="PVT4" s="406"/>
      <c r="PVU4" s="406"/>
      <c r="PVV4" s="406"/>
      <c r="PVW4" s="406"/>
      <c r="PVX4" s="406"/>
      <c r="PVY4" s="406"/>
      <c r="PVZ4" s="406"/>
      <c r="PWA4" s="406"/>
      <c r="PWB4" s="406"/>
      <c r="PWC4" s="406"/>
      <c r="PWD4" s="406"/>
      <c r="PWE4" s="406"/>
      <c r="PWF4" s="406"/>
      <c r="PWG4" s="406"/>
      <c r="PWH4" s="406"/>
      <c r="PWI4" s="406"/>
      <c r="PWJ4" s="406"/>
      <c r="PWK4" s="406"/>
      <c r="PWL4" s="406"/>
      <c r="PWM4" s="406"/>
      <c r="PWN4" s="406"/>
      <c r="PWO4" s="406"/>
      <c r="PWP4" s="406"/>
      <c r="PWQ4" s="406"/>
      <c r="PWR4" s="406"/>
      <c r="PWS4" s="406"/>
      <c r="PWT4" s="406"/>
      <c r="PWU4" s="406"/>
      <c r="PWV4" s="406"/>
      <c r="PWW4" s="406"/>
      <c r="PWX4" s="406"/>
      <c r="PWY4" s="406"/>
      <c r="PWZ4" s="406"/>
      <c r="PXA4" s="406"/>
      <c r="PXB4" s="406"/>
      <c r="PXC4" s="406"/>
      <c r="PXD4" s="406"/>
      <c r="PXE4" s="406"/>
      <c r="PXF4" s="406"/>
      <c r="PXG4" s="406"/>
      <c r="PXH4" s="406"/>
      <c r="PXI4" s="406"/>
      <c r="PXJ4" s="406"/>
      <c r="PXK4" s="406"/>
      <c r="PXL4" s="406"/>
      <c r="PXM4" s="406"/>
      <c r="PXN4" s="406"/>
      <c r="PXO4" s="406"/>
      <c r="PXP4" s="406"/>
      <c r="PXQ4" s="406"/>
      <c r="PXR4" s="406"/>
      <c r="PXS4" s="406"/>
      <c r="PXT4" s="406"/>
      <c r="PXU4" s="406"/>
      <c r="PXV4" s="406"/>
      <c r="PXW4" s="406"/>
      <c r="PXX4" s="406"/>
      <c r="PXY4" s="406"/>
      <c r="PXZ4" s="406"/>
      <c r="PYA4" s="406"/>
      <c r="PYB4" s="406"/>
      <c r="PYC4" s="406"/>
      <c r="PYD4" s="406"/>
      <c r="PYE4" s="406"/>
      <c r="PYF4" s="406"/>
      <c r="PYG4" s="406"/>
      <c r="PYH4" s="406"/>
      <c r="PYI4" s="406"/>
      <c r="PYJ4" s="406"/>
      <c r="PYK4" s="406"/>
      <c r="PYL4" s="406"/>
      <c r="PYM4" s="406"/>
      <c r="PYN4" s="406"/>
      <c r="PYO4" s="406"/>
      <c r="PYP4" s="406"/>
      <c r="PYQ4" s="406"/>
      <c r="PYR4" s="406"/>
      <c r="PYS4" s="406"/>
      <c r="PYT4" s="406"/>
      <c r="PYU4" s="406"/>
      <c r="PYV4" s="406"/>
      <c r="PYW4" s="406"/>
      <c r="PYX4" s="406"/>
      <c r="PYY4" s="406"/>
      <c r="PYZ4" s="406"/>
      <c r="PZA4" s="406"/>
      <c r="PZB4" s="406"/>
      <c r="PZC4" s="406"/>
      <c r="PZD4" s="406"/>
      <c r="PZE4" s="406"/>
      <c r="PZF4" s="406"/>
      <c r="PZG4" s="406"/>
      <c r="PZH4" s="406"/>
      <c r="PZI4" s="406"/>
      <c r="PZJ4" s="406"/>
      <c r="PZK4" s="406"/>
      <c r="PZL4" s="406"/>
      <c r="PZM4" s="406"/>
      <c r="PZN4" s="406"/>
      <c r="PZO4" s="406"/>
      <c r="PZP4" s="406"/>
      <c r="PZQ4" s="406"/>
      <c r="PZR4" s="406"/>
      <c r="PZS4" s="406"/>
      <c r="PZT4" s="406"/>
      <c r="PZU4" s="406"/>
      <c r="PZV4" s="406"/>
      <c r="PZW4" s="406"/>
      <c r="PZX4" s="406"/>
      <c r="PZY4" s="406"/>
      <c r="PZZ4" s="406"/>
      <c r="QAA4" s="406"/>
      <c r="QAB4" s="406"/>
      <c r="QAC4" s="406"/>
      <c r="QAD4" s="406"/>
      <c r="QAE4" s="406"/>
      <c r="QAF4" s="406"/>
      <c r="QAG4" s="406"/>
      <c r="QAH4" s="406"/>
      <c r="QAI4" s="406"/>
      <c r="QAJ4" s="406"/>
      <c r="QAK4" s="406"/>
      <c r="QAL4" s="406"/>
      <c r="QAM4" s="406"/>
      <c r="QAN4" s="406"/>
      <c r="QAO4" s="406"/>
      <c r="QAP4" s="406"/>
      <c r="QAQ4" s="406"/>
      <c r="QAR4" s="406"/>
      <c r="QAS4" s="406"/>
      <c r="QAT4" s="406"/>
      <c r="QAU4" s="406"/>
      <c r="QAV4" s="406"/>
      <c r="QAW4" s="406"/>
      <c r="QAX4" s="406"/>
      <c r="QAY4" s="406"/>
      <c r="QAZ4" s="406"/>
      <c r="QBA4" s="406"/>
      <c r="QBB4" s="406"/>
      <c r="QBC4" s="406"/>
      <c r="QBD4" s="406"/>
      <c r="QBE4" s="406"/>
      <c r="QBF4" s="406"/>
      <c r="QBG4" s="406"/>
      <c r="QBH4" s="406"/>
      <c r="QBI4" s="406"/>
      <c r="QBJ4" s="406"/>
      <c r="QBK4" s="406"/>
      <c r="QBL4" s="406"/>
      <c r="QBM4" s="406"/>
      <c r="QBN4" s="406"/>
      <c r="QBO4" s="406"/>
      <c r="QBP4" s="406"/>
      <c r="QBQ4" s="406"/>
      <c r="QBR4" s="406"/>
      <c r="QBS4" s="406"/>
      <c r="QBT4" s="406"/>
      <c r="QBU4" s="406"/>
      <c r="QBV4" s="406"/>
      <c r="QBW4" s="406"/>
      <c r="QBX4" s="406"/>
      <c r="QBY4" s="406"/>
      <c r="QBZ4" s="406"/>
      <c r="QCA4" s="406"/>
      <c r="QCB4" s="406"/>
      <c r="QCC4" s="406"/>
      <c r="QCD4" s="406"/>
      <c r="QCE4" s="406"/>
      <c r="QCF4" s="406"/>
      <c r="QCG4" s="406"/>
      <c r="QCH4" s="406"/>
      <c r="QCI4" s="406"/>
      <c r="QCJ4" s="406"/>
      <c r="QCK4" s="406"/>
      <c r="QCL4" s="406"/>
      <c r="QCM4" s="406"/>
      <c r="QCN4" s="406"/>
      <c r="QCO4" s="406"/>
      <c r="QCP4" s="406"/>
      <c r="QCQ4" s="406"/>
      <c r="QCR4" s="406"/>
      <c r="QCS4" s="406"/>
      <c r="QCT4" s="406"/>
      <c r="QCU4" s="406"/>
      <c r="QCV4" s="406"/>
      <c r="QCW4" s="406"/>
      <c r="QCX4" s="406"/>
      <c r="QCY4" s="406"/>
      <c r="QCZ4" s="406"/>
      <c r="QDA4" s="406"/>
      <c r="QDB4" s="406"/>
      <c r="QDC4" s="406"/>
      <c r="QDD4" s="406"/>
      <c r="QDE4" s="406"/>
      <c r="QDF4" s="406"/>
      <c r="QDG4" s="406"/>
      <c r="QDH4" s="406"/>
      <c r="QDI4" s="406"/>
      <c r="QDJ4" s="406"/>
      <c r="QDK4" s="406"/>
      <c r="QDL4" s="406"/>
      <c r="QDM4" s="406"/>
      <c r="QDN4" s="406"/>
      <c r="QDO4" s="406"/>
      <c r="QDP4" s="406"/>
      <c r="QDQ4" s="406"/>
      <c r="QDR4" s="406"/>
      <c r="QDS4" s="406"/>
      <c r="QDT4" s="406"/>
      <c r="QDU4" s="406"/>
      <c r="QDV4" s="406"/>
      <c r="QDW4" s="406"/>
      <c r="QDX4" s="406"/>
      <c r="QDY4" s="406"/>
      <c r="QDZ4" s="406"/>
      <c r="QEA4" s="406"/>
      <c r="QEB4" s="406"/>
      <c r="QEC4" s="406"/>
      <c r="QED4" s="406"/>
      <c r="QEE4" s="406"/>
      <c r="QEF4" s="406"/>
      <c r="QEG4" s="406"/>
      <c r="QEH4" s="406"/>
      <c r="QEI4" s="406"/>
      <c r="QEJ4" s="406"/>
      <c r="QEK4" s="406"/>
      <c r="QEL4" s="406"/>
      <c r="QEM4" s="406"/>
      <c r="QEN4" s="406"/>
      <c r="QEO4" s="406"/>
      <c r="QEP4" s="406"/>
      <c r="QEQ4" s="406"/>
      <c r="QER4" s="406"/>
      <c r="QES4" s="406"/>
      <c r="QET4" s="406"/>
      <c r="QEU4" s="406"/>
      <c r="QEV4" s="406"/>
      <c r="QEW4" s="406"/>
      <c r="QEX4" s="406"/>
      <c r="QEY4" s="406"/>
      <c r="QEZ4" s="406"/>
      <c r="QFA4" s="406"/>
      <c r="QFB4" s="406"/>
      <c r="QFC4" s="406"/>
      <c r="QFD4" s="406"/>
      <c r="QFE4" s="406"/>
      <c r="QFF4" s="406"/>
      <c r="QFG4" s="406"/>
      <c r="QFH4" s="406"/>
      <c r="QFI4" s="406"/>
      <c r="QFJ4" s="406"/>
      <c r="QFK4" s="406"/>
      <c r="QFL4" s="406"/>
      <c r="QFM4" s="406"/>
      <c r="QFN4" s="406"/>
      <c r="QFO4" s="406"/>
      <c r="QFP4" s="406"/>
      <c r="QFQ4" s="406"/>
      <c r="QFR4" s="406"/>
      <c r="QFS4" s="406"/>
      <c r="QFT4" s="406"/>
      <c r="QFU4" s="406"/>
      <c r="QFV4" s="406"/>
      <c r="QFW4" s="406"/>
      <c r="QFX4" s="406"/>
      <c r="QFY4" s="406"/>
      <c r="QFZ4" s="406"/>
      <c r="QGA4" s="406"/>
      <c r="QGB4" s="406"/>
      <c r="QGC4" s="406"/>
      <c r="QGD4" s="406"/>
      <c r="QGE4" s="406"/>
      <c r="QGF4" s="406"/>
      <c r="QGG4" s="406"/>
      <c r="QGH4" s="406"/>
      <c r="QGI4" s="406"/>
      <c r="QGJ4" s="406"/>
      <c r="QGK4" s="406"/>
      <c r="QGL4" s="406"/>
      <c r="QGM4" s="406"/>
      <c r="QGN4" s="406"/>
      <c r="QGO4" s="406"/>
      <c r="QGP4" s="406"/>
      <c r="QGQ4" s="406"/>
      <c r="QGR4" s="406"/>
      <c r="QGS4" s="406"/>
      <c r="QGT4" s="406"/>
      <c r="QGU4" s="406"/>
      <c r="QGV4" s="406"/>
      <c r="QGW4" s="406"/>
      <c r="QGX4" s="406"/>
      <c r="QGY4" s="406"/>
      <c r="QGZ4" s="406"/>
      <c r="QHA4" s="406"/>
      <c r="QHB4" s="406"/>
      <c r="QHC4" s="406"/>
      <c r="QHD4" s="406"/>
      <c r="QHE4" s="406"/>
      <c r="QHF4" s="406"/>
      <c r="QHG4" s="406"/>
      <c r="QHH4" s="406"/>
      <c r="QHI4" s="406"/>
      <c r="QHJ4" s="406"/>
      <c r="QHK4" s="406"/>
      <c r="QHL4" s="406"/>
      <c r="QHM4" s="406"/>
      <c r="QHN4" s="406"/>
      <c r="QHO4" s="406"/>
      <c r="QHP4" s="406"/>
      <c r="QHQ4" s="406"/>
      <c r="QHR4" s="406"/>
      <c r="QHS4" s="406"/>
      <c r="QHT4" s="406"/>
      <c r="QHU4" s="406"/>
      <c r="QHV4" s="406"/>
      <c r="QHW4" s="406"/>
      <c r="QHX4" s="406"/>
      <c r="QHY4" s="406"/>
      <c r="QHZ4" s="406"/>
      <c r="QIA4" s="406"/>
      <c r="QIB4" s="406"/>
      <c r="QIC4" s="406"/>
      <c r="QID4" s="406"/>
      <c r="QIE4" s="406"/>
      <c r="QIF4" s="406"/>
      <c r="QIG4" s="406"/>
      <c r="QIH4" s="406"/>
      <c r="QII4" s="406"/>
      <c r="QIJ4" s="406"/>
      <c r="QIK4" s="406"/>
      <c r="QIL4" s="406"/>
      <c r="QIM4" s="406"/>
      <c r="QIN4" s="406"/>
      <c r="QIO4" s="406"/>
      <c r="QIP4" s="406"/>
      <c r="QIQ4" s="406"/>
      <c r="QIR4" s="406"/>
      <c r="QIS4" s="406"/>
      <c r="QIT4" s="406"/>
      <c r="QIU4" s="406"/>
      <c r="QIV4" s="406"/>
      <c r="QIW4" s="406"/>
      <c r="QIX4" s="406"/>
      <c r="QIY4" s="406"/>
      <c r="QIZ4" s="406"/>
      <c r="QJA4" s="406"/>
      <c r="QJB4" s="406"/>
      <c r="QJC4" s="406"/>
      <c r="QJD4" s="406"/>
      <c r="QJE4" s="406"/>
      <c r="QJF4" s="406"/>
      <c r="QJG4" s="406"/>
      <c r="QJH4" s="406"/>
      <c r="QJI4" s="406"/>
      <c r="QJJ4" s="406"/>
      <c r="QJK4" s="406"/>
      <c r="QJL4" s="406"/>
      <c r="QJM4" s="406"/>
      <c r="QJN4" s="406"/>
      <c r="QJO4" s="406"/>
      <c r="QJP4" s="406"/>
      <c r="QJQ4" s="406"/>
      <c r="QJR4" s="406"/>
      <c r="QJS4" s="406"/>
      <c r="QJT4" s="406"/>
      <c r="QJU4" s="406"/>
      <c r="QJV4" s="406"/>
      <c r="QJW4" s="406"/>
      <c r="QJX4" s="406"/>
      <c r="QJY4" s="406"/>
      <c r="QJZ4" s="406"/>
      <c r="QKA4" s="406"/>
      <c r="QKB4" s="406"/>
      <c r="QKC4" s="406"/>
      <c r="QKD4" s="406"/>
      <c r="QKE4" s="406"/>
      <c r="QKF4" s="406"/>
      <c r="QKG4" s="406"/>
      <c r="QKH4" s="406"/>
      <c r="QKI4" s="406"/>
      <c r="QKJ4" s="406"/>
      <c r="QKK4" s="406"/>
      <c r="QKL4" s="406"/>
      <c r="QKM4" s="406"/>
      <c r="QKN4" s="406"/>
      <c r="QKO4" s="406"/>
      <c r="QKP4" s="406"/>
      <c r="QKQ4" s="406"/>
      <c r="QKR4" s="406"/>
      <c r="QKS4" s="406"/>
      <c r="QKT4" s="406"/>
      <c r="QKU4" s="406"/>
      <c r="QKV4" s="406"/>
      <c r="QKW4" s="406"/>
      <c r="QKX4" s="406"/>
      <c r="QKY4" s="406"/>
      <c r="QKZ4" s="406"/>
      <c r="QLA4" s="406"/>
      <c r="QLB4" s="406"/>
      <c r="QLC4" s="406"/>
      <c r="QLD4" s="406"/>
      <c r="QLE4" s="406"/>
      <c r="QLF4" s="406"/>
      <c r="QLG4" s="406"/>
      <c r="QLH4" s="406"/>
      <c r="QLI4" s="406"/>
      <c r="QLJ4" s="406"/>
      <c r="QLK4" s="406"/>
      <c r="QLL4" s="406"/>
      <c r="QLM4" s="406"/>
      <c r="QLN4" s="406"/>
      <c r="QLO4" s="406"/>
      <c r="QLP4" s="406"/>
      <c r="QLQ4" s="406"/>
      <c r="QLR4" s="406"/>
      <c r="QLS4" s="406"/>
      <c r="QLT4" s="406"/>
      <c r="QLU4" s="406"/>
      <c r="QLV4" s="406"/>
      <c r="QLW4" s="406"/>
      <c r="QLX4" s="406"/>
      <c r="QLY4" s="406"/>
      <c r="QLZ4" s="406"/>
      <c r="QMA4" s="406"/>
      <c r="QMB4" s="406"/>
      <c r="QMC4" s="406"/>
      <c r="QMD4" s="406"/>
      <c r="QME4" s="406"/>
      <c r="QMF4" s="406"/>
      <c r="QMG4" s="406"/>
      <c r="QMH4" s="406"/>
      <c r="QMI4" s="406"/>
      <c r="QMJ4" s="406"/>
      <c r="QMK4" s="406"/>
      <c r="QML4" s="406"/>
      <c r="QMM4" s="406"/>
      <c r="QMN4" s="406"/>
      <c r="QMO4" s="406"/>
      <c r="QMP4" s="406"/>
      <c r="QMQ4" s="406"/>
      <c r="QMR4" s="406"/>
      <c r="QMS4" s="406"/>
      <c r="QMT4" s="406"/>
      <c r="QMU4" s="406"/>
      <c r="QMV4" s="406"/>
      <c r="QMW4" s="406"/>
      <c r="QMX4" s="406"/>
      <c r="QMY4" s="406"/>
      <c r="QMZ4" s="406"/>
      <c r="QNA4" s="406"/>
      <c r="QNB4" s="406"/>
      <c r="QNC4" s="406"/>
      <c r="QND4" s="406"/>
      <c r="QNE4" s="406"/>
      <c r="QNF4" s="406"/>
      <c r="QNG4" s="406"/>
      <c r="QNH4" s="406"/>
      <c r="QNI4" s="406"/>
      <c r="QNJ4" s="406"/>
      <c r="QNK4" s="406"/>
      <c r="QNL4" s="406"/>
      <c r="QNM4" s="406"/>
      <c r="QNN4" s="406"/>
      <c r="QNO4" s="406"/>
      <c r="QNP4" s="406"/>
      <c r="QNQ4" s="406"/>
      <c r="QNR4" s="406"/>
      <c r="QNS4" s="406"/>
      <c r="QNT4" s="406"/>
      <c r="QNU4" s="406"/>
      <c r="QNV4" s="406"/>
      <c r="QNW4" s="406"/>
      <c r="QNX4" s="406"/>
      <c r="QNY4" s="406"/>
      <c r="QNZ4" s="406"/>
      <c r="QOA4" s="406"/>
      <c r="QOB4" s="406"/>
      <c r="QOC4" s="406"/>
      <c r="QOD4" s="406"/>
      <c r="QOE4" s="406"/>
      <c r="QOF4" s="406"/>
      <c r="QOG4" s="406"/>
      <c r="QOH4" s="406"/>
      <c r="QOI4" s="406"/>
      <c r="QOJ4" s="406"/>
      <c r="QOK4" s="406"/>
      <c r="QOL4" s="406"/>
      <c r="QOM4" s="406"/>
      <c r="QON4" s="406"/>
      <c r="QOO4" s="406"/>
      <c r="QOP4" s="406"/>
      <c r="QOQ4" s="406"/>
      <c r="QOR4" s="406"/>
      <c r="QOS4" s="406"/>
      <c r="QOT4" s="406"/>
      <c r="QOU4" s="406"/>
      <c r="QOV4" s="406"/>
      <c r="QOW4" s="406"/>
      <c r="QOX4" s="406"/>
      <c r="QOY4" s="406"/>
      <c r="QOZ4" s="406"/>
      <c r="QPA4" s="406"/>
      <c r="QPB4" s="406"/>
      <c r="QPC4" s="406"/>
      <c r="QPD4" s="406"/>
      <c r="QPE4" s="406"/>
      <c r="QPF4" s="406"/>
      <c r="QPG4" s="406"/>
      <c r="QPH4" s="406"/>
      <c r="QPI4" s="406"/>
      <c r="QPJ4" s="406"/>
      <c r="QPK4" s="406"/>
      <c r="QPL4" s="406"/>
      <c r="QPM4" s="406"/>
      <c r="QPN4" s="406"/>
      <c r="QPO4" s="406"/>
      <c r="QPP4" s="406"/>
      <c r="QPQ4" s="406"/>
      <c r="QPR4" s="406"/>
      <c r="QPS4" s="406"/>
      <c r="QPT4" s="406"/>
      <c r="QPU4" s="406"/>
      <c r="QPV4" s="406"/>
      <c r="QPW4" s="406"/>
      <c r="QPX4" s="406"/>
      <c r="QPY4" s="406"/>
      <c r="QPZ4" s="406"/>
      <c r="QQA4" s="406"/>
      <c r="QQB4" s="406"/>
      <c r="QQC4" s="406"/>
      <c r="QQD4" s="406"/>
      <c r="QQE4" s="406"/>
      <c r="QQF4" s="406"/>
      <c r="QQG4" s="406"/>
      <c r="QQH4" s="406"/>
      <c r="QQI4" s="406"/>
      <c r="QQJ4" s="406"/>
      <c r="QQK4" s="406"/>
      <c r="QQL4" s="406"/>
      <c r="QQM4" s="406"/>
      <c r="QQN4" s="406"/>
      <c r="QQO4" s="406"/>
      <c r="QQP4" s="406"/>
      <c r="QQQ4" s="406"/>
      <c r="QQR4" s="406"/>
      <c r="QQS4" s="406"/>
      <c r="QQT4" s="406"/>
      <c r="QQU4" s="406"/>
      <c r="QQV4" s="406"/>
      <c r="QQW4" s="406"/>
      <c r="QQX4" s="406"/>
      <c r="QQY4" s="406"/>
      <c r="QQZ4" s="406"/>
      <c r="QRA4" s="406"/>
      <c r="QRB4" s="406"/>
      <c r="QRC4" s="406"/>
      <c r="QRD4" s="406"/>
      <c r="QRE4" s="406"/>
      <c r="QRF4" s="406"/>
      <c r="QRG4" s="406"/>
      <c r="QRH4" s="406"/>
      <c r="QRI4" s="406"/>
      <c r="QRJ4" s="406"/>
      <c r="QRK4" s="406"/>
      <c r="QRL4" s="406"/>
      <c r="QRM4" s="406"/>
      <c r="QRN4" s="406"/>
      <c r="QRO4" s="406"/>
      <c r="QRP4" s="406"/>
      <c r="QRQ4" s="406"/>
      <c r="QRR4" s="406"/>
      <c r="QRS4" s="406"/>
      <c r="QRT4" s="406"/>
      <c r="QRU4" s="406"/>
      <c r="QRV4" s="406"/>
      <c r="QRW4" s="406"/>
      <c r="QRX4" s="406"/>
      <c r="QRY4" s="406"/>
      <c r="QRZ4" s="406"/>
      <c r="QSA4" s="406"/>
      <c r="QSB4" s="406"/>
      <c r="QSC4" s="406"/>
      <c r="QSD4" s="406"/>
      <c r="QSE4" s="406"/>
      <c r="QSF4" s="406"/>
      <c r="QSG4" s="406"/>
      <c r="QSH4" s="406"/>
      <c r="QSI4" s="406"/>
      <c r="QSJ4" s="406"/>
      <c r="QSK4" s="406"/>
      <c r="QSL4" s="406"/>
      <c r="QSM4" s="406"/>
      <c r="QSN4" s="406"/>
      <c r="QSO4" s="406"/>
      <c r="QSP4" s="406"/>
      <c r="QSQ4" s="406"/>
      <c r="QSR4" s="406"/>
      <c r="QSS4" s="406"/>
      <c r="QST4" s="406"/>
      <c r="QSU4" s="406"/>
      <c r="QSV4" s="406"/>
      <c r="QSW4" s="406"/>
      <c r="QSX4" s="406"/>
      <c r="QSY4" s="406"/>
      <c r="QSZ4" s="406"/>
      <c r="QTA4" s="406"/>
      <c r="QTB4" s="406"/>
      <c r="QTC4" s="406"/>
      <c r="QTD4" s="406"/>
      <c r="QTE4" s="406"/>
      <c r="QTF4" s="406"/>
      <c r="QTG4" s="406"/>
      <c r="QTH4" s="406"/>
      <c r="QTI4" s="406"/>
      <c r="QTJ4" s="406"/>
      <c r="QTK4" s="406"/>
      <c r="QTL4" s="406"/>
      <c r="QTM4" s="406"/>
      <c r="QTN4" s="406"/>
      <c r="QTO4" s="406"/>
      <c r="QTP4" s="406"/>
      <c r="QTQ4" s="406"/>
      <c r="QTR4" s="406"/>
      <c r="QTS4" s="406"/>
      <c r="QTT4" s="406"/>
      <c r="QTU4" s="406"/>
      <c r="QTV4" s="406"/>
      <c r="QTW4" s="406"/>
      <c r="QTX4" s="406"/>
      <c r="QTY4" s="406"/>
      <c r="QTZ4" s="406"/>
      <c r="QUA4" s="406"/>
      <c r="QUB4" s="406"/>
      <c r="QUC4" s="406"/>
      <c r="QUD4" s="406"/>
      <c r="QUE4" s="406"/>
      <c r="QUF4" s="406"/>
      <c r="QUG4" s="406"/>
      <c r="QUH4" s="406"/>
      <c r="QUI4" s="406"/>
      <c r="QUJ4" s="406"/>
      <c r="QUK4" s="406"/>
      <c r="QUL4" s="406"/>
      <c r="QUM4" s="406"/>
      <c r="QUN4" s="406"/>
      <c r="QUO4" s="406"/>
      <c r="QUP4" s="406"/>
      <c r="QUQ4" s="406"/>
      <c r="QUR4" s="406"/>
      <c r="QUS4" s="406"/>
      <c r="QUT4" s="406"/>
      <c r="QUU4" s="406"/>
      <c r="QUV4" s="406"/>
      <c r="QUW4" s="406"/>
      <c r="QUX4" s="406"/>
      <c r="QUY4" s="406"/>
      <c r="QUZ4" s="406"/>
      <c r="QVA4" s="406"/>
      <c r="QVB4" s="406"/>
      <c r="QVC4" s="406"/>
      <c r="QVD4" s="406"/>
      <c r="QVE4" s="406"/>
      <c r="QVF4" s="406"/>
      <c r="QVG4" s="406"/>
      <c r="QVH4" s="406"/>
      <c r="QVI4" s="406"/>
      <c r="QVJ4" s="406"/>
      <c r="QVK4" s="406"/>
      <c r="QVL4" s="406"/>
      <c r="QVM4" s="406"/>
      <c r="QVN4" s="406"/>
      <c r="QVO4" s="406"/>
      <c r="QVP4" s="406"/>
      <c r="QVQ4" s="406"/>
      <c r="QVR4" s="406"/>
      <c r="QVS4" s="406"/>
      <c r="QVT4" s="406"/>
      <c r="QVU4" s="406"/>
      <c r="QVV4" s="406"/>
      <c r="QVW4" s="406"/>
      <c r="QVX4" s="406"/>
      <c r="QVY4" s="406"/>
      <c r="QVZ4" s="406"/>
      <c r="QWA4" s="406"/>
      <c r="QWB4" s="406"/>
      <c r="QWC4" s="406"/>
      <c r="QWD4" s="406"/>
      <c r="QWE4" s="406"/>
      <c r="QWF4" s="406"/>
      <c r="QWG4" s="406"/>
      <c r="QWH4" s="406"/>
      <c r="QWI4" s="406"/>
      <c r="QWJ4" s="406"/>
      <c r="QWK4" s="406"/>
      <c r="QWL4" s="406"/>
      <c r="QWM4" s="406"/>
      <c r="QWN4" s="406"/>
      <c r="QWO4" s="406"/>
      <c r="QWP4" s="406"/>
      <c r="QWQ4" s="406"/>
      <c r="QWR4" s="406"/>
      <c r="QWS4" s="406"/>
      <c r="QWT4" s="406"/>
      <c r="QWU4" s="406"/>
      <c r="QWV4" s="406"/>
      <c r="QWW4" s="406"/>
      <c r="QWX4" s="406"/>
      <c r="QWY4" s="406"/>
      <c r="QWZ4" s="406"/>
      <c r="QXA4" s="406"/>
      <c r="QXB4" s="406"/>
      <c r="QXC4" s="406"/>
      <c r="QXD4" s="406"/>
      <c r="QXE4" s="406"/>
      <c r="QXF4" s="406"/>
      <c r="QXG4" s="406"/>
      <c r="QXH4" s="406"/>
      <c r="QXI4" s="406"/>
      <c r="QXJ4" s="406"/>
      <c r="QXK4" s="406"/>
      <c r="QXL4" s="406"/>
      <c r="QXM4" s="406"/>
      <c r="QXN4" s="406"/>
      <c r="QXO4" s="406"/>
      <c r="QXP4" s="406"/>
      <c r="QXQ4" s="406"/>
      <c r="QXR4" s="406"/>
      <c r="QXS4" s="406"/>
      <c r="QXT4" s="406"/>
      <c r="QXU4" s="406"/>
      <c r="QXV4" s="406"/>
      <c r="QXW4" s="406"/>
      <c r="QXX4" s="406"/>
      <c r="QXY4" s="406"/>
      <c r="QXZ4" s="406"/>
      <c r="QYA4" s="406"/>
      <c r="QYB4" s="406"/>
      <c r="QYC4" s="406"/>
      <c r="QYD4" s="406"/>
      <c r="QYE4" s="406"/>
      <c r="QYF4" s="406"/>
      <c r="QYG4" s="406"/>
      <c r="QYH4" s="406"/>
      <c r="QYI4" s="406"/>
      <c r="QYJ4" s="406"/>
      <c r="QYK4" s="406"/>
      <c r="QYL4" s="406"/>
      <c r="QYM4" s="406"/>
      <c r="QYN4" s="406"/>
      <c r="QYO4" s="406"/>
      <c r="QYP4" s="406"/>
      <c r="QYQ4" s="406"/>
      <c r="QYR4" s="406"/>
      <c r="QYS4" s="406"/>
      <c r="QYT4" s="406"/>
      <c r="QYU4" s="406"/>
      <c r="QYV4" s="406"/>
      <c r="QYW4" s="406"/>
      <c r="QYX4" s="406"/>
      <c r="QYY4" s="406"/>
      <c r="QYZ4" s="406"/>
      <c r="QZA4" s="406"/>
      <c r="QZB4" s="406"/>
      <c r="QZC4" s="406"/>
      <c r="QZD4" s="406"/>
      <c r="QZE4" s="406"/>
      <c r="QZF4" s="406"/>
      <c r="QZG4" s="406"/>
      <c r="QZH4" s="406"/>
      <c r="QZI4" s="406"/>
      <c r="QZJ4" s="406"/>
      <c r="QZK4" s="406"/>
      <c r="QZL4" s="406"/>
      <c r="QZM4" s="406"/>
      <c r="QZN4" s="406"/>
      <c r="QZO4" s="406"/>
      <c r="QZP4" s="406"/>
      <c r="QZQ4" s="406"/>
      <c r="QZR4" s="406"/>
      <c r="QZS4" s="406"/>
      <c r="QZT4" s="406"/>
      <c r="QZU4" s="406"/>
      <c r="QZV4" s="406"/>
      <c r="QZW4" s="406"/>
      <c r="QZX4" s="406"/>
      <c r="QZY4" s="406"/>
      <c r="QZZ4" s="406"/>
      <c r="RAA4" s="406"/>
      <c r="RAB4" s="406"/>
      <c r="RAC4" s="406"/>
      <c r="RAD4" s="406"/>
      <c r="RAE4" s="406"/>
      <c r="RAF4" s="406"/>
      <c r="RAG4" s="406"/>
      <c r="RAH4" s="406"/>
      <c r="RAI4" s="406"/>
      <c r="RAJ4" s="406"/>
      <c r="RAK4" s="406"/>
      <c r="RAL4" s="406"/>
      <c r="RAM4" s="406"/>
      <c r="RAN4" s="406"/>
      <c r="RAO4" s="406"/>
      <c r="RAP4" s="406"/>
      <c r="RAQ4" s="406"/>
      <c r="RAR4" s="406"/>
      <c r="RAS4" s="406"/>
      <c r="RAT4" s="406"/>
      <c r="RAU4" s="406"/>
      <c r="RAV4" s="406"/>
      <c r="RAW4" s="406"/>
      <c r="RAX4" s="406"/>
      <c r="RAY4" s="406"/>
      <c r="RAZ4" s="406"/>
      <c r="RBA4" s="406"/>
      <c r="RBB4" s="406"/>
      <c r="RBC4" s="406"/>
      <c r="RBD4" s="406"/>
      <c r="RBE4" s="406"/>
      <c r="RBF4" s="406"/>
      <c r="RBG4" s="406"/>
      <c r="RBH4" s="406"/>
      <c r="RBI4" s="406"/>
      <c r="RBJ4" s="406"/>
      <c r="RBK4" s="406"/>
      <c r="RBL4" s="406"/>
      <c r="RBM4" s="406"/>
      <c r="RBN4" s="406"/>
      <c r="RBO4" s="406"/>
      <c r="RBP4" s="406"/>
      <c r="RBQ4" s="406"/>
      <c r="RBR4" s="406"/>
      <c r="RBS4" s="406"/>
      <c r="RBT4" s="406"/>
      <c r="RBU4" s="406"/>
      <c r="RBV4" s="406"/>
      <c r="RBW4" s="406"/>
      <c r="RBX4" s="406"/>
      <c r="RBY4" s="406"/>
      <c r="RBZ4" s="406"/>
      <c r="RCA4" s="406"/>
      <c r="RCB4" s="406"/>
      <c r="RCC4" s="406"/>
      <c r="RCD4" s="406"/>
      <c r="RCE4" s="406"/>
      <c r="RCF4" s="406"/>
      <c r="RCG4" s="406"/>
      <c r="RCH4" s="406"/>
      <c r="RCI4" s="406"/>
      <c r="RCJ4" s="406"/>
      <c r="RCK4" s="406"/>
      <c r="RCL4" s="406"/>
      <c r="RCM4" s="406"/>
      <c r="RCN4" s="406"/>
      <c r="RCO4" s="406"/>
      <c r="RCP4" s="406"/>
      <c r="RCQ4" s="406"/>
      <c r="RCR4" s="406"/>
      <c r="RCS4" s="406"/>
      <c r="RCT4" s="406"/>
      <c r="RCU4" s="406"/>
      <c r="RCV4" s="406"/>
      <c r="RCW4" s="406"/>
      <c r="RCX4" s="406"/>
      <c r="RCY4" s="406"/>
      <c r="RCZ4" s="406"/>
      <c r="RDA4" s="406"/>
      <c r="RDB4" s="406"/>
      <c r="RDC4" s="406"/>
      <c r="RDD4" s="406"/>
      <c r="RDE4" s="406"/>
      <c r="RDF4" s="406"/>
      <c r="RDG4" s="406"/>
      <c r="RDH4" s="406"/>
      <c r="RDI4" s="406"/>
      <c r="RDJ4" s="406"/>
      <c r="RDK4" s="406"/>
      <c r="RDL4" s="406"/>
      <c r="RDM4" s="406"/>
      <c r="RDN4" s="406"/>
      <c r="RDO4" s="406"/>
      <c r="RDP4" s="406"/>
      <c r="RDQ4" s="406"/>
      <c r="RDR4" s="406"/>
      <c r="RDS4" s="406"/>
      <c r="RDT4" s="406"/>
      <c r="RDU4" s="406"/>
      <c r="RDV4" s="406"/>
      <c r="RDW4" s="406"/>
      <c r="RDX4" s="406"/>
      <c r="RDY4" s="406"/>
      <c r="RDZ4" s="406"/>
      <c r="REA4" s="406"/>
      <c r="REB4" s="406"/>
      <c r="REC4" s="406"/>
      <c r="RED4" s="406"/>
      <c r="REE4" s="406"/>
      <c r="REF4" s="406"/>
      <c r="REG4" s="406"/>
      <c r="REH4" s="406"/>
      <c r="REI4" s="406"/>
      <c r="REJ4" s="406"/>
      <c r="REK4" s="406"/>
      <c r="REL4" s="406"/>
      <c r="REM4" s="406"/>
      <c r="REN4" s="406"/>
      <c r="REO4" s="406"/>
      <c r="REP4" s="406"/>
      <c r="REQ4" s="406"/>
      <c r="RER4" s="406"/>
      <c r="RES4" s="406"/>
      <c r="RET4" s="406"/>
      <c r="REU4" s="406"/>
      <c r="REV4" s="406"/>
      <c r="REW4" s="406"/>
      <c r="REX4" s="406"/>
      <c r="REY4" s="406"/>
      <c r="REZ4" s="406"/>
      <c r="RFA4" s="406"/>
      <c r="RFB4" s="406"/>
      <c r="RFC4" s="406"/>
      <c r="RFD4" s="406"/>
      <c r="RFE4" s="406"/>
      <c r="RFF4" s="406"/>
      <c r="RFG4" s="406"/>
      <c r="RFH4" s="406"/>
      <c r="RFI4" s="406"/>
      <c r="RFJ4" s="406"/>
      <c r="RFK4" s="406"/>
      <c r="RFL4" s="406"/>
      <c r="RFM4" s="406"/>
      <c r="RFN4" s="406"/>
      <c r="RFO4" s="406"/>
      <c r="RFP4" s="406"/>
      <c r="RFQ4" s="406"/>
      <c r="RFR4" s="406"/>
      <c r="RFS4" s="406"/>
      <c r="RFT4" s="406"/>
      <c r="RFU4" s="406"/>
      <c r="RFV4" s="406"/>
      <c r="RFW4" s="406"/>
      <c r="RFX4" s="406"/>
      <c r="RFY4" s="406"/>
      <c r="RFZ4" s="406"/>
      <c r="RGA4" s="406"/>
      <c r="RGB4" s="406"/>
      <c r="RGC4" s="406"/>
      <c r="RGD4" s="406"/>
      <c r="RGE4" s="406"/>
      <c r="RGF4" s="406"/>
      <c r="RGG4" s="406"/>
      <c r="RGH4" s="406"/>
      <c r="RGI4" s="406"/>
      <c r="RGJ4" s="406"/>
      <c r="RGK4" s="406"/>
      <c r="RGL4" s="406"/>
      <c r="RGM4" s="406"/>
      <c r="RGN4" s="406"/>
      <c r="RGO4" s="406"/>
      <c r="RGP4" s="406"/>
      <c r="RGQ4" s="406"/>
      <c r="RGR4" s="406"/>
      <c r="RGS4" s="406"/>
      <c r="RGT4" s="406"/>
      <c r="RGU4" s="406"/>
      <c r="RGV4" s="406"/>
      <c r="RGW4" s="406"/>
      <c r="RGX4" s="406"/>
      <c r="RGY4" s="406"/>
      <c r="RGZ4" s="406"/>
      <c r="RHA4" s="406"/>
      <c r="RHB4" s="406"/>
      <c r="RHC4" s="406"/>
      <c r="RHD4" s="406"/>
      <c r="RHE4" s="406"/>
      <c r="RHF4" s="406"/>
      <c r="RHG4" s="406"/>
      <c r="RHH4" s="406"/>
      <c r="RHI4" s="406"/>
      <c r="RHJ4" s="406"/>
      <c r="RHK4" s="406"/>
      <c r="RHL4" s="406"/>
      <c r="RHM4" s="406"/>
      <c r="RHN4" s="406"/>
      <c r="RHO4" s="406"/>
      <c r="RHP4" s="406"/>
      <c r="RHQ4" s="406"/>
      <c r="RHR4" s="406"/>
      <c r="RHS4" s="406"/>
      <c r="RHT4" s="406"/>
      <c r="RHU4" s="406"/>
      <c r="RHV4" s="406"/>
      <c r="RHW4" s="406"/>
      <c r="RHX4" s="406"/>
      <c r="RHY4" s="406"/>
      <c r="RHZ4" s="406"/>
      <c r="RIA4" s="406"/>
      <c r="RIB4" s="406"/>
      <c r="RIC4" s="406"/>
      <c r="RID4" s="406"/>
      <c r="RIE4" s="406"/>
      <c r="RIF4" s="406"/>
      <c r="RIG4" s="406"/>
      <c r="RIH4" s="406"/>
      <c r="RII4" s="406"/>
      <c r="RIJ4" s="406"/>
      <c r="RIK4" s="406"/>
      <c r="RIL4" s="406"/>
      <c r="RIM4" s="406"/>
      <c r="RIN4" s="406"/>
      <c r="RIO4" s="406"/>
      <c r="RIP4" s="406"/>
      <c r="RIQ4" s="406"/>
      <c r="RIR4" s="406"/>
      <c r="RIS4" s="406"/>
      <c r="RIT4" s="406"/>
      <c r="RIU4" s="406"/>
      <c r="RIV4" s="406"/>
      <c r="RIW4" s="406"/>
      <c r="RIX4" s="406"/>
      <c r="RIY4" s="406"/>
      <c r="RIZ4" s="406"/>
      <c r="RJA4" s="406"/>
      <c r="RJB4" s="406"/>
      <c r="RJC4" s="406"/>
      <c r="RJD4" s="406"/>
      <c r="RJE4" s="406"/>
      <c r="RJF4" s="406"/>
      <c r="RJG4" s="406"/>
      <c r="RJH4" s="406"/>
      <c r="RJI4" s="406"/>
      <c r="RJJ4" s="406"/>
      <c r="RJK4" s="406"/>
      <c r="RJL4" s="406"/>
      <c r="RJM4" s="406"/>
      <c r="RJN4" s="406"/>
      <c r="RJO4" s="406"/>
      <c r="RJP4" s="406"/>
      <c r="RJQ4" s="406"/>
      <c r="RJR4" s="406"/>
      <c r="RJS4" s="406"/>
      <c r="RJT4" s="406"/>
      <c r="RJU4" s="406"/>
      <c r="RJV4" s="406"/>
      <c r="RJW4" s="406"/>
      <c r="RJX4" s="406"/>
      <c r="RJY4" s="406"/>
      <c r="RJZ4" s="406"/>
      <c r="RKA4" s="406"/>
      <c r="RKB4" s="406"/>
      <c r="RKC4" s="406"/>
      <c r="RKD4" s="406"/>
      <c r="RKE4" s="406"/>
      <c r="RKF4" s="406"/>
      <c r="RKG4" s="406"/>
      <c r="RKH4" s="406"/>
      <c r="RKI4" s="406"/>
      <c r="RKJ4" s="406"/>
      <c r="RKK4" s="406"/>
      <c r="RKL4" s="406"/>
      <c r="RKM4" s="406"/>
      <c r="RKN4" s="406"/>
      <c r="RKO4" s="406"/>
      <c r="RKP4" s="406"/>
      <c r="RKQ4" s="406"/>
      <c r="RKR4" s="406"/>
      <c r="RKS4" s="406"/>
      <c r="RKT4" s="406"/>
      <c r="RKU4" s="406"/>
      <c r="RKV4" s="406"/>
      <c r="RKW4" s="406"/>
      <c r="RKX4" s="406"/>
      <c r="RKY4" s="406"/>
      <c r="RKZ4" s="406"/>
      <c r="RLA4" s="406"/>
      <c r="RLB4" s="406"/>
      <c r="RLC4" s="406"/>
      <c r="RLD4" s="406"/>
      <c r="RLE4" s="406"/>
      <c r="RLF4" s="406"/>
      <c r="RLG4" s="406"/>
      <c r="RLH4" s="406"/>
      <c r="RLI4" s="406"/>
      <c r="RLJ4" s="406"/>
      <c r="RLK4" s="406"/>
      <c r="RLL4" s="406"/>
      <c r="RLM4" s="406"/>
      <c r="RLN4" s="406"/>
      <c r="RLO4" s="406"/>
      <c r="RLP4" s="406"/>
      <c r="RLQ4" s="406"/>
      <c r="RLR4" s="406"/>
      <c r="RLS4" s="406"/>
      <c r="RLT4" s="406"/>
      <c r="RLU4" s="406"/>
      <c r="RLV4" s="406"/>
      <c r="RLW4" s="406"/>
      <c r="RLX4" s="406"/>
      <c r="RLY4" s="406"/>
      <c r="RLZ4" s="406"/>
      <c r="RMA4" s="406"/>
      <c r="RMB4" s="406"/>
      <c r="RMC4" s="406"/>
      <c r="RMD4" s="406"/>
      <c r="RME4" s="406"/>
      <c r="RMF4" s="406"/>
      <c r="RMG4" s="406"/>
      <c r="RMH4" s="406"/>
      <c r="RMI4" s="406"/>
      <c r="RMJ4" s="406"/>
      <c r="RMK4" s="406"/>
      <c r="RML4" s="406"/>
      <c r="RMM4" s="406"/>
      <c r="RMN4" s="406"/>
      <c r="RMO4" s="406"/>
      <c r="RMP4" s="406"/>
      <c r="RMQ4" s="406"/>
      <c r="RMR4" s="406"/>
      <c r="RMS4" s="406"/>
      <c r="RMT4" s="406"/>
      <c r="RMU4" s="406"/>
      <c r="RMV4" s="406"/>
      <c r="RMW4" s="406"/>
      <c r="RMX4" s="406"/>
      <c r="RMY4" s="406"/>
      <c r="RMZ4" s="406"/>
      <c r="RNA4" s="406"/>
      <c r="RNB4" s="406"/>
      <c r="RNC4" s="406"/>
      <c r="RND4" s="406"/>
      <c r="RNE4" s="406"/>
      <c r="RNF4" s="406"/>
      <c r="RNG4" s="406"/>
      <c r="RNH4" s="406"/>
      <c r="RNI4" s="406"/>
      <c r="RNJ4" s="406"/>
      <c r="RNK4" s="406"/>
      <c r="RNL4" s="406"/>
      <c r="RNM4" s="406"/>
      <c r="RNN4" s="406"/>
      <c r="RNO4" s="406"/>
      <c r="RNP4" s="406"/>
      <c r="RNQ4" s="406"/>
      <c r="RNR4" s="406"/>
      <c r="RNS4" s="406"/>
      <c r="RNT4" s="406"/>
      <c r="RNU4" s="406"/>
      <c r="RNV4" s="406"/>
      <c r="RNW4" s="406"/>
      <c r="RNX4" s="406"/>
      <c r="RNY4" s="406"/>
      <c r="RNZ4" s="406"/>
      <c r="ROA4" s="406"/>
      <c r="ROB4" s="406"/>
      <c r="ROC4" s="406"/>
      <c r="ROD4" s="406"/>
      <c r="ROE4" s="406"/>
      <c r="ROF4" s="406"/>
      <c r="ROG4" s="406"/>
      <c r="ROH4" s="406"/>
      <c r="ROI4" s="406"/>
      <c r="ROJ4" s="406"/>
      <c r="ROK4" s="406"/>
      <c r="ROL4" s="406"/>
      <c r="ROM4" s="406"/>
      <c r="RON4" s="406"/>
      <c r="ROO4" s="406"/>
      <c r="ROP4" s="406"/>
      <c r="ROQ4" s="406"/>
      <c r="ROR4" s="406"/>
      <c r="ROS4" s="406"/>
      <c r="ROT4" s="406"/>
      <c r="ROU4" s="406"/>
      <c r="ROV4" s="406"/>
      <c r="ROW4" s="406"/>
      <c r="ROX4" s="406"/>
      <c r="ROY4" s="406"/>
      <c r="ROZ4" s="406"/>
      <c r="RPA4" s="406"/>
      <c r="RPB4" s="406"/>
      <c r="RPC4" s="406"/>
      <c r="RPD4" s="406"/>
      <c r="RPE4" s="406"/>
      <c r="RPF4" s="406"/>
      <c r="RPG4" s="406"/>
      <c r="RPH4" s="406"/>
      <c r="RPI4" s="406"/>
      <c r="RPJ4" s="406"/>
      <c r="RPK4" s="406"/>
      <c r="RPL4" s="406"/>
      <c r="RPM4" s="406"/>
      <c r="RPN4" s="406"/>
      <c r="RPO4" s="406"/>
      <c r="RPP4" s="406"/>
      <c r="RPQ4" s="406"/>
      <c r="RPR4" s="406"/>
      <c r="RPS4" s="406"/>
      <c r="RPT4" s="406"/>
      <c r="RPU4" s="406"/>
      <c r="RPV4" s="406"/>
      <c r="RPW4" s="406"/>
      <c r="RPX4" s="406"/>
      <c r="RPY4" s="406"/>
      <c r="RPZ4" s="406"/>
      <c r="RQA4" s="406"/>
      <c r="RQB4" s="406"/>
      <c r="RQC4" s="406"/>
      <c r="RQD4" s="406"/>
      <c r="RQE4" s="406"/>
      <c r="RQF4" s="406"/>
      <c r="RQG4" s="406"/>
      <c r="RQH4" s="406"/>
      <c r="RQI4" s="406"/>
      <c r="RQJ4" s="406"/>
      <c r="RQK4" s="406"/>
      <c r="RQL4" s="406"/>
      <c r="RQM4" s="406"/>
      <c r="RQN4" s="406"/>
      <c r="RQO4" s="406"/>
      <c r="RQP4" s="406"/>
      <c r="RQQ4" s="406"/>
      <c r="RQR4" s="406"/>
      <c r="RQS4" s="406"/>
      <c r="RQT4" s="406"/>
      <c r="RQU4" s="406"/>
      <c r="RQV4" s="406"/>
      <c r="RQW4" s="406"/>
      <c r="RQX4" s="406"/>
      <c r="RQY4" s="406"/>
      <c r="RQZ4" s="406"/>
      <c r="RRA4" s="406"/>
      <c r="RRB4" s="406"/>
      <c r="RRC4" s="406"/>
      <c r="RRD4" s="406"/>
      <c r="RRE4" s="406"/>
      <c r="RRF4" s="406"/>
      <c r="RRG4" s="406"/>
      <c r="RRH4" s="406"/>
      <c r="RRI4" s="406"/>
      <c r="RRJ4" s="406"/>
      <c r="RRK4" s="406"/>
      <c r="RRL4" s="406"/>
      <c r="RRM4" s="406"/>
      <c r="RRN4" s="406"/>
      <c r="RRO4" s="406"/>
      <c r="RRP4" s="406"/>
      <c r="RRQ4" s="406"/>
      <c r="RRR4" s="406"/>
      <c r="RRS4" s="406"/>
      <c r="RRT4" s="406"/>
      <c r="RRU4" s="406"/>
      <c r="RRV4" s="406"/>
      <c r="RRW4" s="406"/>
      <c r="RRX4" s="406"/>
      <c r="RRY4" s="406"/>
      <c r="RRZ4" s="406"/>
      <c r="RSA4" s="406"/>
      <c r="RSB4" s="406"/>
      <c r="RSC4" s="406"/>
      <c r="RSD4" s="406"/>
      <c r="RSE4" s="406"/>
      <c r="RSF4" s="406"/>
      <c r="RSG4" s="406"/>
      <c r="RSH4" s="406"/>
      <c r="RSI4" s="406"/>
      <c r="RSJ4" s="406"/>
      <c r="RSK4" s="406"/>
      <c r="RSL4" s="406"/>
      <c r="RSM4" s="406"/>
      <c r="RSN4" s="406"/>
      <c r="RSO4" s="406"/>
      <c r="RSP4" s="406"/>
      <c r="RSQ4" s="406"/>
      <c r="RSR4" s="406"/>
      <c r="RSS4" s="406"/>
      <c r="RST4" s="406"/>
      <c r="RSU4" s="406"/>
      <c r="RSV4" s="406"/>
      <c r="RSW4" s="406"/>
      <c r="RSX4" s="406"/>
      <c r="RSY4" s="406"/>
      <c r="RSZ4" s="406"/>
      <c r="RTA4" s="406"/>
      <c r="RTB4" s="406"/>
      <c r="RTC4" s="406"/>
      <c r="RTD4" s="406"/>
      <c r="RTE4" s="406"/>
      <c r="RTF4" s="406"/>
      <c r="RTG4" s="406"/>
      <c r="RTH4" s="406"/>
      <c r="RTI4" s="406"/>
      <c r="RTJ4" s="406"/>
      <c r="RTK4" s="406"/>
      <c r="RTL4" s="406"/>
      <c r="RTM4" s="406"/>
      <c r="RTN4" s="406"/>
      <c r="RTO4" s="406"/>
      <c r="RTP4" s="406"/>
      <c r="RTQ4" s="406"/>
      <c r="RTR4" s="406"/>
      <c r="RTS4" s="406"/>
      <c r="RTT4" s="406"/>
      <c r="RTU4" s="406"/>
      <c r="RTV4" s="406"/>
      <c r="RTW4" s="406"/>
      <c r="RTX4" s="406"/>
      <c r="RTY4" s="406"/>
      <c r="RTZ4" s="406"/>
      <c r="RUA4" s="406"/>
      <c r="RUB4" s="406"/>
      <c r="RUC4" s="406"/>
      <c r="RUD4" s="406"/>
      <c r="RUE4" s="406"/>
      <c r="RUF4" s="406"/>
      <c r="RUG4" s="406"/>
      <c r="RUH4" s="406"/>
      <c r="RUI4" s="406"/>
      <c r="RUJ4" s="406"/>
      <c r="RUK4" s="406"/>
      <c r="RUL4" s="406"/>
      <c r="RUM4" s="406"/>
      <c r="RUN4" s="406"/>
      <c r="RUO4" s="406"/>
      <c r="RUP4" s="406"/>
      <c r="RUQ4" s="406"/>
      <c r="RUR4" s="406"/>
      <c r="RUS4" s="406"/>
      <c r="RUT4" s="406"/>
      <c r="RUU4" s="406"/>
      <c r="RUV4" s="406"/>
      <c r="RUW4" s="406"/>
      <c r="RUX4" s="406"/>
      <c r="RUY4" s="406"/>
      <c r="RUZ4" s="406"/>
      <c r="RVA4" s="406"/>
      <c r="RVB4" s="406"/>
      <c r="RVC4" s="406"/>
      <c r="RVD4" s="406"/>
      <c r="RVE4" s="406"/>
      <c r="RVF4" s="406"/>
      <c r="RVG4" s="406"/>
      <c r="RVH4" s="406"/>
      <c r="RVI4" s="406"/>
      <c r="RVJ4" s="406"/>
      <c r="RVK4" s="406"/>
      <c r="RVL4" s="406"/>
      <c r="RVM4" s="406"/>
      <c r="RVN4" s="406"/>
      <c r="RVO4" s="406"/>
      <c r="RVP4" s="406"/>
      <c r="RVQ4" s="406"/>
      <c r="RVR4" s="406"/>
      <c r="RVS4" s="406"/>
      <c r="RVT4" s="406"/>
      <c r="RVU4" s="406"/>
      <c r="RVV4" s="406"/>
      <c r="RVW4" s="406"/>
      <c r="RVX4" s="406"/>
      <c r="RVY4" s="406"/>
      <c r="RVZ4" s="406"/>
      <c r="RWA4" s="406"/>
      <c r="RWB4" s="406"/>
      <c r="RWC4" s="406"/>
      <c r="RWD4" s="406"/>
      <c r="RWE4" s="406"/>
      <c r="RWF4" s="406"/>
      <c r="RWG4" s="406"/>
      <c r="RWH4" s="406"/>
      <c r="RWI4" s="406"/>
      <c r="RWJ4" s="406"/>
      <c r="RWK4" s="406"/>
      <c r="RWL4" s="406"/>
      <c r="RWM4" s="406"/>
      <c r="RWN4" s="406"/>
      <c r="RWO4" s="406"/>
      <c r="RWP4" s="406"/>
      <c r="RWQ4" s="406"/>
      <c r="RWR4" s="406"/>
      <c r="RWS4" s="406"/>
      <c r="RWT4" s="406"/>
      <c r="RWU4" s="406"/>
      <c r="RWV4" s="406"/>
      <c r="RWW4" s="406"/>
      <c r="RWX4" s="406"/>
      <c r="RWY4" s="406"/>
      <c r="RWZ4" s="406"/>
      <c r="RXA4" s="406"/>
      <c r="RXB4" s="406"/>
      <c r="RXC4" s="406"/>
      <c r="RXD4" s="406"/>
      <c r="RXE4" s="406"/>
      <c r="RXF4" s="406"/>
      <c r="RXG4" s="406"/>
      <c r="RXH4" s="406"/>
      <c r="RXI4" s="406"/>
      <c r="RXJ4" s="406"/>
      <c r="RXK4" s="406"/>
      <c r="RXL4" s="406"/>
      <c r="RXM4" s="406"/>
      <c r="RXN4" s="406"/>
      <c r="RXO4" s="406"/>
      <c r="RXP4" s="406"/>
      <c r="RXQ4" s="406"/>
      <c r="RXR4" s="406"/>
      <c r="RXS4" s="406"/>
      <c r="RXT4" s="406"/>
      <c r="RXU4" s="406"/>
      <c r="RXV4" s="406"/>
      <c r="RXW4" s="406"/>
      <c r="RXX4" s="406"/>
      <c r="RXY4" s="406"/>
      <c r="RXZ4" s="406"/>
      <c r="RYA4" s="406"/>
      <c r="RYB4" s="406"/>
      <c r="RYC4" s="406"/>
      <c r="RYD4" s="406"/>
      <c r="RYE4" s="406"/>
      <c r="RYF4" s="406"/>
      <c r="RYG4" s="406"/>
      <c r="RYH4" s="406"/>
      <c r="RYI4" s="406"/>
      <c r="RYJ4" s="406"/>
      <c r="RYK4" s="406"/>
      <c r="RYL4" s="406"/>
      <c r="RYM4" s="406"/>
      <c r="RYN4" s="406"/>
      <c r="RYO4" s="406"/>
      <c r="RYP4" s="406"/>
      <c r="RYQ4" s="406"/>
      <c r="RYR4" s="406"/>
      <c r="RYS4" s="406"/>
      <c r="RYT4" s="406"/>
      <c r="RYU4" s="406"/>
      <c r="RYV4" s="406"/>
      <c r="RYW4" s="406"/>
      <c r="RYX4" s="406"/>
      <c r="RYY4" s="406"/>
      <c r="RYZ4" s="406"/>
      <c r="RZA4" s="406"/>
      <c r="RZB4" s="406"/>
      <c r="RZC4" s="406"/>
      <c r="RZD4" s="406"/>
      <c r="RZE4" s="406"/>
      <c r="RZF4" s="406"/>
      <c r="RZG4" s="406"/>
      <c r="RZH4" s="406"/>
      <c r="RZI4" s="406"/>
      <c r="RZJ4" s="406"/>
      <c r="RZK4" s="406"/>
      <c r="RZL4" s="406"/>
      <c r="RZM4" s="406"/>
      <c r="RZN4" s="406"/>
      <c r="RZO4" s="406"/>
      <c r="RZP4" s="406"/>
      <c r="RZQ4" s="406"/>
      <c r="RZR4" s="406"/>
      <c r="RZS4" s="406"/>
      <c r="RZT4" s="406"/>
      <c r="RZU4" s="406"/>
      <c r="RZV4" s="406"/>
      <c r="RZW4" s="406"/>
      <c r="RZX4" s="406"/>
      <c r="RZY4" s="406"/>
      <c r="RZZ4" s="406"/>
      <c r="SAA4" s="406"/>
      <c r="SAB4" s="406"/>
      <c r="SAC4" s="406"/>
      <c r="SAD4" s="406"/>
      <c r="SAE4" s="406"/>
      <c r="SAF4" s="406"/>
      <c r="SAG4" s="406"/>
      <c r="SAH4" s="406"/>
      <c r="SAI4" s="406"/>
      <c r="SAJ4" s="406"/>
      <c r="SAK4" s="406"/>
      <c r="SAL4" s="406"/>
      <c r="SAM4" s="406"/>
      <c r="SAN4" s="406"/>
      <c r="SAO4" s="406"/>
      <c r="SAP4" s="406"/>
      <c r="SAQ4" s="406"/>
      <c r="SAR4" s="406"/>
      <c r="SAS4" s="406"/>
      <c r="SAT4" s="406"/>
      <c r="SAU4" s="406"/>
      <c r="SAV4" s="406"/>
      <c r="SAW4" s="406"/>
      <c r="SAX4" s="406"/>
      <c r="SAY4" s="406"/>
      <c r="SAZ4" s="406"/>
      <c r="SBA4" s="406"/>
      <c r="SBB4" s="406"/>
      <c r="SBC4" s="406"/>
      <c r="SBD4" s="406"/>
      <c r="SBE4" s="406"/>
      <c r="SBF4" s="406"/>
      <c r="SBG4" s="406"/>
      <c r="SBH4" s="406"/>
      <c r="SBI4" s="406"/>
      <c r="SBJ4" s="406"/>
      <c r="SBK4" s="406"/>
      <c r="SBL4" s="406"/>
      <c r="SBM4" s="406"/>
      <c r="SBN4" s="406"/>
      <c r="SBO4" s="406"/>
      <c r="SBP4" s="406"/>
      <c r="SBQ4" s="406"/>
      <c r="SBR4" s="406"/>
      <c r="SBS4" s="406"/>
      <c r="SBT4" s="406"/>
      <c r="SBU4" s="406"/>
      <c r="SBV4" s="406"/>
      <c r="SBW4" s="406"/>
      <c r="SBX4" s="406"/>
      <c r="SBY4" s="406"/>
      <c r="SBZ4" s="406"/>
      <c r="SCA4" s="406"/>
      <c r="SCB4" s="406"/>
      <c r="SCC4" s="406"/>
      <c r="SCD4" s="406"/>
      <c r="SCE4" s="406"/>
      <c r="SCF4" s="406"/>
      <c r="SCG4" s="406"/>
      <c r="SCH4" s="406"/>
      <c r="SCI4" s="406"/>
      <c r="SCJ4" s="406"/>
      <c r="SCK4" s="406"/>
      <c r="SCL4" s="406"/>
      <c r="SCM4" s="406"/>
      <c r="SCN4" s="406"/>
      <c r="SCO4" s="406"/>
      <c r="SCP4" s="406"/>
      <c r="SCQ4" s="406"/>
      <c r="SCR4" s="406"/>
      <c r="SCS4" s="406"/>
      <c r="SCT4" s="406"/>
      <c r="SCU4" s="406"/>
      <c r="SCV4" s="406"/>
      <c r="SCW4" s="406"/>
      <c r="SCX4" s="406"/>
      <c r="SCY4" s="406"/>
      <c r="SCZ4" s="406"/>
      <c r="SDA4" s="406"/>
      <c r="SDB4" s="406"/>
      <c r="SDC4" s="406"/>
      <c r="SDD4" s="406"/>
      <c r="SDE4" s="406"/>
      <c r="SDF4" s="406"/>
      <c r="SDG4" s="406"/>
      <c r="SDH4" s="406"/>
      <c r="SDI4" s="406"/>
      <c r="SDJ4" s="406"/>
      <c r="SDK4" s="406"/>
      <c r="SDL4" s="406"/>
      <c r="SDM4" s="406"/>
      <c r="SDN4" s="406"/>
      <c r="SDO4" s="406"/>
      <c r="SDP4" s="406"/>
      <c r="SDQ4" s="406"/>
      <c r="SDR4" s="406"/>
      <c r="SDS4" s="406"/>
      <c r="SDT4" s="406"/>
      <c r="SDU4" s="406"/>
      <c r="SDV4" s="406"/>
      <c r="SDW4" s="406"/>
      <c r="SDX4" s="406"/>
      <c r="SDY4" s="406"/>
      <c r="SDZ4" s="406"/>
      <c r="SEA4" s="406"/>
      <c r="SEB4" s="406"/>
      <c r="SEC4" s="406"/>
      <c r="SED4" s="406"/>
      <c r="SEE4" s="406"/>
      <c r="SEF4" s="406"/>
      <c r="SEG4" s="406"/>
      <c r="SEH4" s="406"/>
      <c r="SEI4" s="406"/>
      <c r="SEJ4" s="406"/>
      <c r="SEK4" s="406"/>
      <c r="SEL4" s="406"/>
      <c r="SEM4" s="406"/>
      <c r="SEN4" s="406"/>
      <c r="SEO4" s="406"/>
      <c r="SEP4" s="406"/>
      <c r="SEQ4" s="406"/>
      <c r="SER4" s="406"/>
      <c r="SES4" s="406"/>
      <c r="SET4" s="406"/>
      <c r="SEU4" s="406"/>
      <c r="SEV4" s="406"/>
      <c r="SEW4" s="406"/>
      <c r="SEX4" s="406"/>
      <c r="SEY4" s="406"/>
      <c r="SEZ4" s="406"/>
      <c r="SFA4" s="406"/>
      <c r="SFB4" s="406"/>
      <c r="SFC4" s="406"/>
      <c r="SFD4" s="406"/>
      <c r="SFE4" s="406"/>
      <c r="SFF4" s="406"/>
      <c r="SFG4" s="406"/>
      <c r="SFH4" s="406"/>
      <c r="SFI4" s="406"/>
      <c r="SFJ4" s="406"/>
      <c r="SFK4" s="406"/>
      <c r="SFL4" s="406"/>
      <c r="SFM4" s="406"/>
      <c r="SFN4" s="406"/>
      <c r="SFO4" s="406"/>
      <c r="SFP4" s="406"/>
      <c r="SFQ4" s="406"/>
      <c r="SFR4" s="406"/>
      <c r="SFS4" s="406"/>
      <c r="SFT4" s="406"/>
      <c r="SFU4" s="406"/>
      <c r="SFV4" s="406"/>
      <c r="SFW4" s="406"/>
      <c r="SFX4" s="406"/>
      <c r="SFY4" s="406"/>
      <c r="SFZ4" s="406"/>
      <c r="SGA4" s="406"/>
      <c r="SGB4" s="406"/>
      <c r="SGC4" s="406"/>
      <c r="SGD4" s="406"/>
      <c r="SGE4" s="406"/>
      <c r="SGF4" s="406"/>
      <c r="SGG4" s="406"/>
      <c r="SGH4" s="406"/>
      <c r="SGI4" s="406"/>
      <c r="SGJ4" s="406"/>
      <c r="SGK4" s="406"/>
      <c r="SGL4" s="406"/>
      <c r="SGM4" s="406"/>
      <c r="SGN4" s="406"/>
      <c r="SGO4" s="406"/>
      <c r="SGP4" s="406"/>
      <c r="SGQ4" s="406"/>
      <c r="SGR4" s="406"/>
      <c r="SGS4" s="406"/>
      <c r="SGT4" s="406"/>
      <c r="SGU4" s="406"/>
      <c r="SGV4" s="406"/>
      <c r="SGW4" s="406"/>
      <c r="SGX4" s="406"/>
      <c r="SGY4" s="406"/>
      <c r="SGZ4" s="406"/>
      <c r="SHA4" s="406"/>
      <c r="SHB4" s="406"/>
      <c r="SHC4" s="406"/>
      <c r="SHD4" s="406"/>
      <c r="SHE4" s="406"/>
      <c r="SHF4" s="406"/>
      <c r="SHG4" s="406"/>
      <c r="SHH4" s="406"/>
      <c r="SHI4" s="406"/>
      <c r="SHJ4" s="406"/>
      <c r="SHK4" s="406"/>
      <c r="SHL4" s="406"/>
      <c r="SHM4" s="406"/>
      <c r="SHN4" s="406"/>
      <c r="SHO4" s="406"/>
      <c r="SHP4" s="406"/>
      <c r="SHQ4" s="406"/>
      <c r="SHR4" s="406"/>
      <c r="SHS4" s="406"/>
      <c r="SHT4" s="406"/>
      <c r="SHU4" s="406"/>
      <c r="SHV4" s="406"/>
      <c r="SHW4" s="406"/>
      <c r="SHX4" s="406"/>
      <c r="SHY4" s="406"/>
      <c r="SHZ4" s="406"/>
      <c r="SIA4" s="406"/>
      <c r="SIB4" s="406"/>
      <c r="SIC4" s="406"/>
      <c r="SID4" s="406"/>
      <c r="SIE4" s="406"/>
      <c r="SIF4" s="406"/>
      <c r="SIG4" s="406"/>
      <c r="SIH4" s="406"/>
      <c r="SII4" s="406"/>
      <c r="SIJ4" s="406"/>
      <c r="SIK4" s="406"/>
      <c r="SIL4" s="406"/>
      <c r="SIM4" s="406"/>
      <c r="SIN4" s="406"/>
      <c r="SIO4" s="406"/>
      <c r="SIP4" s="406"/>
      <c r="SIQ4" s="406"/>
      <c r="SIR4" s="406"/>
      <c r="SIS4" s="406"/>
      <c r="SIT4" s="406"/>
      <c r="SIU4" s="406"/>
      <c r="SIV4" s="406"/>
      <c r="SIW4" s="406"/>
      <c r="SIX4" s="406"/>
      <c r="SIY4" s="406"/>
      <c r="SIZ4" s="406"/>
      <c r="SJA4" s="406"/>
      <c r="SJB4" s="406"/>
      <c r="SJC4" s="406"/>
      <c r="SJD4" s="406"/>
      <c r="SJE4" s="406"/>
      <c r="SJF4" s="406"/>
      <c r="SJG4" s="406"/>
      <c r="SJH4" s="406"/>
      <c r="SJI4" s="406"/>
      <c r="SJJ4" s="406"/>
      <c r="SJK4" s="406"/>
      <c r="SJL4" s="406"/>
      <c r="SJM4" s="406"/>
      <c r="SJN4" s="406"/>
      <c r="SJO4" s="406"/>
      <c r="SJP4" s="406"/>
      <c r="SJQ4" s="406"/>
      <c r="SJR4" s="406"/>
      <c r="SJS4" s="406"/>
      <c r="SJT4" s="406"/>
      <c r="SJU4" s="406"/>
      <c r="SJV4" s="406"/>
      <c r="SJW4" s="406"/>
      <c r="SJX4" s="406"/>
      <c r="SJY4" s="406"/>
      <c r="SJZ4" s="406"/>
      <c r="SKA4" s="406"/>
      <c r="SKB4" s="406"/>
      <c r="SKC4" s="406"/>
      <c r="SKD4" s="406"/>
      <c r="SKE4" s="406"/>
      <c r="SKF4" s="406"/>
      <c r="SKG4" s="406"/>
      <c r="SKH4" s="406"/>
      <c r="SKI4" s="406"/>
      <c r="SKJ4" s="406"/>
      <c r="SKK4" s="406"/>
      <c r="SKL4" s="406"/>
      <c r="SKM4" s="406"/>
      <c r="SKN4" s="406"/>
      <c r="SKO4" s="406"/>
      <c r="SKP4" s="406"/>
      <c r="SKQ4" s="406"/>
      <c r="SKR4" s="406"/>
      <c r="SKS4" s="406"/>
      <c r="SKT4" s="406"/>
      <c r="SKU4" s="406"/>
      <c r="SKV4" s="406"/>
      <c r="SKW4" s="406"/>
      <c r="SKX4" s="406"/>
      <c r="SKY4" s="406"/>
      <c r="SKZ4" s="406"/>
      <c r="SLA4" s="406"/>
      <c r="SLB4" s="406"/>
      <c r="SLC4" s="406"/>
      <c r="SLD4" s="406"/>
      <c r="SLE4" s="406"/>
      <c r="SLF4" s="406"/>
      <c r="SLG4" s="406"/>
      <c r="SLH4" s="406"/>
      <c r="SLI4" s="406"/>
      <c r="SLJ4" s="406"/>
      <c r="SLK4" s="406"/>
      <c r="SLL4" s="406"/>
      <c r="SLM4" s="406"/>
      <c r="SLN4" s="406"/>
      <c r="SLO4" s="406"/>
      <c r="SLP4" s="406"/>
      <c r="SLQ4" s="406"/>
      <c r="SLR4" s="406"/>
      <c r="SLS4" s="406"/>
      <c r="SLT4" s="406"/>
      <c r="SLU4" s="406"/>
      <c r="SLV4" s="406"/>
      <c r="SLW4" s="406"/>
      <c r="SLX4" s="406"/>
      <c r="SLY4" s="406"/>
      <c r="SLZ4" s="406"/>
      <c r="SMA4" s="406"/>
      <c r="SMB4" s="406"/>
      <c r="SMC4" s="406"/>
      <c r="SMD4" s="406"/>
      <c r="SME4" s="406"/>
      <c r="SMF4" s="406"/>
      <c r="SMG4" s="406"/>
      <c r="SMH4" s="406"/>
      <c r="SMI4" s="406"/>
      <c r="SMJ4" s="406"/>
      <c r="SMK4" s="406"/>
      <c r="SML4" s="406"/>
      <c r="SMM4" s="406"/>
      <c r="SMN4" s="406"/>
      <c r="SMO4" s="406"/>
      <c r="SMP4" s="406"/>
      <c r="SMQ4" s="406"/>
      <c r="SMR4" s="406"/>
      <c r="SMS4" s="406"/>
      <c r="SMT4" s="406"/>
      <c r="SMU4" s="406"/>
      <c r="SMV4" s="406"/>
      <c r="SMW4" s="406"/>
      <c r="SMX4" s="406"/>
      <c r="SMY4" s="406"/>
      <c r="SMZ4" s="406"/>
      <c r="SNA4" s="406"/>
      <c r="SNB4" s="406"/>
      <c r="SNC4" s="406"/>
      <c r="SND4" s="406"/>
      <c r="SNE4" s="406"/>
      <c r="SNF4" s="406"/>
      <c r="SNG4" s="406"/>
      <c r="SNH4" s="406"/>
      <c r="SNI4" s="406"/>
      <c r="SNJ4" s="406"/>
      <c r="SNK4" s="406"/>
      <c r="SNL4" s="406"/>
      <c r="SNM4" s="406"/>
      <c r="SNN4" s="406"/>
      <c r="SNO4" s="406"/>
      <c r="SNP4" s="406"/>
      <c r="SNQ4" s="406"/>
      <c r="SNR4" s="406"/>
      <c r="SNS4" s="406"/>
      <c r="SNT4" s="406"/>
      <c r="SNU4" s="406"/>
      <c r="SNV4" s="406"/>
      <c r="SNW4" s="406"/>
      <c r="SNX4" s="406"/>
      <c r="SNY4" s="406"/>
      <c r="SNZ4" s="406"/>
      <c r="SOA4" s="406"/>
      <c r="SOB4" s="406"/>
      <c r="SOC4" s="406"/>
      <c r="SOD4" s="406"/>
      <c r="SOE4" s="406"/>
      <c r="SOF4" s="406"/>
      <c r="SOG4" s="406"/>
      <c r="SOH4" s="406"/>
      <c r="SOI4" s="406"/>
      <c r="SOJ4" s="406"/>
      <c r="SOK4" s="406"/>
      <c r="SOL4" s="406"/>
      <c r="SOM4" s="406"/>
      <c r="SON4" s="406"/>
      <c r="SOO4" s="406"/>
      <c r="SOP4" s="406"/>
      <c r="SOQ4" s="406"/>
      <c r="SOR4" s="406"/>
      <c r="SOS4" s="406"/>
      <c r="SOT4" s="406"/>
      <c r="SOU4" s="406"/>
      <c r="SOV4" s="406"/>
      <c r="SOW4" s="406"/>
      <c r="SOX4" s="406"/>
      <c r="SOY4" s="406"/>
      <c r="SOZ4" s="406"/>
      <c r="SPA4" s="406"/>
      <c r="SPB4" s="406"/>
      <c r="SPC4" s="406"/>
      <c r="SPD4" s="406"/>
      <c r="SPE4" s="406"/>
      <c r="SPF4" s="406"/>
      <c r="SPG4" s="406"/>
      <c r="SPH4" s="406"/>
      <c r="SPI4" s="406"/>
      <c r="SPJ4" s="406"/>
      <c r="SPK4" s="406"/>
      <c r="SPL4" s="406"/>
      <c r="SPM4" s="406"/>
      <c r="SPN4" s="406"/>
      <c r="SPO4" s="406"/>
      <c r="SPP4" s="406"/>
      <c r="SPQ4" s="406"/>
      <c r="SPR4" s="406"/>
      <c r="SPS4" s="406"/>
      <c r="SPT4" s="406"/>
      <c r="SPU4" s="406"/>
      <c r="SPV4" s="406"/>
      <c r="SPW4" s="406"/>
      <c r="SPX4" s="406"/>
      <c r="SPY4" s="406"/>
      <c r="SPZ4" s="406"/>
      <c r="SQA4" s="406"/>
      <c r="SQB4" s="406"/>
      <c r="SQC4" s="406"/>
      <c r="SQD4" s="406"/>
      <c r="SQE4" s="406"/>
      <c r="SQF4" s="406"/>
      <c r="SQG4" s="406"/>
      <c r="SQH4" s="406"/>
      <c r="SQI4" s="406"/>
      <c r="SQJ4" s="406"/>
      <c r="SQK4" s="406"/>
      <c r="SQL4" s="406"/>
      <c r="SQM4" s="406"/>
      <c r="SQN4" s="406"/>
      <c r="SQO4" s="406"/>
      <c r="SQP4" s="406"/>
      <c r="SQQ4" s="406"/>
      <c r="SQR4" s="406"/>
      <c r="SQS4" s="406"/>
      <c r="SQT4" s="406"/>
      <c r="SQU4" s="406"/>
      <c r="SQV4" s="406"/>
      <c r="SQW4" s="406"/>
      <c r="SQX4" s="406"/>
      <c r="SQY4" s="406"/>
      <c r="SQZ4" s="406"/>
      <c r="SRA4" s="406"/>
      <c r="SRB4" s="406"/>
      <c r="SRC4" s="406"/>
      <c r="SRD4" s="406"/>
      <c r="SRE4" s="406"/>
      <c r="SRF4" s="406"/>
      <c r="SRG4" s="406"/>
      <c r="SRH4" s="406"/>
      <c r="SRI4" s="406"/>
      <c r="SRJ4" s="406"/>
      <c r="SRK4" s="406"/>
      <c r="SRL4" s="406"/>
      <c r="SRM4" s="406"/>
      <c r="SRN4" s="406"/>
      <c r="SRO4" s="406"/>
      <c r="SRP4" s="406"/>
      <c r="SRQ4" s="406"/>
      <c r="SRR4" s="406"/>
      <c r="SRS4" s="406"/>
      <c r="SRT4" s="406"/>
      <c r="SRU4" s="406"/>
      <c r="SRV4" s="406"/>
      <c r="SRW4" s="406"/>
      <c r="SRX4" s="406"/>
      <c r="SRY4" s="406"/>
      <c r="SRZ4" s="406"/>
      <c r="SSA4" s="406"/>
      <c r="SSB4" s="406"/>
      <c r="SSC4" s="406"/>
      <c r="SSD4" s="406"/>
      <c r="SSE4" s="406"/>
      <c r="SSF4" s="406"/>
      <c r="SSG4" s="406"/>
      <c r="SSH4" s="406"/>
      <c r="SSI4" s="406"/>
      <c r="SSJ4" s="406"/>
      <c r="SSK4" s="406"/>
      <c r="SSL4" s="406"/>
      <c r="SSM4" s="406"/>
      <c r="SSN4" s="406"/>
      <c r="SSO4" s="406"/>
      <c r="SSP4" s="406"/>
      <c r="SSQ4" s="406"/>
      <c r="SSR4" s="406"/>
      <c r="SSS4" s="406"/>
      <c r="SST4" s="406"/>
      <c r="SSU4" s="406"/>
      <c r="SSV4" s="406"/>
      <c r="SSW4" s="406"/>
      <c r="SSX4" s="406"/>
      <c r="SSY4" s="406"/>
      <c r="SSZ4" s="406"/>
      <c r="STA4" s="406"/>
      <c r="STB4" s="406"/>
      <c r="STC4" s="406"/>
      <c r="STD4" s="406"/>
      <c r="STE4" s="406"/>
      <c r="STF4" s="406"/>
      <c r="STG4" s="406"/>
      <c r="STH4" s="406"/>
      <c r="STI4" s="406"/>
      <c r="STJ4" s="406"/>
      <c r="STK4" s="406"/>
      <c r="STL4" s="406"/>
      <c r="STM4" s="406"/>
      <c r="STN4" s="406"/>
      <c r="STO4" s="406"/>
      <c r="STP4" s="406"/>
      <c r="STQ4" s="406"/>
      <c r="STR4" s="406"/>
      <c r="STS4" s="406"/>
      <c r="STT4" s="406"/>
      <c r="STU4" s="406"/>
      <c r="STV4" s="406"/>
      <c r="STW4" s="406"/>
      <c r="STX4" s="406"/>
      <c r="STY4" s="406"/>
      <c r="STZ4" s="406"/>
      <c r="SUA4" s="406"/>
      <c r="SUB4" s="406"/>
      <c r="SUC4" s="406"/>
      <c r="SUD4" s="406"/>
      <c r="SUE4" s="406"/>
      <c r="SUF4" s="406"/>
      <c r="SUG4" s="406"/>
      <c r="SUH4" s="406"/>
      <c r="SUI4" s="406"/>
      <c r="SUJ4" s="406"/>
      <c r="SUK4" s="406"/>
      <c r="SUL4" s="406"/>
      <c r="SUM4" s="406"/>
      <c r="SUN4" s="406"/>
      <c r="SUO4" s="406"/>
      <c r="SUP4" s="406"/>
      <c r="SUQ4" s="406"/>
      <c r="SUR4" s="406"/>
      <c r="SUS4" s="406"/>
      <c r="SUT4" s="406"/>
      <c r="SUU4" s="406"/>
      <c r="SUV4" s="406"/>
      <c r="SUW4" s="406"/>
      <c r="SUX4" s="406"/>
      <c r="SUY4" s="406"/>
      <c r="SUZ4" s="406"/>
      <c r="SVA4" s="406"/>
      <c r="SVB4" s="406"/>
      <c r="SVC4" s="406"/>
      <c r="SVD4" s="406"/>
      <c r="SVE4" s="406"/>
      <c r="SVF4" s="406"/>
      <c r="SVG4" s="406"/>
      <c r="SVH4" s="406"/>
      <c r="SVI4" s="406"/>
      <c r="SVJ4" s="406"/>
      <c r="SVK4" s="406"/>
      <c r="SVL4" s="406"/>
      <c r="SVM4" s="406"/>
      <c r="SVN4" s="406"/>
      <c r="SVO4" s="406"/>
      <c r="SVP4" s="406"/>
      <c r="SVQ4" s="406"/>
      <c r="SVR4" s="406"/>
      <c r="SVS4" s="406"/>
      <c r="SVT4" s="406"/>
      <c r="SVU4" s="406"/>
      <c r="SVV4" s="406"/>
      <c r="SVW4" s="406"/>
      <c r="SVX4" s="406"/>
      <c r="SVY4" s="406"/>
      <c r="SVZ4" s="406"/>
      <c r="SWA4" s="406"/>
      <c r="SWB4" s="406"/>
      <c r="SWC4" s="406"/>
      <c r="SWD4" s="406"/>
      <c r="SWE4" s="406"/>
      <c r="SWF4" s="406"/>
      <c r="SWG4" s="406"/>
      <c r="SWH4" s="406"/>
      <c r="SWI4" s="406"/>
      <c r="SWJ4" s="406"/>
      <c r="SWK4" s="406"/>
      <c r="SWL4" s="406"/>
      <c r="SWM4" s="406"/>
      <c r="SWN4" s="406"/>
      <c r="SWO4" s="406"/>
      <c r="SWP4" s="406"/>
      <c r="SWQ4" s="406"/>
      <c r="SWR4" s="406"/>
      <c r="SWS4" s="406"/>
      <c r="SWT4" s="406"/>
      <c r="SWU4" s="406"/>
      <c r="SWV4" s="406"/>
      <c r="SWW4" s="406"/>
      <c r="SWX4" s="406"/>
      <c r="SWY4" s="406"/>
      <c r="SWZ4" s="406"/>
      <c r="SXA4" s="406"/>
      <c r="SXB4" s="406"/>
      <c r="SXC4" s="406"/>
      <c r="SXD4" s="406"/>
      <c r="SXE4" s="406"/>
      <c r="SXF4" s="406"/>
      <c r="SXG4" s="406"/>
      <c r="SXH4" s="406"/>
      <c r="SXI4" s="406"/>
      <c r="SXJ4" s="406"/>
      <c r="SXK4" s="406"/>
      <c r="SXL4" s="406"/>
      <c r="SXM4" s="406"/>
      <c r="SXN4" s="406"/>
      <c r="SXO4" s="406"/>
      <c r="SXP4" s="406"/>
      <c r="SXQ4" s="406"/>
      <c r="SXR4" s="406"/>
      <c r="SXS4" s="406"/>
      <c r="SXT4" s="406"/>
      <c r="SXU4" s="406"/>
      <c r="SXV4" s="406"/>
      <c r="SXW4" s="406"/>
      <c r="SXX4" s="406"/>
      <c r="SXY4" s="406"/>
      <c r="SXZ4" s="406"/>
      <c r="SYA4" s="406"/>
      <c r="SYB4" s="406"/>
      <c r="SYC4" s="406"/>
      <c r="SYD4" s="406"/>
      <c r="SYE4" s="406"/>
      <c r="SYF4" s="406"/>
      <c r="SYG4" s="406"/>
      <c r="SYH4" s="406"/>
      <c r="SYI4" s="406"/>
      <c r="SYJ4" s="406"/>
      <c r="SYK4" s="406"/>
      <c r="SYL4" s="406"/>
      <c r="SYM4" s="406"/>
      <c r="SYN4" s="406"/>
      <c r="SYO4" s="406"/>
      <c r="SYP4" s="406"/>
      <c r="SYQ4" s="406"/>
      <c r="SYR4" s="406"/>
      <c r="SYS4" s="406"/>
      <c r="SYT4" s="406"/>
      <c r="SYU4" s="406"/>
      <c r="SYV4" s="406"/>
      <c r="SYW4" s="406"/>
      <c r="SYX4" s="406"/>
      <c r="SYY4" s="406"/>
      <c r="SYZ4" s="406"/>
      <c r="SZA4" s="406"/>
      <c r="SZB4" s="406"/>
      <c r="SZC4" s="406"/>
      <c r="SZD4" s="406"/>
      <c r="SZE4" s="406"/>
      <c r="SZF4" s="406"/>
      <c r="SZG4" s="406"/>
      <c r="SZH4" s="406"/>
      <c r="SZI4" s="406"/>
      <c r="SZJ4" s="406"/>
      <c r="SZK4" s="406"/>
      <c r="SZL4" s="406"/>
      <c r="SZM4" s="406"/>
      <c r="SZN4" s="406"/>
      <c r="SZO4" s="406"/>
      <c r="SZP4" s="406"/>
      <c r="SZQ4" s="406"/>
      <c r="SZR4" s="406"/>
      <c r="SZS4" s="406"/>
      <c r="SZT4" s="406"/>
      <c r="SZU4" s="406"/>
      <c r="SZV4" s="406"/>
      <c r="SZW4" s="406"/>
      <c r="SZX4" s="406"/>
      <c r="SZY4" s="406"/>
      <c r="SZZ4" s="406"/>
      <c r="TAA4" s="406"/>
      <c r="TAB4" s="406"/>
      <c r="TAC4" s="406"/>
      <c r="TAD4" s="406"/>
      <c r="TAE4" s="406"/>
      <c r="TAF4" s="406"/>
      <c r="TAG4" s="406"/>
      <c r="TAH4" s="406"/>
      <c r="TAI4" s="406"/>
      <c r="TAJ4" s="406"/>
      <c r="TAK4" s="406"/>
      <c r="TAL4" s="406"/>
      <c r="TAM4" s="406"/>
      <c r="TAN4" s="406"/>
      <c r="TAO4" s="406"/>
      <c r="TAP4" s="406"/>
      <c r="TAQ4" s="406"/>
      <c r="TAR4" s="406"/>
      <c r="TAS4" s="406"/>
      <c r="TAT4" s="406"/>
      <c r="TAU4" s="406"/>
      <c r="TAV4" s="406"/>
      <c r="TAW4" s="406"/>
      <c r="TAX4" s="406"/>
      <c r="TAY4" s="406"/>
      <c r="TAZ4" s="406"/>
      <c r="TBA4" s="406"/>
      <c r="TBB4" s="406"/>
      <c r="TBC4" s="406"/>
      <c r="TBD4" s="406"/>
      <c r="TBE4" s="406"/>
      <c r="TBF4" s="406"/>
      <c r="TBG4" s="406"/>
      <c r="TBH4" s="406"/>
      <c r="TBI4" s="406"/>
      <c r="TBJ4" s="406"/>
      <c r="TBK4" s="406"/>
      <c r="TBL4" s="406"/>
      <c r="TBM4" s="406"/>
      <c r="TBN4" s="406"/>
      <c r="TBO4" s="406"/>
      <c r="TBP4" s="406"/>
      <c r="TBQ4" s="406"/>
      <c r="TBR4" s="406"/>
      <c r="TBS4" s="406"/>
      <c r="TBT4" s="406"/>
      <c r="TBU4" s="406"/>
      <c r="TBV4" s="406"/>
      <c r="TBW4" s="406"/>
      <c r="TBX4" s="406"/>
      <c r="TBY4" s="406"/>
      <c r="TBZ4" s="406"/>
      <c r="TCA4" s="406"/>
      <c r="TCB4" s="406"/>
      <c r="TCC4" s="406"/>
      <c r="TCD4" s="406"/>
      <c r="TCE4" s="406"/>
      <c r="TCF4" s="406"/>
      <c r="TCG4" s="406"/>
      <c r="TCH4" s="406"/>
      <c r="TCI4" s="406"/>
      <c r="TCJ4" s="406"/>
      <c r="TCK4" s="406"/>
      <c r="TCL4" s="406"/>
      <c r="TCM4" s="406"/>
      <c r="TCN4" s="406"/>
      <c r="TCO4" s="406"/>
      <c r="TCP4" s="406"/>
      <c r="TCQ4" s="406"/>
      <c r="TCR4" s="406"/>
      <c r="TCS4" s="406"/>
      <c r="TCT4" s="406"/>
      <c r="TCU4" s="406"/>
      <c r="TCV4" s="406"/>
      <c r="TCW4" s="406"/>
      <c r="TCX4" s="406"/>
      <c r="TCY4" s="406"/>
      <c r="TCZ4" s="406"/>
      <c r="TDA4" s="406"/>
      <c r="TDB4" s="406"/>
      <c r="TDC4" s="406"/>
      <c r="TDD4" s="406"/>
      <c r="TDE4" s="406"/>
      <c r="TDF4" s="406"/>
      <c r="TDG4" s="406"/>
      <c r="TDH4" s="406"/>
      <c r="TDI4" s="406"/>
      <c r="TDJ4" s="406"/>
      <c r="TDK4" s="406"/>
      <c r="TDL4" s="406"/>
      <c r="TDM4" s="406"/>
      <c r="TDN4" s="406"/>
      <c r="TDO4" s="406"/>
      <c r="TDP4" s="406"/>
      <c r="TDQ4" s="406"/>
      <c r="TDR4" s="406"/>
      <c r="TDS4" s="406"/>
      <c r="TDT4" s="406"/>
      <c r="TDU4" s="406"/>
      <c r="TDV4" s="406"/>
      <c r="TDW4" s="406"/>
      <c r="TDX4" s="406"/>
      <c r="TDY4" s="406"/>
      <c r="TDZ4" s="406"/>
      <c r="TEA4" s="406"/>
      <c r="TEB4" s="406"/>
      <c r="TEC4" s="406"/>
      <c r="TED4" s="406"/>
      <c r="TEE4" s="406"/>
      <c r="TEF4" s="406"/>
      <c r="TEG4" s="406"/>
      <c r="TEH4" s="406"/>
      <c r="TEI4" s="406"/>
      <c r="TEJ4" s="406"/>
      <c r="TEK4" s="406"/>
      <c r="TEL4" s="406"/>
      <c r="TEM4" s="406"/>
      <c r="TEN4" s="406"/>
      <c r="TEO4" s="406"/>
      <c r="TEP4" s="406"/>
      <c r="TEQ4" s="406"/>
      <c r="TER4" s="406"/>
      <c r="TES4" s="406"/>
      <c r="TET4" s="406"/>
      <c r="TEU4" s="406"/>
      <c r="TEV4" s="406"/>
      <c r="TEW4" s="406"/>
      <c r="TEX4" s="406"/>
      <c r="TEY4" s="406"/>
      <c r="TEZ4" s="406"/>
      <c r="TFA4" s="406"/>
      <c r="TFB4" s="406"/>
      <c r="TFC4" s="406"/>
      <c r="TFD4" s="406"/>
      <c r="TFE4" s="406"/>
      <c r="TFF4" s="406"/>
      <c r="TFG4" s="406"/>
      <c r="TFH4" s="406"/>
      <c r="TFI4" s="406"/>
      <c r="TFJ4" s="406"/>
      <c r="TFK4" s="406"/>
      <c r="TFL4" s="406"/>
      <c r="TFM4" s="406"/>
      <c r="TFN4" s="406"/>
      <c r="TFO4" s="406"/>
      <c r="TFP4" s="406"/>
      <c r="TFQ4" s="406"/>
      <c r="TFR4" s="406"/>
      <c r="TFS4" s="406"/>
      <c r="TFT4" s="406"/>
      <c r="TFU4" s="406"/>
      <c r="TFV4" s="406"/>
      <c r="TFW4" s="406"/>
      <c r="TFX4" s="406"/>
      <c r="TFY4" s="406"/>
      <c r="TFZ4" s="406"/>
      <c r="TGA4" s="406"/>
      <c r="TGB4" s="406"/>
      <c r="TGC4" s="406"/>
      <c r="TGD4" s="406"/>
      <c r="TGE4" s="406"/>
      <c r="TGF4" s="406"/>
      <c r="TGG4" s="406"/>
      <c r="TGH4" s="406"/>
      <c r="TGI4" s="406"/>
      <c r="TGJ4" s="406"/>
      <c r="TGK4" s="406"/>
      <c r="TGL4" s="406"/>
      <c r="TGM4" s="406"/>
      <c r="TGN4" s="406"/>
      <c r="TGO4" s="406"/>
      <c r="TGP4" s="406"/>
      <c r="TGQ4" s="406"/>
      <c r="TGR4" s="406"/>
      <c r="TGS4" s="406"/>
      <c r="TGT4" s="406"/>
      <c r="TGU4" s="406"/>
      <c r="TGV4" s="406"/>
      <c r="TGW4" s="406"/>
      <c r="TGX4" s="406"/>
      <c r="TGY4" s="406"/>
      <c r="TGZ4" s="406"/>
      <c r="THA4" s="406"/>
      <c r="THB4" s="406"/>
      <c r="THC4" s="406"/>
      <c r="THD4" s="406"/>
      <c r="THE4" s="406"/>
      <c r="THF4" s="406"/>
      <c r="THG4" s="406"/>
      <c r="THH4" s="406"/>
      <c r="THI4" s="406"/>
      <c r="THJ4" s="406"/>
      <c r="THK4" s="406"/>
      <c r="THL4" s="406"/>
      <c r="THM4" s="406"/>
      <c r="THN4" s="406"/>
      <c r="THO4" s="406"/>
      <c r="THP4" s="406"/>
      <c r="THQ4" s="406"/>
      <c r="THR4" s="406"/>
      <c r="THS4" s="406"/>
      <c r="THT4" s="406"/>
      <c r="THU4" s="406"/>
      <c r="THV4" s="406"/>
      <c r="THW4" s="406"/>
      <c r="THX4" s="406"/>
      <c r="THY4" s="406"/>
      <c r="THZ4" s="406"/>
      <c r="TIA4" s="406"/>
      <c r="TIB4" s="406"/>
      <c r="TIC4" s="406"/>
      <c r="TID4" s="406"/>
      <c r="TIE4" s="406"/>
      <c r="TIF4" s="406"/>
      <c r="TIG4" s="406"/>
      <c r="TIH4" s="406"/>
      <c r="TII4" s="406"/>
      <c r="TIJ4" s="406"/>
      <c r="TIK4" s="406"/>
      <c r="TIL4" s="406"/>
      <c r="TIM4" s="406"/>
      <c r="TIN4" s="406"/>
      <c r="TIO4" s="406"/>
      <c r="TIP4" s="406"/>
      <c r="TIQ4" s="406"/>
      <c r="TIR4" s="406"/>
      <c r="TIS4" s="406"/>
      <c r="TIT4" s="406"/>
      <c r="TIU4" s="406"/>
      <c r="TIV4" s="406"/>
      <c r="TIW4" s="406"/>
      <c r="TIX4" s="406"/>
      <c r="TIY4" s="406"/>
      <c r="TIZ4" s="406"/>
      <c r="TJA4" s="406"/>
      <c r="TJB4" s="406"/>
      <c r="TJC4" s="406"/>
      <c r="TJD4" s="406"/>
      <c r="TJE4" s="406"/>
      <c r="TJF4" s="406"/>
      <c r="TJG4" s="406"/>
      <c r="TJH4" s="406"/>
      <c r="TJI4" s="406"/>
      <c r="TJJ4" s="406"/>
      <c r="TJK4" s="406"/>
      <c r="TJL4" s="406"/>
      <c r="TJM4" s="406"/>
      <c r="TJN4" s="406"/>
      <c r="TJO4" s="406"/>
      <c r="TJP4" s="406"/>
      <c r="TJQ4" s="406"/>
      <c r="TJR4" s="406"/>
      <c r="TJS4" s="406"/>
      <c r="TJT4" s="406"/>
      <c r="TJU4" s="406"/>
      <c r="TJV4" s="406"/>
      <c r="TJW4" s="406"/>
      <c r="TJX4" s="406"/>
      <c r="TJY4" s="406"/>
      <c r="TJZ4" s="406"/>
      <c r="TKA4" s="406"/>
      <c r="TKB4" s="406"/>
      <c r="TKC4" s="406"/>
      <c r="TKD4" s="406"/>
      <c r="TKE4" s="406"/>
      <c r="TKF4" s="406"/>
      <c r="TKG4" s="406"/>
      <c r="TKH4" s="406"/>
      <c r="TKI4" s="406"/>
      <c r="TKJ4" s="406"/>
      <c r="TKK4" s="406"/>
      <c r="TKL4" s="406"/>
      <c r="TKM4" s="406"/>
      <c r="TKN4" s="406"/>
      <c r="TKO4" s="406"/>
      <c r="TKP4" s="406"/>
      <c r="TKQ4" s="406"/>
      <c r="TKR4" s="406"/>
      <c r="TKS4" s="406"/>
      <c r="TKT4" s="406"/>
      <c r="TKU4" s="406"/>
      <c r="TKV4" s="406"/>
      <c r="TKW4" s="406"/>
      <c r="TKX4" s="406"/>
      <c r="TKY4" s="406"/>
      <c r="TKZ4" s="406"/>
      <c r="TLA4" s="406"/>
      <c r="TLB4" s="406"/>
      <c r="TLC4" s="406"/>
      <c r="TLD4" s="406"/>
      <c r="TLE4" s="406"/>
      <c r="TLF4" s="406"/>
      <c r="TLG4" s="406"/>
      <c r="TLH4" s="406"/>
      <c r="TLI4" s="406"/>
      <c r="TLJ4" s="406"/>
      <c r="TLK4" s="406"/>
      <c r="TLL4" s="406"/>
      <c r="TLM4" s="406"/>
      <c r="TLN4" s="406"/>
      <c r="TLO4" s="406"/>
      <c r="TLP4" s="406"/>
      <c r="TLQ4" s="406"/>
      <c r="TLR4" s="406"/>
      <c r="TLS4" s="406"/>
      <c r="TLT4" s="406"/>
      <c r="TLU4" s="406"/>
      <c r="TLV4" s="406"/>
      <c r="TLW4" s="406"/>
      <c r="TLX4" s="406"/>
      <c r="TLY4" s="406"/>
      <c r="TLZ4" s="406"/>
      <c r="TMA4" s="406"/>
      <c r="TMB4" s="406"/>
      <c r="TMC4" s="406"/>
      <c r="TMD4" s="406"/>
      <c r="TME4" s="406"/>
      <c r="TMF4" s="406"/>
      <c r="TMG4" s="406"/>
      <c r="TMH4" s="406"/>
      <c r="TMI4" s="406"/>
      <c r="TMJ4" s="406"/>
      <c r="TMK4" s="406"/>
      <c r="TML4" s="406"/>
      <c r="TMM4" s="406"/>
      <c r="TMN4" s="406"/>
      <c r="TMO4" s="406"/>
      <c r="TMP4" s="406"/>
      <c r="TMQ4" s="406"/>
      <c r="TMR4" s="406"/>
      <c r="TMS4" s="406"/>
      <c r="TMT4" s="406"/>
      <c r="TMU4" s="406"/>
      <c r="TMV4" s="406"/>
      <c r="TMW4" s="406"/>
      <c r="TMX4" s="406"/>
      <c r="TMY4" s="406"/>
      <c r="TMZ4" s="406"/>
      <c r="TNA4" s="406"/>
      <c r="TNB4" s="406"/>
      <c r="TNC4" s="406"/>
      <c r="TND4" s="406"/>
      <c r="TNE4" s="406"/>
      <c r="TNF4" s="406"/>
      <c r="TNG4" s="406"/>
      <c r="TNH4" s="406"/>
      <c r="TNI4" s="406"/>
      <c r="TNJ4" s="406"/>
      <c r="TNK4" s="406"/>
      <c r="TNL4" s="406"/>
      <c r="TNM4" s="406"/>
      <c r="TNN4" s="406"/>
      <c r="TNO4" s="406"/>
      <c r="TNP4" s="406"/>
      <c r="TNQ4" s="406"/>
      <c r="TNR4" s="406"/>
      <c r="TNS4" s="406"/>
      <c r="TNT4" s="406"/>
      <c r="TNU4" s="406"/>
      <c r="TNV4" s="406"/>
      <c r="TNW4" s="406"/>
      <c r="TNX4" s="406"/>
      <c r="TNY4" s="406"/>
      <c r="TNZ4" s="406"/>
      <c r="TOA4" s="406"/>
      <c r="TOB4" s="406"/>
      <c r="TOC4" s="406"/>
      <c r="TOD4" s="406"/>
      <c r="TOE4" s="406"/>
      <c r="TOF4" s="406"/>
      <c r="TOG4" s="406"/>
      <c r="TOH4" s="406"/>
      <c r="TOI4" s="406"/>
      <c r="TOJ4" s="406"/>
      <c r="TOK4" s="406"/>
      <c r="TOL4" s="406"/>
      <c r="TOM4" s="406"/>
      <c r="TON4" s="406"/>
      <c r="TOO4" s="406"/>
      <c r="TOP4" s="406"/>
      <c r="TOQ4" s="406"/>
      <c r="TOR4" s="406"/>
      <c r="TOS4" s="406"/>
      <c r="TOT4" s="406"/>
      <c r="TOU4" s="406"/>
      <c r="TOV4" s="406"/>
      <c r="TOW4" s="406"/>
      <c r="TOX4" s="406"/>
      <c r="TOY4" s="406"/>
      <c r="TOZ4" s="406"/>
      <c r="TPA4" s="406"/>
      <c r="TPB4" s="406"/>
      <c r="TPC4" s="406"/>
      <c r="TPD4" s="406"/>
      <c r="TPE4" s="406"/>
      <c r="TPF4" s="406"/>
      <c r="TPG4" s="406"/>
      <c r="TPH4" s="406"/>
      <c r="TPI4" s="406"/>
      <c r="TPJ4" s="406"/>
      <c r="TPK4" s="406"/>
      <c r="TPL4" s="406"/>
      <c r="TPM4" s="406"/>
      <c r="TPN4" s="406"/>
      <c r="TPO4" s="406"/>
      <c r="TPP4" s="406"/>
      <c r="TPQ4" s="406"/>
      <c r="TPR4" s="406"/>
      <c r="TPS4" s="406"/>
      <c r="TPT4" s="406"/>
      <c r="TPU4" s="406"/>
      <c r="TPV4" s="406"/>
      <c r="TPW4" s="406"/>
      <c r="TPX4" s="406"/>
      <c r="TPY4" s="406"/>
      <c r="TPZ4" s="406"/>
      <c r="TQA4" s="406"/>
      <c r="TQB4" s="406"/>
      <c r="TQC4" s="406"/>
      <c r="TQD4" s="406"/>
      <c r="TQE4" s="406"/>
      <c r="TQF4" s="406"/>
      <c r="TQG4" s="406"/>
      <c r="TQH4" s="406"/>
      <c r="TQI4" s="406"/>
      <c r="TQJ4" s="406"/>
      <c r="TQK4" s="406"/>
      <c r="TQL4" s="406"/>
      <c r="TQM4" s="406"/>
      <c r="TQN4" s="406"/>
      <c r="TQO4" s="406"/>
      <c r="TQP4" s="406"/>
      <c r="TQQ4" s="406"/>
      <c r="TQR4" s="406"/>
      <c r="TQS4" s="406"/>
      <c r="TQT4" s="406"/>
      <c r="TQU4" s="406"/>
      <c r="TQV4" s="406"/>
      <c r="TQW4" s="406"/>
      <c r="TQX4" s="406"/>
      <c r="TQY4" s="406"/>
      <c r="TQZ4" s="406"/>
      <c r="TRA4" s="406"/>
      <c r="TRB4" s="406"/>
      <c r="TRC4" s="406"/>
      <c r="TRD4" s="406"/>
      <c r="TRE4" s="406"/>
      <c r="TRF4" s="406"/>
      <c r="TRG4" s="406"/>
      <c r="TRH4" s="406"/>
      <c r="TRI4" s="406"/>
      <c r="TRJ4" s="406"/>
      <c r="TRK4" s="406"/>
      <c r="TRL4" s="406"/>
      <c r="TRM4" s="406"/>
      <c r="TRN4" s="406"/>
      <c r="TRO4" s="406"/>
      <c r="TRP4" s="406"/>
      <c r="TRQ4" s="406"/>
      <c r="TRR4" s="406"/>
      <c r="TRS4" s="406"/>
      <c r="TRT4" s="406"/>
      <c r="TRU4" s="406"/>
      <c r="TRV4" s="406"/>
      <c r="TRW4" s="406"/>
      <c r="TRX4" s="406"/>
      <c r="TRY4" s="406"/>
      <c r="TRZ4" s="406"/>
      <c r="TSA4" s="406"/>
      <c r="TSB4" s="406"/>
      <c r="TSC4" s="406"/>
      <c r="TSD4" s="406"/>
      <c r="TSE4" s="406"/>
      <c r="TSF4" s="406"/>
      <c r="TSG4" s="406"/>
      <c r="TSH4" s="406"/>
      <c r="TSI4" s="406"/>
      <c r="TSJ4" s="406"/>
      <c r="TSK4" s="406"/>
      <c r="TSL4" s="406"/>
      <c r="TSM4" s="406"/>
      <c r="TSN4" s="406"/>
      <c r="TSO4" s="406"/>
      <c r="TSP4" s="406"/>
      <c r="TSQ4" s="406"/>
      <c r="TSR4" s="406"/>
      <c r="TSS4" s="406"/>
      <c r="TST4" s="406"/>
      <c r="TSU4" s="406"/>
      <c r="TSV4" s="406"/>
      <c r="TSW4" s="406"/>
      <c r="TSX4" s="406"/>
      <c r="TSY4" s="406"/>
      <c r="TSZ4" s="406"/>
      <c r="TTA4" s="406"/>
      <c r="TTB4" s="406"/>
      <c r="TTC4" s="406"/>
      <c r="TTD4" s="406"/>
      <c r="TTE4" s="406"/>
      <c r="TTF4" s="406"/>
      <c r="TTG4" s="406"/>
      <c r="TTH4" s="406"/>
      <c r="TTI4" s="406"/>
      <c r="TTJ4" s="406"/>
      <c r="TTK4" s="406"/>
      <c r="TTL4" s="406"/>
      <c r="TTM4" s="406"/>
      <c r="TTN4" s="406"/>
      <c r="TTO4" s="406"/>
      <c r="TTP4" s="406"/>
      <c r="TTQ4" s="406"/>
      <c r="TTR4" s="406"/>
      <c r="TTS4" s="406"/>
      <c r="TTT4" s="406"/>
      <c r="TTU4" s="406"/>
      <c r="TTV4" s="406"/>
      <c r="TTW4" s="406"/>
      <c r="TTX4" s="406"/>
      <c r="TTY4" s="406"/>
      <c r="TTZ4" s="406"/>
      <c r="TUA4" s="406"/>
      <c r="TUB4" s="406"/>
      <c r="TUC4" s="406"/>
      <c r="TUD4" s="406"/>
      <c r="TUE4" s="406"/>
      <c r="TUF4" s="406"/>
      <c r="TUG4" s="406"/>
      <c r="TUH4" s="406"/>
      <c r="TUI4" s="406"/>
      <c r="TUJ4" s="406"/>
      <c r="TUK4" s="406"/>
      <c r="TUL4" s="406"/>
      <c r="TUM4" s="406"/>
      <c r="TUN4" s="406"/>
      <c r="TUO4" s="406"/>
      <c r="TUP4" s="406"/>
      <c r="TUQ4" s="406"/>
      <c r="TUR4" s="406"/>
      <c r="TUS4" s="406"/>
      <c r="TUT4" s="406"/>
      <c r="TUU4" s="406"/>
      <c r="TUV4" s="406"/>
      <c r="TUW4" s="406"/>
      <c r="TUX4" s="406"/>
      <c r="TUY4" s="406"/>
      <c r="TUZ4" s="406"/>
      <c r="TVA4" s="406"/>
      <c r="TVB4" s="406"/>
      <c r="TVC4" s="406"/>
      <c r="TVD4" s="406"/>
      <c r="TVE4" s="406"/>
      <c r="TVF4" s="406"/>
      <c r="TVG4" s="406"/>
      <c r="TVH4" s="406"/>
      <c r="TVI4" s="406"/>
      <c r="TVJ4" s="406"/>
      <c r="TVK4" s="406"/>
      <c r="TVL4" s="406"/>
      <c r="TVM4" s="406"/>
      <c r="TVN4" s="406"/>
      <c r="TVO4" s="406"/>
      <c r="TVP4" s="406"/>
      <c r="TVQ4" s="406"/>
      <c r="TVR4" s="406"/>
      <c r="TVS4" s="406"/>
      <c r="TVT4" s="406"/>
      <c r="TVU4" s="406"/>
      <c r="TVV4" s="406"/>
      <c r="TVW4" s="406"/>
      <c r="TVX4" s="406"/>
      <c r="TVY4" s="406"/>
      <c r="TVZ4" s="406"/>
      <c r="TWA4" s="406"/>
      <c r="TWB4" s="406"/>
      <c r="TWC4" s="406"/>
      <c r="TWD4" s="406"/>
      <c r="TWE4" s="406"/>
      <c r="TWF4" s="406"/>
      <c r="TWG4" s="406"/>
      <c r="TWH4" s="406"/>
      <c r="TWI4" s="406"/>
      <c r="TWJ4" s="406"/>
      <c r="TWK4" s="406"/>
      <c r="TWL4" s="406"/>
      <c r="TWM4" s="406"/>
      <c r="TWN4" s="406"/>
      <c r="TWO4" s="406"/>
      <c r="TWP4" s="406"/>
      <c r="TWQ4" s="406"/>
      <c r="TWR4" s="406"/>
      <c r="TWS4" s="406"/>
      <c r="TWT4" s="406"/>
      <c r="TWU4" s="406"/>
      <c r="TWV4" s="406"/>
      <c r="TWW4" s="406"/>
      <c r="TWX4" s="406"/>
      <c r="TWY4" s="406"/>
      <c r="TWZ4" s="406"/>
      <c r="TXA4" s="406"/>
      <c r="TXB4" s="406"/>
      <c r="TXC4" s="406"/>
      <c r="TXD4" s="406"/>
      <c r="TXE4" s="406"/>
      <c r="TXF4" s="406"/>
      <c r="TXG4" s="406"/>
      <c r="TXH4" s="406"/>
      <c r="TXI4" s="406"/>
      <c r="TXJ4" s="406"/>
      <c r="TXK4" s="406"/>
      <c r="TXL4" s="406"/>
      <c r="TXM4" s="406"/>
      <c r="TXN4" s="406"/>
      <c r="TXO4" s="406"/>
      <c r="TXP4" s="406"/>
      <c r="TXQ4" s="406"/>
      <c r="TXR4" s="406"/>
      <c r="TXS4" s="406"/>
      <c r="TXT4" s="406"/>
      <c r="TXU4" s="406"/>
      <c r="TXV4" s="406"/>
      <c r="TXW4" s="406"/>
      <c r="TXX4" s="406"/>
      <c r="TXY4" s="406"/>
      <c r="TXZ4" s="406"/>
      <c r="TYA4" s="406"/>
      <c r="TYB4" s="406"/>
      <c r="TYC4" s="406"/>
      <c r="TYD4" s="406"/>
      <c r="TYE4" s="406"/>
      <c r="TYF4" s="406"/>
      <c r="TYG4" s="406"/>
      <c r="TYH4" s="406"/>
      <c r="TYI4" s="406"/>
      <c r="TYJ4" s="406"/>
      <c r="TYK4" s="406"/>
      <c r="TYL4" s="406"/>
      <c r="TYM4" s="406"/>
      <c r="TYN4" s="406"/>
      <c r="TYO4" s="406"/>
      <c r="TYP4" s="406"/>
      <c r="TYQ4" s="406"/>
      <c r="TYR4" s="406"/>
      <c r="TYS4" s="406"/>
      <c r="TYT4" s="406"/>
      <c r="TYU4" s="406"/>
      <c r="TYV4" s="406"/>
      <c r="TYW4" s="406"/>
      <c r="TYX4" s="406"/>
      <c r="TYY4" s="406"/>
      <c r="TYZ4" s="406"/>
      <c r="TZA4" s="406"/>
      <c r="TZB4" s="406"/>
      <c r="TZC4" s="406"/>
      <c r="TZD4" s="406"/>
      <c r="TZE4" s="406"/>
      <c r="TZF4" s="406"/>
      <c r="TZG4" s="406"/>
      <c r="TZH4" s="406"/>
      <c r="TZI4" s="406"/>
      <c r="TZJ4" s="406"/>
      <c r="TZK4" s="406"/>
      <c r="TZL4" s="406"/>
      <c r="TZM4" s="406"/>
      <c r="TZN4" s="406"/>
      <c r="TZO4" s="406"/>
      <c r="TZP4" s="406"/>
      <c r="TZQ4" s="406"/>
      <c r="TZR4" s="406"/>
      <c r="TZS4" s="406"/>
      <c r="TZT4" s="406"/>
      <c r="TZU4" s="406"/>
      <c r="TZV4" s="406"/>
      <c r="TZW4" s="406"/>
      <c r="TZX4" s="406"/>
      <c r="TZY4" s="406"/>
      <c r="TZZ4" s="406"/>
      <c r="UAA4" s="406"/>
      <c r="UAB4" s="406"/>
      <c r="UAC4" s="406"/>
      <c r="UAD4" s="406"/>
      <c r="UAE4" s="406"/>
      <c r="UAF4" s="406"/>
      <c r="UAG4" s="406"/>
      <c r="UAH4" s="406"/>
      <c r="UAI4" s="406"/>
      <c r="UAJ4" s="406"/>
      <c r="UAK4" s="406"/>
      <c r="UAL4" s="406"/>
      <c r="UAM4" s="406"/>
      <c r="UAN4" s="406"/>
      <c r="UAO4" s="406"/>
      <c r="UAP4" s="406"/>
      <c r="UAQ4" s="406"/>
      <c r="UAR4" s="406"/>
      <c r="UAS4" s="406"/>
      <c r="UAT4" s="406"/>
      <c r="UAU4" s="406"/>
      <c r="UAV4" s="406"/>
      <c r="UAW4" s="406"/>
      <c r="UAX4" s="406"/>
      <c r="UAY4" s="406"/>
      <c r="UAZ4" s="406"/>
      <c r="UBA4" s="406"/>
      <c r="UBB4" s="406"/>
      <c r="UBC4" s="406"/>
      <c r="UBD4" s="406"/>
      <c r="UBE4" s="406"/>
      <c r="UBF4" s="406"/>
      <c r="UBG4" s="406"/>
      <c r="UBH4" s="406"/>
      <c r="UBI4" s="406"/>
      <c r="UBJ4" s="406"/>
      <c r="UBK4" s="406"/>
      <c r="UBL4" s="406"/>
      <c r="UBM4" s="406"/>
      <c r="UBN4" s="406"/>
      <c r="UBO4" s="406"/>
      <c r="UBP4" s="406"/>
      <c r="UBQ4" s="406"/>
      <c r="UBR4" s="406"/>
      <c r="UBS4" s="406"/>
      <c r="UBT4" s="406"/>
      <c r="UBU4" s="406"/>
      <c r="UBV4" s="406"/>
      <c r="UBW4" s="406"/>
      <c r="UBX4" s="406"/>
      <c r="UBY4" s="406"/>
      <c r="UBZ4" s="406"/>
      <c r="UCA4" s="406"/>
      <c r="UCB4" s="406"/>
      <c r="UCC4" s="406"/>
      <c r="UCD4" s="406"/>
      <c r="UCE4" s="406"/>
      <c r="UCF4" s="406"/>
      <c r="UCG4" s="406"/>
      <c r="UCH4" s="406"/>
      <c r="UCI4" s="406"/>
      <c r="UCJ4" s="406"/>
      <c r="UCK4" s="406"/>
      <c r="UCL4" s="406"/>
      <c r="UCM4" s="406"/>
      <c r="UCN4" s="406"/>
      <c r="UCO4" s="406"/>
      <c r="UCP4" s="406"/>
      <c r="UCQ4" s="406"/>
      <c r="UCR4" s="406"/>
      <c r="UCS4" s="406"/>
      <c r="UCT4" s="406"/>
      <c r="UCU4" s="406"/>
      <c r="UCV4" s="406"/>
      <c r="UCW4" s="406"/>
      <c r="UCX4" s="406"/>
      <c r="UCY4" s="406"/>
      <c r="UCZ4" s="406"/>
      <c r="UDA4" s="406"/>
      <c r="UDB4" s="406"/>
      <c r="UDC4" s="406"/>
      <c r="UDD4" s="406"/>
      <c r="UDE4" s="406"/>
      <c r="UDF4" s="406"/>
      <c r="UDG4" s="406"/>
      <c r="UDH4" s="406"/>
      <c r="UDI4" s="406"/>
      <c r="UDJ4" s="406"/>
      <c r="UDK4" s="406"/>
      <c r="UDL4" s="406"/>
      <c r="UDM4" s="406"/>
      <c r="UDN4" s="406"/>
      <c r="UDO4" s="406"/>
      <c r="UDP4" s="406"/>
      <c r="UDQ4" s="406"/>
      <c r="UDR4" s="406"/>
      <c r="UDS4" s="406"/>
      <c r="UDT4" s="406"/>
      <c r="UDU4" s="406"/>
      <c r="UDV4" s="406"/>
      <c r="UDW4" s="406"/>
      <c r="UDX4" s="406"/>
      <c r="UDY4" s="406"/>
      <c r="UDZ4" s="406"/>
      <c r="UEA4" s="406"/>
      <c r="UEB4" s="406"/>
      <c r="UEC4" s="406"/>
      <c r="UED4" s="406"/>
      <c r="UEE4" s="406"/>
      <c r="UEF4" s="406"/>
      <c r="UEG4" s="406"/>
      <c r="UEH4" s="406"/>
      <c r="UEI4" s="406"/>
      <c r="UEJ4" s="406"/>
      <c r="UEK4" s="406"/>
      <c r="UEL4" s="406"/>
      <c r="UEM4" s="406"/>
      <c r="UEN4" s="406"/>
      <c r="UEO4" s="406"/>
      <c r="UEP4" s="406"/>
      <c r="UEQ4" s="406"/>
      <c r="UER4" s="406"/>
      <c r="UES4" s="406"/>
      <c r="UET4" s="406"/>
      <c r="UEU4" s="406"/>
      <c r="UEV4" s="406"/>
      <c r="UEW4" s="406"/>
      <c r="UEX4" s="406"/>
      <c r="UEY4" s="406"/>
      <c r="UEZ4" s="406"/>
      <c r="UFA4" s="406"/>
      <c r="UFB4" s="406"/>
      <c r="UFC4" s="406"/>
      <c r="UFD4" s="406"/>
      <c r="UFE4" s="406"/>
      <c r="UFF4" s="406"/>
      <c r="UFG4" s="406"/>
      <c r="UFH4" s="406"/>
      <c r="UFI4" s="406"/>
      <c r="UFJ4" s="406"/>
      <c r="UFK4" s="406"/>
      <c r="UFL4" s="406"/>
      <c r="UFM4" s="406"/>
      <c r="UFN4" s="406"/>
      <c r="UFO4" s="406"/>
      <c r="UFP4" s="406"/>
      <c r="UFQ4" s="406"/>
      <c r="UFR4" s="406"/>
      <c r="UFS4" s="406"/>
      <c r="UFT4" s="406"/>
      <c r="UFU4" s="406"/>
      <c r="UFV4" s="406"/>
      <c r="UFW4" s="406"/>
      <c r="UFX4" s="406"/>
      <c r="UFY4" s="406"/>
      <c r="UFZ4" s="406"/>
      <c r="UGA4" s="406"/>
      <c r="UGB4" s="406"/>
      <c r="UGC4" s="406"/>
      <c r="UGD4" s="406"/>
      <c r="UGE4" s="406"/>
      <c r="UGF4" s="406"/>
      <c r="UGG4" s="406"/>
      <c r="UGH4" s="406"/>
      <c r="UGI4" s="406"/>
      <c r="UGJ4" s="406"/>
      <c r="UGK4" s="406"/>
      <c r="UGL4" s="406"/>
      <c r="UGM4" s="406"/>
      <c r="UGN4" s="406"/>
      <c r="UGO4" s="406"/>
      <c r="UGP4" s="406"/>
      <c r="UGQ4" s="406"/>
      <c r="UGR4" s="406"/>
      <c r="UGS4" s="406"/>
      <c r="UGT4" s="406"/>
      <c r="UGU4" s="406"/>
      <c r="UGV4" s="406"/>
      <c r="UGW4" s="406"/>
      <c r="UGX4" s="406"/>
      <c r="UGY4" s="406"/>
      <c r="UGZ4" s="406"/>
      <c r="UHA4" s="406"/>
      <c r="UHB4" s="406"/>
      <c r="UHC4" s="406"/>
      <c r="UHD4" s="406"/>
      <c r="UHE4" s="406"/>
      <c r="UHF4" s="406"/>
      <c r="UHG4" s="406"/>
      <c r="UHH4" s="406"/>
      <c r="UHI4" s="406"/>
      <c r="UHJ4" s="406"/>
      <c r="UHK4" s="406"/>
      <c r="UHL4" s="406"/>
      <c r="UHM4" s="406"/>
      <c r="UHN4" s="406"/>
      <c r="UHO4" s="406"/>
      <c r="UHP4" s="406"/>
      <c r="UHQ4" s="406"/>
      <c r="UHR4" s="406"/>
      <c r="UHS4" s="406"/>
      <c r="UHT4" s="406"/>
      <c r="UHU4" s="406"/>
      <c r="UHV4" s="406"/>
      <c r="UHW4" s="406"/>
      <c r="UHX4" s="406"/>
      <c r="UHY4" s="406"/>
      <c r="UHZ4" s="406"/>
      <c r="UIA4" s="406"/>
      <c r="UIB4" s="406"/>
      <c r="UIC4" s="406"/>
      <c r="UID4" s="406"/>
      <c r="UIE4" s="406"/>
      <c r="UIF4" s="406"/>
      <c r="UIG4" s="406"/>
      <c r="UIH4" s="406"/>
      <c r="UII4" s="406"/>
      <c r="UIJ4" s="406"/>
      <c r="UIK4" s="406"/>
      <c r="UIL4" s="406"/>
      <c r="UIM4" s="406"/>
      <c r="UIN4" s="406"/>
      <c r="UIO4" s="406"/>
      <c r="UIP4" s="406"/>
      <c r="UIQ4" s="406"/>
      <c r="UIR4" s="406"/>
      <c r="UIS4" s="406"/>
      <c r="UIT4" s="406"/>
      <c r="UIU4" s="406"/>
      <c r="UIV4" s="406"/>
      <c r="UIW4" s="406"/>
      <c r="UIX4" s="406"/>
      <c r="UIY4" s="406"/>
      <c r="UIZ4" s="406"/>
      <c r="UJA4" s="406"/>
      <c r="UJB4" s="406"/>
      <c r="UJC4" s="406"/>
      <c r="UJD4" s="406"/>
      <c r="UJE4" s="406"/>
      <c r="UJF4" s="406"/>
      <c r="UJG4" s="406"/>
      <c r="UJH4" s="406"/>
      <c r="UJI4" s="406"/>
      <c r="UJJ4" s="406"/>
      <c r="UJK4" s="406"/>
      <c r="UJL4" s="406"/>
      <c r="UJM4" s="406"/>
      <c r="UJN4" s="406"/>
      <c r="UJO4" s="406"/>
      <c r="UJP4" s="406"/>
      <c r="UJQ4" s="406"/>
      <c r="UJR4" s="406"/>
      <c r="UJS4" s="406"/>
      <c r="UJT4" s="406"/>
      <c r="UJU4" s="406"/>
      <c r="UJV4" s="406"/>
      <c r="UJW4" s="406"/>
      <c r="UJX4" s="406"/>
      <c r="UJY4" s="406"/>
      <c r="UJZ4" s="406"/>
      <c r="UKA4" s="406"/>
      <c r="UKB4" s="406"/>
      <c r="UKC4" s="406"/>
      <c r="UKD4" s="406"/>
      <c r="UKE4" s="406"/>
      <c r="UKF4" s="406"/>
      <c r="UKG4" s="406"/>
      <c r="UKH4" s="406"/>
      <c r="UKI4" s="406"/>
      <c r="UKJ4" s="406"/>
      <c r="UKK4" s="406"/>
      <c r="UKL4" s="406"/>
      <c r="UKM4" s="406"/>
      <c r="UKN4" s="406"/>
      <c r="UKO4" s="406"/>
      <c r="UKP4" s="406"/>
      <c r="UKQ4" s="406"/>
      <c r="UKR4" s="406"/>
      <c r="UKS4" s="406"/>
      <c r="UKT4" s="406"/>
      <c r="UKU4" s="406"/>
      <c r="UKV4" s="406"/>
      <c r="UKW4" s="406"/>
      <c r="UKX4" s="406"/>
      <c r="UKY4" s="406"/>
      <c r="UKZ4" s="406"/>
      <c r="ULA4" s="406"/>
      <c r="ULB4" s="406"/>
      <c r="ULC4" s="406"/>
      <c r="ULD4" s="406"/>
      <c r="ULE4" s="406"/>
      <c r="ULF4" s="406"/>
      <c r="ULG4" s="406"/>
      <c r="ULH4" s="406"/>
      <c r="ULI4" s="406"/>
      <c r="ULJ4" s="406"/>
      <c r="ULK4" s="406"/>
      <c r="ULL4" s="406"/>
      <c r="ULM4" s="406"/>
      <c r="ULN4" s="406"/>
      <c r="ULO4" s="406"/>
      <c r="ULP4" s="406"/>
      <c r="ULQ4" s="406"/>
      <c r="ULR4" s="406"/>
      <c r="ULS4" s="406"/>
      <c r="ULT4" s="406"/>
      <c r="ULU4" s="406"/>
      <c r="ULV4" s="406"/>
      <c r="ULW4" s="406"/>
      <c r="ULX4" s="406"/>
      <c r="ULY4" s="406"/>
      <c r="ULZ4" s="406"/>
      <c r="UMA4" s="406"/>
      <c r="UMB4" s="406"/>
      <c r="UMC4" s="406"/>
      <c r="UMD4" s="406"/>
      <c r="UME4" s="406"/>
      <c r="UMF4" s="406"/>
      <c r="UMG4" s="406"/>
      <c r="UMH4" s="406"/>
      <c r="UMI4" s="406"/>
      <c r="UMJ4" s="406"/>
      <c r="UMK4" s="406"/>
      <c r="UML4" s="406"/>
      <c r="UMM4" s="406"/>
      <c r="UMN4" s="406"/>
      <c r="UMO4" s="406"/>
      <c r="UMP4" s="406"/>
      <c r="UMQ4" s="406"/>
      <c r="UMR4" s="406"/>
      <c r="UMS4" s="406"/>
      <c r="UMT4" s="406"/>
      <c r="UMU4" s="406"/>
      <c r="UMV4" s="406"/>
      <c r="UMW4" s="406"/>
      <c r="UMX4" s="406"/>
      <c r="UMY4" s="406"/>
      <c r="UMZ4" s="406"/>
      <c r="UNA4" s="406"/>
      <c r="UNB4" s="406"/>
      <c r="UNC4" s="406"/>
      <c r="UND4" s="406"/>
      <c r="UNE4" s="406"/>
      <c r="UNF4" s="406"/>
      <c r="UNG4" s="406"/>
      <c r="UNH4" s="406"/>
      <c r="UNI4" s="406"/>
      <c r="UNJ4" s="406"/>
      <c r="UNK4" s="406"/>
      <c r="UNL4" s="406"/>
      <c r="UNM4" s="406"/>
      <c r="UNN4" s="406"/>
      <c r="UNO4" s="406"/>
      <c r="UNP4" s="406"/>
      <c r="UNQ4" s="406"/>
      <c r="UNR4" s="406"/>
      <c r="UNS4" s="406"/>
      <c r="UNT4" s="406"/>
      <c r="UNU4" s="406"/>
      <c r="UNV4" s="406"/>
      <c r="UNW4" s="406"/>
      <c r="UNX4" s="406"/>
      <c r="UNY4" s="406"/>
      <c r="UNZ4" s="406"/>
      <c r="UOA4" s="406"/>
      <c r="UOB4" s="406"/>
      <c r="UOC4" s="406"/>
      <c r="UOD4" s="406"/>
      <c r="UOE4" s="406"/>
      <c r="UOF4" s="406"/>
      <c r="UOG4" s="406"/>
      <c r="UOH4" s="406"/>
      <c r="UOI4" s="406"/>
      <c r="UOJ4" s="406"/>
      <c r="UOK4" s="406"/>
      <c r="UOL4" s="406"/>
      <c r="UOM4" s="406"/>
      <c r="UON4" s="406"/>
      <c r="UOO4" s="406"/>
      <c r="UOP4" s="406"/>
      <c r="UOQ4" s="406"/>
      <c r="UOR4" s="406"/>
      <c r="UOS4" s="406"/>
      <c r="UOT4" s="406"/>
      <c r="UOU4" s="406"/>
      <c r="UOV4" s="406"/>
      <c r="UOW4" s="406"/>
      <c r="UOX4" s="406"/>
      <c r="UOY4" s="406"/>
      <c r="UOZ4" s="406"/>
      <c r="UPA4" s="406"/>
      <c r="UPB4" s="406"/>
      <c r="UPC4" s="406"/>
      <c r="UPD4" s="406"/>
      <c r="UPE4" s="406"/>
      <c r="UPF4" s="406"/>
      <c r="UPG4" s="406"/>
      <c r="UPH4" s="406"/>
      <c r="UPI4" s="406"/>
      <c r="UPJ4" s="406"/>
      <c r="UPK4" s="406"/>
      <c r="UPL4" s="406"/>
      <c r="UPM4" s="406"/>
      <c r="UPN4" s="406"/>
      <c r="UPO4" s="406"/>
      <c r="UPP4" s="406"/>
      <c r="UPQ4" s="406"/>
      <c r="UPR4" s="406"/>
      <c r="UPS4" s="406"/>
      <c r="UPT4" s="406"/>
      <c r="UPU4" s="406"/>
      <c r="UPV4" s="406"/>
      <c r="UPW4" s="406"/>
      <c r="UPX4" s="406"/>
      <c r="UPY4" s="406"/>
      <c r="UPZ4" s="406"/>
      <c r="UQA4" s="406"/>
      <c r="UQB4" s="406"/>
      <c r="UQC4" s="406"/>
      <c r="UQD4" s="406"/>
      <c r="UQE4" s="406"/>
      <c r="UQF4" s="406"/>
      <c r="UQG4" s="406"/>
      <c r="UQH4" s="406"/>
      <c r="UQI4" s="406"/>
      <c r="UQJ4" s="406"/>
      <c r="UQK4" s="406"/>
      <c r="UQL4" s="406"/>
      <c r="UQM4" s="406"/>
      <c r="UQN4" s="406"/>
      <c r="UQO4" s="406"/>
      <c r="UQP4" s="406"/>
      <c r="UQQ4" s="406"/>
      <c r="UQR4" s="406"/>
      <c r="UQS4" s="406"/>
      <c r="UQT4" s="406"/>
      <c r="UQU4" s="406"/>
      <c r="UQV4" s="406"/>
      <c r="UQW4" s="406"/>
      <c r="UQX4" s="406"/>
      <c r="UQY4" s="406"/>
      <c r="UQZ4" s="406"/>
      <c r="URA4" s="406"/>
      <c r="URB4" s="406"/>
      <c r="URC4" s="406"/>
      <c r="URD4" s="406"/>
      <c r="URE4" s="406"/>
      <c r="URF4" s="406"/>
      <c r="URG4" s="406"/>
      <c r="URH4" s="406"/>
      <c r="URI4" s="406"/>
      <c r="URJ4" s="406"/>
      <c r="URK4" s="406"/>
      <c r="URL4" s="406"/>
      <c r="URM4" s="406"/>
      <c r="URN4" s="406"/>
      <c r="URO4" s="406"/>
      <c r="URP4" s="406"/>
      <c r="URQ4" s="406"/>
      <c r="URR4" s="406"/>
      <c r="URS4" s="406"/>
      <c r="URT4" s="406"/>
      <c r="URU4" s="406"/>
      <c r="URV4" s="406"/>
      <c r="URW4" s="406"/>
      <c r="URX4" s="406"/>
      <c r="URY4" s="406"/>
      <c r="URZ4" s="406"/>
      <c r="USA4" s="406"/>
      <c r="USB4" s="406"/>
      <c r="USC4" s="406"/>
      <c r="USD4" s="406"/>
      <c r="USE4" s="406"/>
      <c r="USF4" s="406"/>
      <c r="USG4" s="406"/>
      <c r="USH4" s="406"/>
      <c r="USI4" s="406"/>
      <c r="USJ4" s="406"/>
      <c r="USK4" s="406"/>
      <c r="USL4" s="406"/>
      <c r="USM4" s="406"/>
      <c r="USN4" s="406"/>
      <c r="USO4" s="406"/>
      <c r="USP4" s="406"/>
      <c r="USQ4" s="406"/>
      <c r="USR4" s="406"/>
      <c r="USS4" s="406"/>
      <c r="UST4" s="406"/>
      <c r="USU4" s="406"/>
      <c r="USV4" s="406"/>
      <c r="USW4" s="406"/>
      <c r="USX4" s="406"/>
      <c r="USY4" s="406"/>
      <c r="USZ4" s="406"/>
      <c r="UTA4" s="406"/>
      <c r="UTB4" s="406"/>
      <c r="UTC4" s="406"/>
      <c r="UTD4" s="406"/>
      <c r="UTE4" s="406"/>
      <c r="UTF4" s="406"/>
      <c r="UTG4" s="406"/>
      <c r="UTH4" s="406"/>
      <c r="UTI4" s="406"/>
      <c r="UTJ4" s="406"/>
      <c r="UTK4" s="406"/>
      <c r="UTL4" s="406"/>
      <c r="UTM4" s="406"/>
      <c r="UTN4" s="406"/>
      <c r="UTO4" s="406"/>
      <c r="UTP4" s="406"/>
      <c r="UTQ4" s="406"/>
      <c r="UTR4" s="406"/>
      <c r="UTS4" s="406"/>
      <c r="UTT4" s="406"/>
      <c r="UTU4" s="406"/>
      <c r="UTV4" s="406"/>
      <c r="UTW4" s="406"/>
      <c r="UTX4" s="406"/>
      <c r="UTY4" s="406"/>
      <c r="UTZ4" s="406"/>
      <c r="UUA4" s="406"/>
      <c r="UUB4" s="406"/>
      <c r="UUC4" s="406"/>
      <c r="UUD4" s="406"/>
      <c r="UUE4" s="406"/>
      <c r="UUF4" s="406"/>
      <c r="UUG4" s="406"/>
      <c r="UUH4" s="406"/>
      <c r="UUI4" s="406"/>
      <c r="UUJ4" s="406"/>
      <c r="UUK4" s="406"/>
      <c r="UUL4" s="406"/>
      <c r="UUM4" s="406"/>
      <c r="UUN4" s="406"/>
      <c r="UUO4" s="406"/>
      <c r="UUP4" s="406"/>
      <c r="UUQ4" s="406"/>
      <c r="UUR4" s="406"/>
      <c r="UUS4" s="406"/>
      <c r="UUT4" s="406"/>
      <c r="UUU4" s="406"/>
      <c r="UUV4" s="406"/>
      <c r="UUW4" s="406"/>
      <c r="UUX4" s="406"/>
      <c r="UUY4" s="406"/>
      <c r="UUZ4" s="406"/>
      <c r="UVA4" s="406"/>
      <c r="UVB4" s="406"/>
      <c r="UVC4" s="406"/>
      <c r="UVD4" s="406"/>
      <c r="UVE4" s="406"/>
      <c r="UVF4" s="406"/>
      <c r="UVG4" s="406"/>
      <c r="UVH4" s="406"/>
      <c r="UVI4" s="406"/>
      <c r="UVJ4" s="406"/>
      <c r="UVK4" s="406"/>
      <c r="UVL4" s="406"/>
      <c r="UVM4" s="406"/>
      <c r="UVN4" s="406"/>
      <c r="UVO4" s="406"/>
      <c r="UVP4" s="406"/>
      <c r="UVQ4" s="406"/>
      <c r="UVR4" s="406"/>
      <c r="UVS4" s="406"/>
      <c r="UVT4" s="406"/>
      <c r="UVU4" s="406"/>
      <c r="UVV4" s="406"/>
      <c r="UVW4" s="406"/>
      <c r="UVX4" s="406"/>
      <c r="UVY4" s="406"/>
      <c r="UVZ4" s="406"/>
      <c r="UWA4" s="406"/>
      <c r="UWB4" s="406"/>
      <c r="UWC4" s="406"/>
      <c r="UWD4" s="406"/>
      <c r="UWE4" s="406"/>
      <c r="UWF4" s="406"/>
      <c r="UWG4" s="406"/>
      <c r="UWH4" s="406"/>
      <c r="UWI4" s="406"/>
      <c r="UWJ4" s="406"/>
      <c r="UWK4" s="406"/>
      <c r="UWL4" s="406"/>
      <c r="UWM4" s="406"/>
      <c r="UWN4" s="406"/>
      <c r="UWO4" s="406"/>
      <c r="UWP4" s="406"/>
      <c r="UWQ4" s="406"/>
      <c r="UWR4" s="406"/>
      <c r="UWS4" s="406"/>
      <c r="UWT4" s="406"/>
      <c r="UWU4" s="406"/>
      <c r="UWV4" s="406"/>
      <c r="UWW4" s="406"/>
      <c r="UWX4" s="406"/>
      <c r="UWY4" s="406"/>
      <c r="UWZ4" s="406"/>
      <c r="UXA4" s="406"/>
      <c r="UXB4" s="406"/>
      <c r="UXC4" s="406"/>
      <c r="UXD4" s="406"/>
      <c r="UXE4" s="406"/>
      <c r="UXF4" s="406"/>
      <c r="UXG4" s="406"/>
      <c r="UXH4" s="406"/>
      <c r="UXI4" s="406"/>
      <c r="UXJ4" s="406"/>
      <c r="UXK4" s="406"/>
      <c r="UXL4" s="406"/>
      <c r="UXM4" s="406"/>
      <c r="UXN4" s="406"/>
      <c r="UXO4" s="406"/>
      <c r="UXP4" s="406"/>
      <c r="UXQ4" s="406"/>
      <c r="UXR4" s="406"/>
      <c r="UXS4" s="406"/>
      <c r="UXT4" s="406"/>
      <c r="UXU4" s="406"/>
      <c r="UXV4" s="406"/>
      <c r="UXW4" s="406"/>
      <c r="UXX4" s="406"/>
      <c r="UXY4" s="406"/>
      <c r="UXZ4" s="406"/>
      <c r="UYA4" s="406"/>
      <c r="UYB4" s="406"/>
      <c r="UYC4" s="406"/>
      <c r="UYD4" s="406"/>
      <c r="UYE4" s="406"/>
      <c r="UYF4" s="406"/>
      <c r="UYG4" s="406"/>
      <c r="UYH4" s="406"/>
      <c r="UYI4" s="406"/>
      <c r="UYJ4" s="406"/>
      <c r="UYK4" s="406"/>
      <c r="UYL4" s="406"/>
      <c r="UYM4" s="406"/>
      <c r="UYN4" s="406"/>
      <c r="UYO4" s="406"/>
      <c r="UYP4" s="406"/>
      <c r="UYQ4" s="406"/>
      <c r="UYR4" s="406"/>
      <c r="UYS4" s="406"/>
      <c r="UYT4" s="406"/>
      <c r="UYU4" s="406"/>
      <c r="UYV4" s="406"/>
      <c r="UYW4" s="406"/>
      <c r="UYX4" s="406"/>
      <c r="UYY4" s="406"/>
      <c r="UYZ4" s="406"/>
      <c r="UZA4" s="406"/>
      <c r="UZB4" s="406"/>
      <c r="UZC4" s="406"/>
      <c r="UZD4" s="406"/>
      <c r="UZE4" s="406"/>
      <c r="UZF4" s="406"/>
      <c r="UZG4" s="406"/>
      <c r="UZH4" s="406"/>
      <c r="UZI4" s="406"/>
      <c r="UZJ4" s="406"/>
      <c r="UZK4" s="406"/>
      <c r="UZL4" s="406"/>
      <c r="UZM4" s="406"/>
      <c r="UZN4" s="406"/>
      <c r="UZO4" s="406"/>
      <c r="UZP4" s="406"/>
      <c r="UZQ4" s="406"/>
      <c r="UZR4" s="406"/>
      <c r="UZS4" s="406"/>
      <c r="UZT4" s="406"/>
      <c r="UZU4" s="406"/>
      <c r="UZV4" s="406"/>
      <c r="UZW4" s="406"/>
      <c r="UZX4" s="406"/>
      <c r="UZY4" s="406"/>
      <c r="UZZ4" s="406"/>
      <c r="VAA4" s="406"/>
      <c r="VAB4" s="406"/>
      <c r="VAC4" s="406"/>
      <c r="VAD4" s="406"/>
      <c r="VAE4" s="406"/>
      <c r="VAF4" s="406"/>
      <c r="VAG4" s="406"/>
      <c r="VAH4" s="406"/>
      <c r="VAI4" s="406"/>
      <c r="VAJ4" s="406"/>
      <c r="VAK4" s="406"/>
      <c r="VAL4" s="406"/>
      <c r="VAM4" s="406"/>
      <c r="VAN4" s="406"/>
      <c r="VAO4" s="406"/>
      <c r="VAP4" s="406"/>
      <c r="VAQ4" s="406"/>
      <c r="VAR4" s="406"/>
      <c r="VAS4" s="406"/>
      <c r="VAT4" s="406"/>
      <c r="VAU4" s="406"/>
      <c r="VAV4" s="406"/>
      <c r="VAW4" s="406"/>
      <c r="VAX4" s="406"/>
      <c r="VAY4" s="406"/>
      <c r="VAZ4" s="406"/>
      <c r="VBA4" s="406"/>
      <c r="VBB4" s="406"/>
      <c r="VBC4" s="406"/>
      <c r="VBD4" s="406"/>
      <c r="VBE4" s="406"/>
      <c r="VBF4" s="406"/>
      <c r="VBG4" s="406"/>
      <c r="VBH4" s="406"/>
      <c r="VBI4" s="406"/>
      <c r="VBJ4" s="406"/>
      <c r="VBK4" s="406"/>
      <c r="VBL4" s="406"/>
      <c r="VBM4" s="406"/>
      <c r="VBN4" s="406"/>
      <c r="VBO4" s="406"/>
      <c r="VBP4" s="406"/>
      <c r="VBQ4" s="406"/>
      <c r="VBR4" s="406"/>
      <c r="VBS4" s="406"/>
      <c r="VBT4" s="406"/>
      <c r="VBU4" s="406"/>
      <c r="VBV4" s="406"/>
      <c r="VBW4" s="406"/>
      <c r="VBX4" s="406"/>
      <c r="VBY4" s="406"/>
      <c r="VBZ4" s="406"/>
      <c r="VCA4" s="406"/>
      <c r="VCB4" s="406"/>
      <c r="VCC4" s="406"/>
      <c r="VCD4" s="406"/>
      <c r="VCE4" s="406"/>
      <c r="VCF4" s="406"/>
      <c r="VCG4" s="406"/>
      <c r="VCH4" s="406"/>
      <c r="VCI4" s="406"/>
      <c r="VCJ4" s="406"/>
      <c r="VCK4" s="406"/>
      <c r="VCL4" s="406"/>
      <c r="VCM4" s="406"/>
      <c r="VCN4" s="406"/>
      <c r="VCO4" s="406"/>
      <c r="VCP4" s="406"/>
      <c r="VCQ4" s="406"/>
      <c r="VCR4" s="406"/>
      <c r="VCS4" s="406"/>
      <c r="VCT4" s="406"/>
      <c r="VCU4" s="406"/>
      <c r="VCV4" s="406"/>
      <c r="VCW4" s="406"/>
      <c r="VCX4" s="406"/>
      <c r="VCY4" s="406"/>
      <c r="VCZ4" s="406"/>
      <c r="VDA4" s="406"/>
      <c r="VDB4" s="406"/>
      <c r="VDC4" s="406"/>
      <c r="VDD4" s="406"/>
      <c r="VDE4" s="406"/>
      <c r="VDF4" s="406"/>
      <c r="VDG4" s="406"/>
      <c r="VDH4" s="406"/>
      <c r="VDI4" s="406"/>
      <c r="VDJ4" s="406"/>
      <c r="VDK4" s="406"/>
      <c r="VDL4" s="406"/>
      <c r="VDM4" s="406"/>
      <c r="VDN4" s="406"/>
      <c r="VDO4" s="406"/>
      <c r="VDP4" s="406"/>
      <c r="VDQ4" s="406"/>
      <c r="VDR4" s="406"/>
      <c r="VDS4" s="406"/>
      <c r="VDT4" s="406"/>
      <c r="VDU4" s="406"/>
      <c r="VDV4" s="406"/>
      <c r="VDW4" s="406"/>
      <c r="VDX4" s="406"/>
      <c r="VDY4" s="406"/>
      <c r="VDZ4" s="406"/>
      <c r="VEA4" s="406"/>
      <c r="VEB4" s="406"/>
      <c r="VEC4" s="406"/>
      <c r="VED4" s="406"/>
      <c r="VEE4" s="406"/>
      <c r="VEF4" s="406"/>
      <c r="VEG4" s="406"/>
      <c r="VEH4" s="406"/>
      <c r="VEI4" s="406"/>
      <c r="VEJ4" s="406"/>
      <c r="VEK4" s="406"/>
      <c r="VEL4" s="406"/>
      <c r="VEM4" s="406"/>
      <c r="VEN4" s="406"/>
      <c r="VEO4" s="406"/>
      <c r="VEP4" s="406"/>
      <c r="VEQ4" s="406"/>
      <c r="VER4" s="406"/>
      <c r="VES4" s="406"/>
      <c r="VET4" s="406"/>
      <c r="VEU4" s="406"/>
      <c r="VEV4" s="406"/>
      <c r="VEW4" s="406"/>
      <c r="VEX4" s="406"/>
      <c r="VEY4" s="406"/>
      <c r="VEZ4" s="406"/>
      <c r="VFA4" s="406"/>
      <c r="VFB4" s="406"/>
      <c r="VFC4" s="406"/>
      <c r="VFD4" s="406"/>
      <c r="VFE4" s="406"/>
      <c r="VFF4" s="406"/>
      <c r="VFG4" s="406"/>
      <c r="VFH4" s="406"/>
      <c r="VFI4" s="406"/>
      <c r="VFJ4" s="406"/>
      <c r="VFK4" s="406"/>
      <c r="VFL4" s="406"/>
      <c r="VFM4" s="406"/>
      <c r="VFN4" s="406"/>
      <c r="VFO4" s="406"/>
      <c r="VFP4" s="406"/>
      <c r="VFQ4" s="406"/>
      <c r="VFR4" s="406"/>
      <c r="VFS4" s="406"/>
      <c r="VFT4" s="406"/>
      <c r="VFU4" s="406"/>
      <c r="VFV4" s="406"/>
      <c r="VFW4" s="406"/>
      <c r="VFX4" s="406"/>
      <c r="VFY4" s="406"/>
      <c r="VFZ4" s="406"/>
      <c r="VGA4" s="406"/>
      <c r="VGB4" s="406"/>
      <c r="VGC4" s="406"/>
      <c r="VGD4" s="406"/>
      <c r="VGE4" s="406"/>
      <c r="VGF4" s="406"/>
      <c r="VGG4" s="406"/>
      <c r="VGH4" s="406"/>
      <c r="VGI4" s="406"/>
      <c r="VGJ4" s="406"/>
      <c r="VGK4" s="406"/>
      <c r="VGL4" s="406"/>
      <c r="VGM4" s="406"/>
      <c r="VGN4" s="406"/>
      <c r="VGO4" s="406"/>
      <c r="VGP4" s="406"/>
      <c r="VGQ4" s="406"/>
      <c r="VGR4" s="406"/>
      <c r="VGS4" s="406"/>
      <c r="VGT4" s="406"/>
      <c r="VGU4" s="406"/>
      <c r="VGV4" s="406"/>
      <c r="VGW4" s="406"/>
      <c r="VGX4" s="406"/>
      <c r="VGY4" s="406"/>
      <c r="VGZ4" s="406"/>
      <c r="VHA4" s="406"/>
      <c r="VHB4" s="406"/>
      <c r="VHC4" s="406"/>
      <c r="VHD4" s="406"/>
      <c r="VHE4" s="406"/>
      <c r="VHF4" s="406"/>
      <c r="VHG4" s="406"/>
      <c r="VHH4" s="406"/>
      <c r="VHI4" s="406"/>
      <c r="VHJ4" s="406"/>
      <c r="VHK4" s="406"/>
      <c r="VHL4" s="406"/>
      <c r="VHM4" s="406"/>
      <c r="VHN4" s="406"/>
      <c r="VHO4" s="406"/>
      <c r="VHP4" s="406"/>
      <c r="VHQ4" s="406"/>
      <c r="VHR4" s="406"/>
      <c r="VHS4" s="406"/>
      <c r="VHT4" s="406"/>
      <c r="VHU4" s="406"/>
      <c r="VHV4" s="406"/>
      <c r="VHW4" s="406"/>
      <c r="VHX4" s="406"/>
      <c r="VHY4" s="406"/>
      <c r="VHZ4" s="406"/>
      <c r="VIA4" s="406"/>
      <c r="VIB4" s="406"/>
      <c r="VIC4" s="406"/>
      <c r="VID4" s="406"/>
      <c r="VIE4" s="406"/>
      <c r="VIF4" s="406"/>
      <c r="VIG4" s="406"/>
      <c r="VIH4" s="406"/>
      <c r="VII4" s="406"/>
      <c r="VIJ4" s="406"/>
      <c r="VIK4" s="406"/>
      <c r="VIL4" s="406"/>
      <c r="VIM4" s="406"/>
      <c r="VIN4" s="406"/>
      <c r="VIO4" s="406"/>
      <c r="VIP4" s="406"/>
      <c r="VIQ4" s="406"/>
      <c r="VIR4" s="406"/>
      <c r="VIS4" s="406"/>
      <c r="VIT4" s="406"/>
      <c r="VIU4" s="406"/>
      <c r="VIV4" s="406"/>
      <c r="VIW4" s="406"/>
      <c r="VIX4" s="406"/>
      <c r="VIY4" s="406"/>
      <c r="VIZ4" s="406"/>
      <c r="VJA4" s="406"/>
      <c r="VJB4" s="406"/>
      <c r="VJC4" s="406"/>
      <c r="VJD4" s="406"/>
      <c r="VJE4" s="406"/>
      <c r="VJF4" s="406"/>
      <c r="VJG4" s="406"/>
      <c r="VJH4" s="406"/>
      <c r="VJI4" s="406"/>
      <c r="VJJ4" s="406"/>
      <c r="VJK4" s="406"/>
      <c r="VJL4" s="406"/>
      <c r="VJM4" s="406"/>
      <c r="VJN4" s="406"/>
      <c r="VJO4" s="406"/>
      <c r="VJP4" s="406"/>
      <c r="VJQ4" s="406"/>
      <c r="VJR4" s="406"/>
      <c r="VJS4" s="406"/>
      <c r="VJT4" s="406"/>
      <c r="VJU4" s="406"/>
      <c r="VJV4" s="406"/>
      <c r="VJW4" s="406"/>
      <c r="VJX4" s="406"/>
      <c r="VJY4" s="406"/>
      <c r="VJZ4" s="406"/>
      <c r="VKA4" s="406"/>
      <c r="VKB4" s="406"/>
      <c r="VKC4" s="406"/>
      <c r="VKD4" s="406"/>
      <c r="VKE4" s="406"/>
      <c r="VKF4" s="406"/>
      <c r="VKG4" s="406"/>
      <c r="VKH4" s="406"/>
      <c r="VKI4" s="406"/>
      <c r="VKJ4" s="406"/>
      <c r="VKK4" s="406"/>
      <c r="VKL4" s="406"/>
      <c r="VKM4" s="406"/>
      <c r="VKN4" s="406"/>
      <c r="VKO4" s="406"/>
      <c r="VKP4" s="406"/>
      <c r="VKQ4" s="406"/>
      <c r="VKR4" s="406"/>
      <c r="VKS4" s="406"/>
      <c r="VKT4" s="406"/>
      <c r="VKU4" s="406"/>
      <c r="VKV4" s="406"/>
      <c r="VKW4" s="406"/>
      <c r="VKX4" s="406"/>
      <c r="VKY4" s="406"/>
      <c r="VKZ4" s="406"/>
      <c r="VLA4" s="406"/>
      <c r="VLB4" s="406"/>
      <c r="VLC4" s="406"/>
      <c r="VLD4" s="406"/>
      <c r="VLE4" s="406"/>
      <c r="VLF4" s="406"/>
      <c r="VLG4" s="406"/>
      <c r="VLH4" s="406"/>
      <c r="VLI4" s="406"/>
      <c r="VLJ4" s="406"/>
      <c r="VLK4" s="406"/>
      <c r="VLL4" s="406"/>
      <c r="VLM4" s="406"/>
      <c r="VLN4" s="406"/>
      <c r="VLO4" s="406"/>
      <c r="VLP4" s="406"/>
      <c r="VLQ4" s="406"/>
      <c r="VLR4" s="406"/>
      <c r="VLS4" s="406"/>
      <c r="VLT4" s="406"/>
      <c r="VLU4" s="406"/>
      <c r="VLV4" s="406"/>
      <c r="VLW4" s="406"/>
      <c r="VLX4" s="406"/>
      <c r="VLY4" s="406"/>
      <c r="VLZ4" s="406"/>
      <c r="VMA4" s="406"/>
      <c r="VMB4" s="406"/>
      <c r="VMC4" s="406"/>
      <c r="VMD4" s="406"/>
      <c r="VME4" s="406"/>
      <c r="VMF4" s="406"/>
      <c r="VMG4" s="406"/>
      <c r="VMH4" s="406"/>
      <c r="VMI4" s="406"/>
      <c r="VMJ4" s="406"/>
      <c r="VMK4" s="406"/>
      <c r="VML4" s="406"/>
      <c r="VMM4" s="406"/>
      <c r="VMN4" s="406"/>
      <c r="VMO4" s="406"/>
      <c r="VMP4" s="406"/>
      <c r="VMQ4" s="406"/>
      <c r="VMR4" s="406"/>
      <c r="VMS4" s="406"/>
      <c r="VMT4" s="406"/>
      <c r="VMU4" s="406"/>
      <c r="VMV4" s="406"/>
      <c r="VMW4" s="406"/>
      <c r="VMX4" s="406"/>
      <c r="VMY4" s="406"/>
      <c r="VMZ4" s="406"/>
      <c r="VNA4" s="406"/>
      <c r="VNB4" s="406"/>
      <c r="VNC4" s="406"/>
      <c r="VND4" s="406"/>
      <c r="VNE4" s="406"/>
      <c r="VNF4" s="406"/>
      <c r="VNG4" s="406"/>
      <c r="VNH4" s="406"/>
      <c r="VNI4" s="406"/>
      <c r="VNJ4" s="406"/>
      <c r="VNK4" s="406"/>
      <c r="VNL4" s="406"/>
      <c r="VNM4" s="406"/>
      <c r="VNN4" s="406"/>
      <c r="VNO4" s="406"/>
      <c r="VNP4" s="406"/>
      <c r="VNQ4" s="406"/>
      <c r="VNR4" s="406"/>
      <c r="VNS4" s="406"/>
      <c r="VNT4" s="406"/>
      <c r="VNU4" s="406"/>
      <c r="VNV4" s="406"/>
      <c r="VNW4" s="406"/>
      <c r="VNX4" s="406"/>
      <c r="VNY4" s="406"/>
      <c r="VNZ4" s="406"/>
      <c r="VOA4" s="406"/>
      <c r="VOB4" s="406"/>
      <c r="VOC4" s="406"/>
      <c r="VOD4" s="406"/>
      <c r="VOE4" s="406"/>
      <c r="VOF4" s="406"/>
      <c r="VOG4" s="406"/>
      <c r="VOH4" s="406"/>
      <c r="VOI4" s="406"/>
      <c r="VOJ4" s="406"/>
      <c r="VOK4" s="406"/>
      <c r="VOL4" s="406"/>
      <c r="VOM4" s="406"/>
      <c r="VON4" s="406"/>
      <c r="VOO4" s="406"/>
      <c r="VOP4" s="406"/>
      <c r="VOQ4" s="406"/>
      <c r="VOR4" s="406"/>
      <c r="VOS4" s="406"/>
      <c r="VOT4" s="406"/>
      <c r="VOU4" s="406"/>
      <c r="VOV4" s="406"/>
      <c r="VOW4" s="406"/>
      <c r="VOX4" s="406"/>
      <c r="VOY4" s="406"/>
      <c r="VOZ4" s="406"/>
      <c r="VPA4" s="406"/>
      <c r="VPB4" s="406"/>
      <c r="VPC4" s="406"/>
      <c r="VPD4" s="406"/>
      <c r="VPE4" s="406"/>
      <c r="VPF4" s="406"/>
      <c r="VPG4" s="406"/>
      <c r="VPH4" s="406"/>
      <c r="VPI4" s="406"/>
      <c r="VPJ4" s="406"/>
      <c r="VPK4" s="406"/>
      <c r="VPL4" s="406"/>
      <c r="VPM4" s="406"/>
      <c r="VPN4" s="406"/>
      <c r="VPO4" s="406"/>
      <c r="VPP4" s="406"/>
      <c r="VPQ4" s="406"/>
      <c r="VPR4" s="406"/>
      <c r="VPS4" s="406"/>
      <c r="VPT4" s="406"/>
      <c r="VPU4" s="406"/>
      <c r="VPV4" s="406"/>
      <c r="VPW4" s="406"/>
      <c r="VPX4" s="406"/>
      <c r="VPY4" s="406"/>
      <c r="VPZ4" s="406"/>
      <c r="VQA4" s="406"/>
      <c r="VQB4" s="406"/>
      <c r="VQC4" s="406"/>
      <c r="VQD4" s="406"/>
      <c r="VQE4" s="406"/>
      <c r="VQF4" s="406"/>
      <c r="VQG4" s="406"/>
      <c r="VQH4" s="406"/>
      <c r="VQI4" s="406"/>
      <c r="VQJ4" s="406"/>
      <c r="VQK4" s="406"/>
      <c r="VQL4" s="406"/>
      <c r="VQM4" s="406"/>
      <c r="VQN4" s="406"/>
      <c r="VQO4" s="406"/>
      <c r="VQP4" s="406"/>
      <c r="VQQ4" s="406"/>
      <c r="VQR4" s="406"/>
      <c r="VQS4" s="406"/>
      <c r="VQT4" s="406"/>
      <c r="VQU4" s="406"/>
      <c r="VQV4" s="406"/>
      <c r="VQW4" s="406"/>
      <c r="VQX4" s="406"/>
      <c r="VQY4" s="406"/>
      <c r="VQZ4" s="406"/>
      <c r="VRA4" s="406"/>
      <c r="VRB4" s="406"/>
      <c r="VRC4" s="406"/>
      <c r="VRD4" s="406"/>
      <c r="VRE4" s="406"/>
      <c r="VRF4" s="406"/>
      <c r="VRG4" s="406"/>
      <c r="VRH4" s="406"/>
      <c r="VRI4" s="406"/>
      <c r="VRJ4" s="406"/>
      <c r="VRK4" s="406"/>
      <c r="VRL4" s="406"/>
      <c r="VRM4" s="406"/>
      <c r="VRN4" s="406"/>
      <c r="VRO4" s="406"/>
      <c r="VRP4" s="406"/>
      <c r="VRQ4" s="406"/>
      <c r="VRR4" s="406"/>
      <c r="VRS4" s="406"/>
      <c r="VRT4" s="406"/>
      <c r="VRU4" s="406"/>
      <c r="VRV4" s="406"/>
      <c r="VRW4" s="406"/>
      <c r="VRX4" s="406"/>
      <c r="VRY4" s="406"/>
      <c r="VRZ4" s="406"/>
      <c r="VSA4" s="406"/>
      <c r="VSB4" s="406"/>
      <c r="VSC4" s="406"/>
      <c r="VSD4" s="406"/>
      <c r="VSE4" s="406"/>
      <c r="VSF4" s="406"/>
      <c r="VSG4" s="406"/>
      <c r="VSH4" s="406"/>
      <c r="VSI4" s="406"/>
      <c r="VSJ4" s="406"/>
      <c r="VSK4" s="406"/>
      <c r="VSL4" s="406"/>
      <c r="VSM4" s="406"/>
      <c r="VSN4" s="406"/>
      <c r="VSO4" s="406"/>
      <c r="VSP4" s="406"/>
      <c r="VSQ4" s="406"/>
      <c r="VSR4" s="406"/>
      <c r="VSS4" s="406"/>
      <c r="VST4" s="406"/>
      <c r="VSU4" s="406"/>
      <c r="VSV4" s="406"/>
      <c r="VSW4" s="406"/>
      <c r="VSX4" s="406"/>
      <c r="VSY4" s="406"/>
      <c r="VSZ4" s="406"/>
      <c r="VTA4" s="406"/>
      <c r="VTB4" s="406"/>
      <c r="VTC4" s="406"/>
      <c r="VTD4" s="406"/>
      <c r="VTE4" s="406"/>
      <c r="VTF4" s="406"/>
      <c r="VTG4" s="406"/>
      <c r="VTH4" s="406"/>
      <c r="VTI4" s="406"/>
      <c r="VTJ4" s="406"/>
      <c r="VTK4" s="406"/>
      <c r="VTL4" s="406"/>
      <c r="VTM4" s="406"/>
      <c r="VTN4" s="406"/>
      <c r="VTO4" s="406"/>
      <c r="VTP4" s="406"/>
      <c r="VTQ4" s="406"/>
      <c r="VTR4" s="406"/>
      <c r="VTS4" s="406"/>
      <c r="VTT4" s="406"/>
      <c r="VTU4" s="406"/>
      <c r="VTV4" s="406"/>
      <c r="VTW4" s="406"/>
      <c r="VTX4" s="406"/>
      <c r="VTY4" s="406"/>
      <c r="VTZ4" s="406"/>
      <c r="VUA4" s="406"/>
      <c r="VUB4" s="406"/>
      <c r="VUC4" s="406"/>
      <c r="VUD4" s="406"/>
      <c r="VUE4" s="406"/>
      <c r="VUF4" s="406"/>
      <c r="VUG4" s="406"/>
      <c r="VUH4" s="406"/>
      <c r="VUI4" s="406"/>
      <c r="VUJ4" s="406"/>
      <c r="VUK4" s="406"/>
      <c r="VUL4" s="406"/>
      <c r="VUM4" s="406"/>
      <c r="VUN4" s="406"/>
      <c r="VUO4" s="406"/>
      <c r="VUP4" s="406"/>
      <c r="VUQ4" s="406"/>
      <c r="VUR4" s="406"/>
      <c r="VUS4" s="406"/>
      <c r="VUT4" s="406"/>
      <c r="VUU4" s="406"/>
      <c r="VUV4" s="406"/>
      <c r="VUW4" s="406"/>
      <c r="VUX4" s="406"/>
      <c r="VUY4" s="406"/>
      <c r="VUZ4" s="406"/>
      <c r="VVA4" s="406"/>
      <c r="VVB4" s="406"/>
      <c r="VVC4" s="406"/>
      <c r="VVD4" s="406"/>
      <c r="VVE4" s="406"/>
      <c r="VVF4" s="406"/>
      <c r="VVG4" s="406"/>
      <c r="VVH4" s="406"/>
      <c r="VVI4" s="406"/>
      <c r="VVJ4" s="406"/>
      <c r="VVK4" s="406"/>
      <c r="VVL4" s="406"/>
      <c r="VVM4" s="406"/>
      <c r="VVN4" s="406"/>
      <c r="VVO4" s="406"/>
      <c r="VVP4" s="406"/>
      <c r="VVQ4" s="406"/>
      <c r="VVR4" s="406"/>
      <c r="VVS4" s="406"/>
      <c r="VVT4" s="406"/>
      <c r="VVU4" s="406"/>
      <c r="VVV4" s="406"/>
      <c r="VVW4" s="406"/>
      <c r="VVX4" s="406"/>
      <c r="VVY4" s="406"/>
      <c r="VVZ4" s="406"/>
      <c r="VWA4" s="406"/>
      <c r="VWB4" s="406"/>
      <c r="VWC4" s="406"/>
      <c r="VWD4" s="406"/>
      <c r="VWE4" s="406"/>
      <c r="VWF4" s="406"/>
      <c r="VWG4" s="406"/>
      <c r="VWH4" s="406"/>
      <c r="VWI4" s="406"/>
      <c r="VWJ4" s="406"/>
      <c r="VWK4" s="406"/>
      <c r="VWL4" s="406"/>
      <c r="VWM4" s="406"/>
      <c r="VWN4" s="406"/>
      <c r="VWO4" s="406"/>
      <c r="VWP4" s="406"/>
      <c r="VWQ4" s="406"/>
      <c r="VWR4" s="406"/>
      <c r="VWS4" s="406"/>
      <c r="VWT4" s="406"/>
      <c r="VWU4" s="406"/>
      <c r="VWV4" s="406"/>
      <c r="VWW4" s="406"/>
      <c r="VWX4" s="406"/>
      <c r="VWY4" s="406"/>
      <c r="VWZ4" s="406"/>
      <c r="VXA4" s="406"/>
      <c r="VXB4" s="406"/>
      <c r="VXC4" s="406"/>
      <c r="VXD4" s="406"/>
      <c r="VXE4" s="406"/>
      <c r="VXF4" s="406"/>
      <c r="VXG4" s="406"/>
      <c r="VXH4" s="406"/>
      <c r="VXI4" s="406"/>
      <c r="VXJ4" s="406"/>
      <c r="VXK4" s="406"/>
      <c r="VXL4" s="406"/>
      <c r="VXM4" s="406"/>
      <c r="VXN4" s="406"/>
      <c r="VXO4" s="406"/>
      <c r="VXP4" s="406"/>
      <c r="VXQ4" s="406"/>
      <c r="VXR4" s="406"/>
      <c r="VXS4" s="406"/>
      <c r="VXT4" s="406"/>
      <c r="VXU4" s="406"/>
      <c r="VXV4" s="406"/>
      <c r="VXW4" s="406"/>
      <c r="VXX4" s="406"/>
      <c r="VXY4" s="406"/>
      <c r="VXZ4" s="406"/>
      <c r="VYA4" s="406"/>
      <c r="VYB4" s="406"/>
      <c r="VYC4" s="406"/>
      <c r="VYD4" s="406"/>
      <c r="VYE4" s="406"/>
      <c r="VYF4" s="406"/>
      <c r="VYG4" s="406"/>
      <c r="VYH4" s="406"/>
      <c r="VYI4" s="406"/>
      <c r="VYJ4" s="406"/>
      <c r="VYK4" s="406"/>
      <c r="VYL4" s="406"/>
      <c r="VYM4" s="406"/>
      <c r="VYN4" s="406"/>
      <c r="VYO4" s="406"/>
      <c r="VYP4" s="406"/>
      <c r="VYQ4" s="406"/>
      <c r="VYR4" s="406"/>
      <c r="VYS4" s="406"/>
      <c r="VYT4" s="406"/>
      <c r="VYU4" s="406"/>
      <c r="VYV4" s="406"/>
      <c r="VYW4" s="406"/>
      <c r="VYX4" s="406"/>
      <c r="VYY4" s="406"/>
      <c r="VYZ4" s="406"/>
      <c r="VZA4" s="406"/>
      <c r="VZB4" s="406"/>
      <c r="VZC4" s="406"/>
      <c r="VZD4" s="406"/>
      <c r="VZE4" s="406"/>
      <c r="VZF4" s="406"/>
      <c r="VZG4" s="406"/>
      <c r="VZH4" s="406"/>
      <c r="VZI4" s="406"/>
      <c r="VZJ4" s="406"/>
      <c r="VZK4" s="406"/>
      <c r="VZL4" s="406"/>
      <c r="VZM4" s="406"/>
      <c r="VZN4" s="406"/>
      <c r="VZO4" s="406"/>
      <c r="VZP4" s="406"/>
      <c r="VZQ4" s="406"/>
      <c r="VZR4" s="406"/>
      <c r="VZS4" s="406"/>
      <c r="VZT4" s="406"/>
      <c r="VZU4" s="406"/>
      <c r="VZV4" s="406"/>
      <c r="VZW4" s="406"/>
      <c r="VZX4" s="406"/>
      <c r="VZY4" s="406"/>
      <c r="VZZ4" s="406"/>
      <c r="WAA4" s="406"/>
      <c r="WAB4" s="406"/>
      <c r="WAC4" s="406"/>
      <c r="WAD4" s="406"/>
      <c r="WAE4" s="406"/>
      <c r="WAF4" s="406"/>
      <c r="WAG4" s="406"/>
      <c r="WAH4" s="406"/>
      <c r="WAI4" s="406"/>
      <c r="WAJ4" s="406"/>
      <c r="WAK4" s="406"/>
      <c r="WAL4" s="406"/>
      <c r="WAM4" s="406"/>
      <c r="WAN4" s="406"/>
      <c r="WAO4" s="406"/>
      <c r="WAP4" s="406"/>
      <c r="WAQ4" s="406"/>
      <c r="WAR4" s="406"/>
      <c r="WAS4" s="406"/>
      <c r="WAT4" s="406"/>
      <c r="WAU4" s="406"/>
      <c r="WAV4" s="406"/>
      <c r="WAW4" s="406"/>
      <c r="WAX4" s="406"/>
      <c r="WAY4" s="406"/>
      <c r="WAZ4" s="406"/>
      <c r="WBA4" s="406"/>
      <c r="WBB4" s="406"/>
      <c r="WBC4" s="406"/>
      <c r="WBD4" s="406"/>
      <c r="WBE4" s="406"/>
      <c r="WBF4" s="406"/>
      <c r="WBG4" s="406"/>
      <c r="WBH4" s="406"/>
      <c r="WBI4" s="406"/>
      <c r="WBJ4" s="406"/>
      <c r="WBK4" s="406"/>
      <c r="WBL4" s="406"/>
      <c r="WBM4" s="406"/>
      <c r="WBN4" s="406"/>
      <c r="WBO4" s="406"/>
      <c r="WBP4" s="406"/>
      <c r="WBQ4" s="406"/>
      <c r="WBR4" s="406"/>
      <c r="WBS4" s="406"/>
      <c r="WBT4" s="406"/>
      <c r="WBU4" s="406"/>
      <c r="WBV4" s="406"/>
      <c r="WBW4" s="406"/>
      <c r="WBX4" s="406"/>
      <c r="WBY4" s="406"/>
      <c r="WBZ4" s="406"/>
      <c r="WCA4" s="406"/>
      <c r="WCB4" s="406"/>
      <c r="WCC4" s="406"/>
      <c r="WCD4" s="406"/>
      <c r="WCE4" s="406"/>
      <c r="WCF4" s="406"/>
      <c r="WCG4" s="406"/>
      <c r="WCH4" s="406"/>
      <c r="WCI4" s="406"/>
      <c r="WCJ4" s="406"/>
      <c r="WCK4" s="406"/>
      <c r="WCL4" s="406"/>
      <c r="WCM4" s="406"/>
      <c r="WCN4" s="406"/>
      <c r="WCO4" s="406"/>
      <c r="WCP4" s="406"/>
      <c r="WCQ4" s="406"/>
      <c r="WCR4" s="406"/>
      <c r="WCS4" s="406"/>
      <c r="WCT4" s="406"/>
      <c r="WCU4" s="406"/>
      <c r="WCV4" s="406"/>
      <c r="WCW4" s="406"/>
      <c r="WCX4" s="406"/>
      <c r="WCY4" s="406"/>
      <c r="WCZ4" s="406"/>
      <c r="WDA4" s="406"/>
      <c r="WDB4" s="406"/>
      <c r="WDC4" s="406"/>
      <c r="WDD4" s="406"/>
      <c r="WDE4" s="406"/>
      <c r="WDF4" s="406"/>
      <c r="WDG4" s="406"/>
      <c r="WDH4" s="406"/>
      <c r="WDI4" s="406"/>
      <c r="WDJ4" s="406"/>
      <c r="WDK4" s="406"/>
      <c r="WDL4" s="406"/>
      <c r="WDM4" s="406"/>
      <c r="WDN4" s="406"/>
      <c r="WDO4" s="406"/>
      <c r="WDP4" s="406"/>
      <c r="WDQ4" s="406"/>
      <c r="WDR4" s="406"/>
      <c r="WDS4" s="406"/>
      <c r="WDT4" s="406"/>
      <c r="WDU4" s="406"/>
      <c r="WDV4" s="406"/>
      <c r="WDW4" s="406"/>
      <c r="WDX4" s="406"/>
      <c r="WDY4" s="406"/>
      <c r="WDZ4" s="406"/>
      <c r="WEA4" s="406"/>
      <c r="WEB4" s="406"/>
      <c r="WEC4" s="406"/>
      <c r="WED4" s="406"/>
      <c r="WEE4" s="406"/>
      <c r="WEF4" s="406"/>
      <c r="WEG4" s="406"/>
      <c r="WEH4" s="406"/>
      <c r="WEI4" s="406"/>
      <c r="WEJ4" s="406"/>
      <c r="WEK4" s="406"/>
      <c r="WEL4" s="406"/>
      <c r="WEM4" s="406"/>
      <c r="WEN4" s="406"/>
      <c r="WEO4" s="406"/>
      <c r="WEP4" s="406"/>
      <c r="WEQ4" s="406"/>
      <c r="WER4" s="406"/>
      <c r="WES4" s="406"/>
      <c r="WET4" s="406"/>
      <c r="WEU4" s="406"/>
      <c r="WEV4" s="406"/>
      <c r="WEW4" s="406"/>
      <c r="WEX4" s="406"/>
      <c r="WEY4" s="406"/>
      <c r="WEZ4" s="406"/>
      <c r="WFA4" s="406"/>
      <c r="WFB4" s="406"/>
      <c r="WFC4" s="406"/>
      <c r="WFD4" s="406"/>
      <c r="WFE4" s="406"/>
      <c r="WFF4" s="406"/>
      <c r="WFG4" s="406"/>
      <c r="WFH4" s="406"/>
      <c r="WFI4" s="406"/>
      <c r="WFJ4" s="406"/>
      <c r="WFK4" s="406"/>
      <c r="WFL4" s="406"/>
      <c r="WFM4" s="406"/>
      <c r="WFN4" s="406"/>
      <c r="WFO4" s="406"/>
      <c r="WFP4" s="406"/>
      <c r="WFQ4" s="406"/>
      <c r="WFR4" s="406"/>
      <c r="WFS4" s="406"/>
      <c r="WFT4" s="406"/>
      <c r="WFU4" s="406"/>
      <c r="WFV4" s="406"/>
      <c r="WFW4" s="406"/>
      <c r="WFX4" s="406"/>
      <c r="WFY4" s="406"/>
      <c r="WFZ4" s="406"/>
      <c r="WGA4" s="406"/>
      <c r="WGB4" s="406"/>
      <c r="WGC4" s="406"/>
      <c r="WGD4" s="406"/>
      <c r="WGE4" s="406"/>
      <c r="WGF4" s="406"/>
      <c r="WGG4" s="406"/>
      <c r="WGH4" s="406"/>
      <c r="WGI4" s="406"/>
      <c r="WGJ4" s="406"/>
      <c r="WGK4" s="406"/>
      <c r="WGL4" s="406"/>
      <c r="WGM4" s="406"/>
      <c r="WGN4" s="406"/>
      <c r="WGO4" s="406"/>
      <c r="WGP4" s="406"/>
      <c r="WGQ4" s="406"/>
      <c r="WGR4" s="406"/>
      <c r="WGS4" s="406"/>
      <c r="WGT4" s="406"/>
      <c r="WGU4" s="406"/>
      <c r="WGV4" s="406"/>
      <c r="WGW4" s="406"/>
      <c r="WGX4" s="406"/>
      <c r="WGY4" s="406"/>
      <c r="WGZ4" s="406"/>
      <c r="WHA4" s="406"/>
      <c r="WHB4" s="406"/>
      <c r="WHC4" s="406"/>
      <c r="WHD4" s="406"/>
      <c r="WHE4" s="406"/>
      <c r="WHF4" s="406"/>
      <c r="WHG4" s="406"/>
      <c r="WHH4" s="406"/>
      <c r="WHI4" s="406"/>
      <c r="WHJ4" s="406"/>
      <c r="WHK4" s="406"/>
      <c r="WHL4" s="406"/>
      <c r="WHM4" s="406"/>
      <c r="WHN4" s="406"/>
      <c r="WHO4" s="406"/>
      <c r="WHP4" s="406"/>
      <c r="WHQ4" s="406"/>
      <c r="WHR4" s="406"/>
      <c r="WHS4" s="406"/>
      <c r="WHT4" s="406"/>
      <c r="WHU4" s="406"/>
      <c r="WHV4" s="406"/>
      <c r="WHW4" s="406"/>
      <c r="WHX4" s="406"/>
      <c r="WHY4" s="406"/>
      <c r="WHZ4" s="406"/>
      <c r="WIA4" s="406"/>
      <c r="WIB4" s="406"/>
      <c r="WIC4" s="406"/>
      <c r="WID4" s="406"/>
      <c r="WIE4" s="406"/>
      <c r="WIF4" s="406"/>
      <c r="WIG4" s="406"/>
      <c r="WIH4" s="406"/>
      <c r="WII4" s="406"/>
      <c r="WIJ4" s="406"/>
      <c r="WIK4" s="406"/>
      <c r="WIL4" s="406"/>
      <c r="WIM4" s="406"/>
      <c r="WIN4" s="406"/>
      <c r="WIO4" s="406"/>
      <c r="WIP4" s="406"/>
      <c r="WIQ4" s="406"/>
      <c r="WIR4" s="406"/>
      <c r="WIS4" s="406"/>
      <c r="WIT4" s="406"/>
      <c r="WIU4" s="406"/>
      <c r="WIV4" s="406"/>
      <c r="WIW4" s="406"/>
      <c r="WIX4" s="406"/>
      <c r="WIY4" s="406"/>
      <c r="WIZ4" s="406"/>
      <c r="WJA4" s="406"/>
      <c r="WJB4" s="406"/>
      <c r="WJC4" s="406"/>
      <c r="WJD4" s="406"/>
      <c r="WJE4" s="406"/>
      <c r="WJF4" s="406"/>
      <c r="WJG4" s="406"/>
      <c r="WJH4" s="406"/>
      <c r="WJI4" s="406"/>
      <c r="WJJ4" s="406"/>
      <c r="WJK4" s="406"/>
      <c r="WJL4" s="406"/>
      <c r="WJM4" s="406"/>
      <c r="WJN4" s="406"/>
      <c r="WJO4" s="406"/>
      <c r="WJP4" s="406"/>
      <c r="WJQ4" s="406"/>
      <c r="WJR4" s="406"/>
      <c r="WJS4" s="406"/>
      <c r="WJT4" s="406"/>
      <c r="WJU4" s="406"/>
      <c r="WJV4" s="406"/>
      <c r="WJW4" s="406"/>
      <c r="WJX4" s="406"/>
      <c r="WJY4" s="406"/>
      <c r="WJZ4" s="406"/>
      <c r="WKA4" s="406"/>
      <c r="WKB4" s="406"/>
      <c r="WKC4" s="406"/>
      <c r="WKD4" s="406"/>
      <c r="WKE4" s="406"/>
      <c r="WKF4" s="406"/>
      <c r="WKG4" s="406"/>
      <c r="WKH4" s="406"/>
      <c r="WKI4" s="406"/>
      <c r="WKJ4" s="406"/>
      <c r="WKK4" s="406"/>
      <c r="WKL4" s="406"/>
      <c r="WKM4" s="406"/>
      <c r="WKN4" s="406"/>
      <c r="WKO4" s="406"/>
      <c r="WKP4" s="406"/>
      <c r="WKQ4" s="406"/>
      <c r="WKR4" s="406"/>
      <c r="WKS4" s="406"/>
      <c r="WKT4" s="406"/>
      <c r="WKU4" s="406"/>
      <c r="WKV4" s="406"/>
      <c r="WKW4" s="406"/>
      <c r="WKX4" s="406"/>
      <c r="WKY4" s="406"/>
      <c r="WKZ4" s="406"/>
      <c r="WLA4" s="406"/>
      <c r="WLB4" s="406"/>
      <c r="WLC4" s="406"/>
      <c r="WLD4" s="406"/>
      <c r="WLE4" s="406"/>
      <c r="WLF4" s="406"/>
      <c r="WLG4" s="406"/>
      <c r="WLH4" s="406"/>
      <c r="WLI4" s="406"/>
      <c r="WLJ4" s="406"/>
      <c r="WLK4" s="406"/>
      <c r="WLL4" s="406"/>
      <c r="WLM4" s="406"/>
      <c r="WLN4" s="406"/>
      <c r="WLO4" s="406"/>
      <c r="WLP4" s="406"/>
      <c r="WLQ4" s="406"/>
      <c r="WLR4" s="406"/>
      <c r="WLS4" s="406"/>
      <c r="WLT4" s="406"/>
      <c r="WLU4" s="406"/>
      <c r="WLV4" s="406"/>
      <c r="WLW4" s="406"/>
      <c r="WLX4" s="406"/>
      <c r="WLY4" s="406"/>
      <c r="WLZ4" s="406"/>
      <c r="WMA4" s="406"/>
      <c r="WMB4" s="406"/>
      <c r="WMC4" s="406"/>
      <c r="WMD4" s="406"/>
      <c r="WME4" s="406"/>
      <c r="WMF4" s="406"/>
      <c r="WMG4" s="406"/>
      <c r="WMH4" s="406"/>
      <c r="WMI4" s="406"/>
      <c r="WMJ4" s="406"/>
      <c r="WMK4" s="406"/>
      <c r="WML4" s="406"/>
      <c r="WMM4" s="406"/>
      <c r="WMN4" s="406"/>
      <c r="WMO4" s="406"/>
      <c r="WMP4" s="406"/>
      <c r="WMQ4" s="406"/>
      <c r="WMR4" s="406"/>
      <c r="WMS4" s="406"/>
      <c r="WMT4" s="406"/>
      <c r="WMU4" s="406"/>
      <c r="WMV4" s="406"/>
      <c r="WMW4" s="406"/>
      <c r="WMX4" s="406"/>
      <c r="WMY4" s="406"/>
      <c r="WMZ4" s="406"/>
      <c r="WNA4" s="406"/>
      <c r="WNB4" s="406"/>
      <c r="WNC4" s="406"/>
      <c r="WND4" s="406"/>
      <c r="WNE4" s="406"/>
      <c r="WNF4" s="406"/>
      <c r="WNG4" s="406"/>
      <c r="WNH4" s="406"/>
      <c r="WNI4" s="406"/>
      <c r="WNJ4" s="406"/>
      <c r="WNK4" s="406"/>
      <c r="WNL4" s="406"/>
      <c r="WNM4" s="406"/>
      <c r="WNN4" s="406"/>
      <c r="WNO4" s="406"/>
      <c r="WNP4" s="406"/>
      <c r="WNQ4" s="406"/>
      <c r="WNR4" s="406"/>
      <c r="WNS4" s="406"/>
      <c r="WNT4" s="406"/>
      <c r="WNU4" s="406"/>
      <c r="WNV4" s="406"/>
      <c r="WNW4" s="406"/>
      <c r="WNX4" s="406"/>
      <c r="WNY4" s="406"/>
      <c r="WNZ4" s="406"/>
      <c r="WOA4" s="406"/>
      <c r="WOB4" s="406"/>
      <c r="WOC4" s="406"/>
      <c r="WOD4" s="406"/>
      <c r="WOE4" s="406"/>
      <c r="WOF4" s="406"/>
      <c r="WOG4" s="406"/>
      <c r="WOH4" s="406"/>
      <c r="WOI4" s="406"/>
      <c r="WOJ4" s="406"/>
      <c r="WOK4" s="406"/>
      <c r="WOL4" s="406"/>
      <c r="WOM4" s="406"/>
      <c r="WON4" s="406"/>
      <c r="WOO4" s="406"/>
      <c r="WOP4" s="406"/>
      <c r="WOQ4" s="406"/>
      <c r="WOR4" s="406"/>
      <c r="WOS4" s="406"/>
      <c r="WOT4" s="406"/>
      <c r="WOU4" s="406"/>
      <c r="WOV4" s="406"/>
      <c r="WOW4" s="406"/>
      <c r="WOX4" s="406"/>
      <c r="WOY4" s="406"/>
      <c r="WOZ4" s="406"/>
      <c r="WPA4" s="406"/>
      <c r="WPB4" s="406"/>
      <c r="WPC4" s="406"/>
      <c r="WPD4" s="406"/>
      <c r="WPE4" s="406"/>
      <c r="WPF4" s="406"/>
      <c r="WPG4" s="406"/>
      <c r="WPH4" s="406"/>
      <c r="WPI4" s="406"/>
      <c r="WPJ4" s="406"/>
      <c r="WPK4" s="406"/>
      <c r="WPL4" s="406"/>
      <c r="WPM4" s="406"/>
      <c r="WPN4" s="406"/>
      <c r="WPO4" s="406"/>
      <c r="WPP4" s="406"/>
      <c r="WPQ4" s="406"/>
      <c r="WPR4" s="406"/>
      <c r="WPS4" s="406"/>
      <c r="WPT4" s="406"/>
      <c r="WPU4" s="406"/>
      <c r="WPV4" s="406"/>
      <c r="WPW4" s="406"/>
      <c r="WPX4" s="406"/>
      <c r="WPY4" s="406"/>
      <c r="WPZ4" s="406"/>
      <c r="WQA4" s="406"/>
      <c r="WQB4" s="406"/>
      <c r="WQC4" s="406"/>
      <c r="WQD4" s="406"/>
      <c r="WQE4" s="406"/>
      <c r="WQF4" s="406"/>
      <c r="WQG4" s="406"/>
      <c r="WQH4" s="406"/>
      <c r="WQI4" s="406"/>
      <c r="WQJ4" s="406"/>
      <c r="WQK4" s="406"/>
      <c r="WQL4" s="406"/>
      <c r="WQM4" s="406"/>
      <c r="WQN4" s="406"/>
      <c r="WQO4" s="406"/>
      <c r="WQP4" s="406"/>
      <c r="WQQ4" s="406"/>
      <c r="WQR4" s="406"/>
      <c r="WQS4" s="406"/>
      <c r="WQT4" s="406"/>
      <c r="WQU4" s="406"/>
      <c r="WQV4" s="406"/>
      <c r="WQW4" s="406"/>
      <c r="WQX4" s="406"/>
      <c r="WQY4" s="406"/>
      <c r="WQZ4" s="406"/>
      <c r="WRA4" s="406"/>
      <c r="WRB4" s="406"/>
      <c r="WRC4" s="406"/>
      <c r="WRD4" s="406"/>
      <c r="WRE4" s="406"/>
      <c r="WRF4" s="406"/>
      <c r="WRG4" s="406"/>
      <c r="WRH4" s="406"/>
      <c r="WRI4" s="406"/>
      <c r="WRJ4" s="406"/>
      <c r="WRK4" s="406"/>
      <c r="WRL4" s="406"/>
      <c r="WRM4" s="406"/>
      <c r="WRN4" s="406"/>
      <c r="WRO4" s="406"/>
      <c r="WRP4" s="406"/>
      <c r="WRQ4" s="406"/>
      <c r="WRR4" s="406"/>
      <c r="WRS4" s="406"/>
      <c r="WRT4" s="406"/>
      <c r="WRU4" s="406"/>
      <c r="WRV4" s="406"/>
      <c r="WRW4" s="406"/>
      <c r="WRX4" s="406"/>
      <c r="WRY4" s="406"/>
      <c r="WRZ4" s="406"/>
      <c r="WSA4" s="406"/>
      <c r="WSB4" s="406"/>
      <c r="WSC4" s="406"/>
      <c r="WSD4" s="406"/>
      <c r="WSE4" s="406"/>
      <c r="WSF4" s="406"/>
      <c r="WSG4" s="406"/>
      <c r="WSH4" s="406"/>
      <c r="WSI4" s="406"/>
      <c r="WSJ4" s="406"/>
      <c r="WSK4" s="406"/>
      <c r="WSL4" s="406"/>
      <c r="WSM4" s="406"/>
      <c r="WSN4" s="406"/>
      <c r="WSO4" s="406"/>
      <c r="WSP4" s="406"/>
      <c r="WSQ4" s="406"/>
      <c r="WSR4" s="406"/>
      <c r="WSS4" s="406"/>
      <c r="WST4" s="406"/>
      <c r="WSU4" s="406"/>
      <c r="WSV4" s="406"/>
      <c r="WSW4" s="406"/>
      <c r="WSX4" s="406"/>
      <c r="WSY4" s="406"/>
      <c r="WSZ4" s="406"/>
      <c r="WTA4" s="406"/>
      <c r="WTB4" s="406"/>
      <c r="WTC4" s="406"/>
      <c r="WTD4" s="406"/>
      <c r="WTE4" s="406"/>
      <c r="WTF4" s="406"/>
      <c r="WTG4" s="406"/>
      <c r="WTH4" s="406"/>
      <c r="WTI4" s="406"/>
      <c r="WTJ4" s="406"/>
      <c r="WTK4" s="406"/>
      <c r="WTL4" s="406"/>
      <c r="WTM4" s="406"/>
      <c r="WTN4" s="406"/>
      <c r="WTO4" s="406"/>
      <c r="WTP4" s="406"/>
      <c r="WTQ4" s="406"/>
      <c r="WTR4" s="406"/>
      <c r="WTS4" s="406"/>
      <c r="WTT4" s="406"/>
      <c r="WTU4" s="406"/>
      <c r="WTV4" s="406"/>
      <c r="WTW4" s="406"/>
      <c r="WTX4" s="406"/>
      <c r="WTY4" s="406"/>
      <c r="WTZ4" s="406"/>
      <c r="WUA4" s="406"/>
      <c r="WUB4" s="406"/>
      <c r="WUC4" s="406"/>
      <c r="WUD4" s="406"/>
      <c r="WUE4" s="406"/>
      <c r="WUF4" s="406"/>
      <c r="WUG4" s="406"/>
      <c r="WUH4" s="406"/>
      <c r="WUI4" s="406"/>
      <c r="WUJ4" s="406"/>
      <c r="WUK4" s="406"/>
      <c r="WUL4" s="406"/>
      <c r="WUM4" s="406"/>
      <c r="WUN4" s="406"/>
      <c r="WUO4" s="406"/>
      <c r="WUP4" s="406"/>
      <c r="WUQ4" s="406"/>
      <c r="WUR4" s="406"/>
      <c r="WUS4" s="406"/>
      <c r="WUT4" s="406"/>
      <c r="WUU4" s="406"/>
      <c r="WUV4" s="406"/>
      <c r="WUW4" s="406"/>
      <c r="WUX4" s="406"/>
      <c r="WUY4" s="406"/>
      <c r="WUZ4" s="406"/>
      <c r="WVA4" s="406"/>
      <c r="WVB4" s="406"/>
      <c r="WVC4" s="406"/>
      <c r="WVD4" s="406"/>
      <c r="WVE4" s="406"/>
      <c r="WVF4" s="406"/>
      <c r="WVG4" s="406"/>
      <c r="WVH4" s="406"/>
      <c r="WVI4" s="406"/>
      <c r="WVJ4" s="406"/>
      <c r="WVK4" s="406"/>
      <c r="WVL4" s="406"/>
      <c r="WVM4" s="406"/>
      <c r="WVN4" s="406"/>
      <c r="WVO4" s="406"/>
      <c r="WVP4" s="406"/>
      <c r="WVQ4" s="406"/>
      <c r="WVR4" s="406"/>
      <c r="WVS4" s="406"/>
      <c r="WVT4" s="406"/>
      <c r="WVU4" s="406"/>
      <c r="WVV4" s="406"/>
      <c r="WVW4" s="406"/>
      <c r="WVX4" s="406"/>
      <c r="WVY4" s="406"/>
      <c r="WVZ4" s="406"/>
      <c r="WWA4" s="406"/>
      <c r="WWB4" s="406"/>
      <c r="WWC4" s="406"/>
      <c r="WWD4" s="406"/>
      <c r="WWE4" s="406"/>
      <c r="WWF4" s="406"/>
      <c r="WWG4" s="406"/>
      <c r="WWH4" s="406"/>
      <c r="WWI4" s="406"/>
      <c r="WWJ4" s="406"/>
      <c r="WWK4" s="406"/>
      <c r="WWL4" s="406"/>
      <c r="WWM4" s="406"/>
      <c r="WWN4" s="406"/>
      <c r="WWO4" s="406"/>
      <c r="WWP4" s="406"/>
      <c r="WWQ4" s="406"/>
      <c r="WWR4" s="406"/>
      <c r="WWS4" s="406"/>
      <c r="WWT4" s="406"/>
      <c r="WWU4" s="406"/>
      <c r="WWV4" s="406"/>
      <c r="WWW4" s="406"/>
      <c r="WWX4" s="406"/>
      <c r="WWY4" s="406"/>
      <c r="WWZ4" s="406"/>
      <c r="WXA4" s="406"/>
      <c r="WXB4" s="406"/>
      <c r="WXC4" s="406"/>
      <c r="WXD4" s="406"/>
      <c r="WXE4" s="406"/>
      <c r="WXF4" s="406"/>
      <c r="WXG4" s="406"/>
      <c r="WXH4" s="406"/>
      <c r="WXI4" s="406"/>
      <c r="WXJ4" s="406"/>
      <c r="WXK4" s="406"/>
      <c r="WXL4" s="406"/>
      <c r="WXM4" s="406"/>
      <c r="WXN4" s="406"/>
      <c r="WXO4" s="406"/>
      <c r="WXP4" s="406"/>
      <c r="WXQ4" s="406"/>
      <c r="WXR4" s="406"/>
      <c r="WXS4" s="406"/>
      <c r="WXT4" s="406"/>
      <c r="WXU4" s="406"/>
      <c r="WXV4" s="406"/>
      <c r="WXW4" s="406"/>
      <c r="WXX4" s="406"/>
      <c r="WXY4" s="406"/>
      <c r="WXZ4" s="406"/>
      <c r="WYA4" s="406"/>
      <c r="WYB4" s="406"/>
      <c r="WYC4" s="406"/>
      <c r="WYD4" s="406"/>
      <c r="WYE4" s="406"/>
      <c r="WYF4" s="406"/>
      <c r="WYG4" s="406"/>
      <c r="WYH4" s="406"/>
      <c r="WYI4" s="406"/>
      <c r="WYJ4" s="406"/>
      <c r="WYK4" s="406"/>
      <c r="WYL4" s="406"/>
      <c r="WYM4" s="406"/>
      <c r="WYN4" s="406"/>
      <c r="WYO4" s="406"/>
      <c r="WYP4" s="406"/>
      <c r="WYQ4" s="406"/>
      <c r="WYR4" s="406"/>
      <c r="WYS4" s="406"/>
      <c r="WYT4" s="406"/>
      <c r="WYU4" s="406"/>
      <c r="WYV4" s="406"/>
      <c r="WYW4" s="406"/>
      <c r="WYX4" s="406"/>
      <c r="WYY4" s="406"/>
      <c r="WYZ4" s="406"/>
      <c r="WZA4" s="406"/>
      <c r="WZB4" s="406"/>
      <c r="WZC4" s="406"/>
      <c r="WZD4" s="406"/>
      <c r="WZE4" s="406"/>
      <c r="WZF4" s="406"/>
      <c r="WZG4" s="406"/>
      <c r="WZH4" s="406"/>
      <c r="WZI4" s="406"/>
      <c r="WZJ4" s="406"/>
      <c r="WZK4" s="406"/>
      <c r="WZL4" s="406"/>
      <c r="WZM4" s="406"/>
      <c r="WZN4" s="406"/>
      <c r="WZO4" s="406"/>
      <c r="WZP4" s="406"/>
      <c r="WZQ4" s="406"/>
      <c r="WZR4" s="406"/>
      <c r="WZS4" s="406"/>
      <c r="WZT4" s="406"/>
      <c r="WZU4" s="406"/>
      <c r="WZV4" s="406"/>
      <c r="WZW4" s="406"/>
      <c r="WZX4" s="406"/>
      <c r="WZY4" s="406"/>
      <c r="WZZ4" s="406"/>
      <c r="XAA4" s="406"/>
      <c r="XAB4" s="406"/>
      <c r="XAC4" s="406"/>
      <c r="XAD4" s="406"/>
      <c r="XAE4" s="406"/>
      <c r="XAF4" s="406"/>
      <c r="XAG4" s="406"/>
      <c r="XAH4" s="406"/>
      <c r="XAI4" s="406"/>
      <c r="XAJ4" s="406"/>
      <c r="XAK4" s="406"/>
      <c r="XAL4" s="406"/>
      <c r="XAM4" s="406"/>
      <c r="XAN4" s="406"/>
      <c r="XAO4" s="406"/>
      <c r="XAP4" s="406"/>
      <c r="XAQ4" s="406"/>
      <c r="XAR4" s="406"/>
      <c r="XAS4" s="406"/>
      <c r="XAT4" s="406"/>
      <c r="XAU4" s="406"/>
      <c r="XAV4" s="406"/>
      <c r="XAW4" s="406"/>
      <c r="XAX4" s="406"/>
      <c r="XAY4" s="406"/>
      <c r="XAZ4" s="406"/>
      <c r="XBA4" s="406"/>
      <c r="XBB4" s="406"/>
      <c r="XBC4" s="406"/>
      <c r="XBD4" s="406"/>
      <c r="XBE4" s="406"/>
      <c r="XBF4" s="406"/>
      <c r="XBG4" s="406"/>
      <c r="XBH4" s="406"/>
      <c r="XBI4" s="406"/>
      <c r="XBJ4" s="406"/>
      <c r="XBK4" s="406"/>
      <c r="XBL4" s="406"/>
      <c r="XBM4" s="406"/>
      <c r="XBN4" s="406"/>
      <c r="XBO4" s="406"/>
      <c r="XBP4" s="406"/>
      <c r="XBQ4" s="406"/>
      <c r="XBR4" s="406"/>
      <c r="XBS4" s="406"/>
      <c r="XBT4" s="406"/>
      <c r="XBU4" s="406"/>
      <c r="XBV4" s="406"/>
      <c r="XBW4" s="406"/>
      <c r="XBX4" s="406"/>
      <c r="XBY4" s="406"/>
      <c r="XBZ4" s="406"/>
      <c r="XCA4" s="406"/>
      <c r="XCB4" s="406"/>
      <c r="XCC4" s="406"/>
      <c r="XCD4" s="406"/>
      <c r="XCE4" s="406"/>
      <c r="XCF4" s="406"/>
      <c r="XCG4" s="406"/>
      <c r="XCH4" s="406"/>
      <c r="XCI4" s="406"/>
      <c r="XCJ4" s="406"/>
      <c r="XCK4" s="406"/>
      <c r="XCL4" s="406"/>
      <c r="XCM4" s="406"/>
      <c r="XCN4" s="406"/>
      <c r="XCO4" s="406"/>
      <c r="XCP4" s="406"/>
      <c r="XCQ4" s="406"/>
      <c r="XCR4" s="406"/>
      <c r="XCS4" s="406"/>
      <c r="XCT4" s="406"/>
      <c r="XCU4" s="406"/>
      <c r="XCV4" s="406"/>
      <c r="XCW4" s="406"/>
      <c r="XCX4" s="406"/>
      <c r="XCY4" s="406"/>
      <c r="XCZ4" s="406"/>
      <c r="XDA4" s="406"/>
      <c r="XDB4" s="406"/>
      <c r="XDC4" s="406"/>
      <c r="XDD4" s="406"/>
      <c r="XDE4" s="406"/>
      <c r="XDF4" s="406"/>
      <c r="XDG4" s="406"/>
      <c r="XDH4" s="406"/>
      <c r="XDI4" s="406"/>
      <c r="XDJ4" s="406"/>
      <c r="XDK4" s="406"/>
      <c r="XDL4" s="406"/>
      <c r="XDM4" s="406"/>
      <c r="XDN4" s="406"/>
      <c r="XDO4" s="406"/>
      <c r="XDP4" s="406"/>
      <c r="XDQ4" s="406"/>
      <c r="XDR4" s="406"/>
      <c r="XDS4" s="406"/>
      <c r="XDT4" s="406"/>
      <c r="XDU4" s="406"/>
      <c r="XDV4" s="406"/>
      <c r="XDW4" s="406"/>
      <c r="XDX4" s="406"/>
      <c r="XDY4" s="406"/>
      <c r="XDZ4" s="406"/>
      <c r="XEA4" s="406"/>
      <c r="XEB4" s="406"/>
      <c r="XEC4" s="406"/>
      <c r="XED4" s="406"/>
      <c r="XEE4" s="406"/>
      <c r="XEF4" s="406"/>
      <c r="XEG4" s="406"/>
      <c r="XEH4" s="406"/>
      <c r="XEI4" s="406"/>
      <c r="XEJ4" s="406"/>
      <c r="XEK4" s="406"/>
      <c r="XEL4" s="406"/>
      <c r="XEM4" s="406"/>
      <c r="XEN4" s="406"/>
      <c r="XEO4" s="406"/>
      <c r="XEP4" s="406"/>
      <c r="XEQ4" s="406"/>
      <c r="XER4" s="406"/>
      <c r="XES4" s="406"/>
      <c r="XET4" s="406"/>
      <c r="XEU4" s="406"/>
      <c r="XEV4" s="406"/>
      <c r="XEW4" s="406"/>
      <c r="XEX4" s="406"/>
      <c r="XEY4" s="406"/>
      <c r="XEZ4" s="406"/>
    </row>
    <row r="6" spans="1:16380">
      <c r="A6" s="408"/>
      <c r="B6" s="408"/>
      <c r="C6" s="408"/>
      <c r="D6" s="408"/>
      <c r="E6" s="408"/>
      <c r="F6" s="408"/>
      <c r="G6" s="408"/>
    </row>
    <row r="7" spans="1:16380" ht="17.25" customHeight="1">
      <c r="A7" s="408" t="s">
        <v>1317</v>
      </c>
      <c r="C7" s="408"/>
      <c r="D7" s="863">
        <v>3994</v>
      </c>
      <c r="E7" s="408"/>
      <c r="F7" s="408"/>
      <c r="G7" s="408"/>
    </row>
    <row r="8" spans="1:16380" ht="17.25" customHeight="1">
      <c r="A8" s="408" t="s">
        <v>1318</v>
      </c>
      <c r="C8" s="408"/>
      <c r="D8" s="864">
        <v>4170</v>
      </c>
      <c r="E8" s="408"/>
      <c r="F8" s="408"/>
      <c r="G8" s="408"/>
    </row>
    <row r="9" spans="1:16380">
      <c r="A9" s="408"/>
      <c r="B9" s="408"/>
      <c r="C9" s="408"/>
      <c r="D9" s="408"/>
      <c r="E9" s="408"/>
      <c r="F9" s="408"/>
      <c r="G9" s="408"/>
    </row>
    <row r="10" spans="1:16380">
      <c r="A10" s="408"/>
      <c r="B10" s="408"/>
      <c r="C10" s="408"/>
      <c r="D10" s="408"/>
      <c r="E10" s="408"/>
      <c r="F10" s="408"/>
      <c r="G10" s="408"/>
    </row>
    <row r="11" spans="1:16380">
      <c r="A11" s="436" t="s">
        <v>1319</v>
      </c>
      <c r="B11" s="408"/>
      <c r="C11" s="408"/>
      <c r="D11" s="408"/>
      <c r="E11" s="408"/>
      <c r="F11" s="408"/>
      <c r="G11" s="408"/>
    </row>
    <row r="12" spans="1:16380" ht="15" customHeight="1">
      <c r="A12" s="1369" t="s">
        <v>1320</v>
      </c>
      <c r="B12" s="1371" t="s">
        <v>1321</v>
      </c>
      <c r="C12" s="1371" t="s">
        <v>1322</v>
      </c>
      <c r="D12" s="1372" t="s">
        <v>1323</v>
      </c>
      <c r="E12" s="1373"/>
      <c r="F12" s="408"/>
      <c r="G12" s="408"/>
    </row>
    <row r="13" spans="1:16380" s="437" customFormat="1" ht="22.5" customHeight="1">
      <c r="A13" s="1369"/>
      <c r="B13" s="1371"/>
      <c r="C13" s="1371"/>
      <c r="D13" s="428" t="s">
        <v>1324</v>
      </c>
      <c r="E13" s="428" t="s">
        <v>1325</v>
      </c>
    </row>
    <row r="14" spans="1:16380" s="437" customFormat="1">
      <c r="A14" s="438" t="s">
        <v>1326</v>
      </c>
      <c r="B14" s="438">
        <v>3905</v>
      </c>
      <c r="C14" s="746">
        <v>752837</v>
      </c>
      <c r="D14" s="746">
        <v>9446587.9100000001</v>
      </c>
      <c r="E14" s="439">
        <v>3192115.43</v>
      </c>
    </row>
    <row r="15" spans="1:16380" s="437" customFormat="1">
      <c r="A15" s="438" t="s">
        <v>1327</v>
      </c>
      <c r="B15" s="438">
        <v>247</v>
      </c>
      <c r="C15" s="746">
        <v>70379</v>
      </c>
      <c r="D15" s="746">
        <v>747396.69</v>
      </c>
      <c r="E15" s="439">
        <v>461412.15</v>
      </c>
    </row>
    <row r="16" spans="1:16380" s="437" customFormat="1">
      <c r="A16" s="438" t="s">
        <v>1328</v>
      </c>
      <c r="B16" s="438">
        <v>6</v>
      </c>
      <c r="C16" s="746">
        <v>12085</v>
      </c>
      <c r="D16" s="746">
        <v>264482.34000000003</v>
      </c>
      <c r="E16" s="439">
        <v>115351.7</v>
      </c>
    </row>
    <row r="17" spans="1:5" s="437" customFormat="1">
      <c r="A17" s="438" t="s">
        <v>1329</v>
      </c>
      <c r="B17" s="438">
        <v>12</v>
      </c>
      <c r="C17" s="746">
        <v>24290</v>
      </c>
      <c r="D17" s="746">
        <v>457944.6</v>
      </c>
      <c r="E17" s="439">
        <v>506882.04</v>
      </c>
    </row>
    <row r="18" spans="1:5" s="408" customFormat="1">
      <c r="A18" s="440" t="s">
        <v>1330</v>
      </c>
      <c r="B18" s="441">
        <f>B14+B15+B16+B17</f>
        <v>4170</v>
      </c>
      <c r="C18" s="747">
        <f>C14+C15+C16+C17</f>
        <v>859591</v>
      </c>
      <c r="D18" s="747">
        <f>SUM(D14:D17)</f>
        <v>10916411.539999999</v>
      </c>
      <c r="E18" s="442">
        <f>SUM(E14:E17)</f>
        <v>4275761.32</v>
      </c>
    </row>
    <row r="19" spans="1:5" s="408" customFormat="1"/>
    <row r="20" spans="1:5" s="408" customFormat="1"/>
    <row r="21" spans="1:5" s="408" customFormat="1">
      <c r="A21" s="436" t="s">
        <v>1331</v>
      </c>
    </row>
    <row r="22" spans="1:5" s="408" customFormat="1" ht="12.75" customHeight="1">
      <c r="A22" s="1371" t="s">
        <v>1332</v>
      </c>
      <c r="B22" s="1371" t="s">
        <v>1333</v>
      </c>
    </row>
    <row r="23" spans="1:5" s="408" customFormat="1">
      <c r="A23" s="1371"/>
      <c r="B23" s="1371"/>
    </row>
    <row r="24" spans="1:5" s="408" customFormat="1">
      <c r="A24" s="438" t="s">
        <v>1334</v>
      </c>
      <c r="B24" s="746">
        <v>282003</v>
      </c>
    </row>
    <row r="25" spans="1:5" s="408" customFormat="1">
      <c r="A25" s="438" t="s">
        <v>1335</v>
      </c>
      <c r="B25" s="746">
        <v>344737</v>
      </c>
    </row>
    <row r="26" spans="1:5" s="408" customFormat="1">
      <c r="A26" s="438" t="s">
        <v>1336</v>
      </c>
      <c r="B26" s="746">
        <v>232851</v>
      </c>
    </row>
    <row r="27" spans="1:5" s="408" customFormat="1">
      <c r="A27" s="438" t="s">
        <v>1337</v>
      </c>
      <c r="B27" s="746">
        <v>0</v>
      </c>
    </row>
    <row r="28" spans="1:5" s="408" customFormat="1">
      <c r="A28" s="440" t="s">
        <v>1338</v>
      </c>
      <c r="B28" s="748">
        <f>SUM(B24:B27)</f>
        <v>859591</v>
      </c>
    </row>
    <row r="29" spans="1:5" s="408" customFormat="1"/>
    <row r="30" spans="1:5" s="408" customFormat="1"/>
    <row r="31" spans="1:5" s="408" customFormat="1"/>
    <row r="32" spans="1:5" s="408" customFormat="1"/>
    <row r="33" spans="1:7">
      <c r="A33" s="408"/>
      <c r="B33" s="408"/>
      <c r="C33" s="408"/>
      <c r="D33" s="408"/>
      <c r="E33" s="408"/>
      <c r="F33" s="408"/>
      <c r="G33" s="408"/>
    </row>
    <row r="34" spans="1:7">
      <c r="A34" s="408"/>
      <c r="B34" s="408"/>
      <c r="C34" s="408"/>
      <c r="D34" s="408"/>
      <c r="E34" s="408"/>
      <c r="F34" s="408"/>
      <c r="G34" s="408"/>
    </row>
    <row r="35" spans="1:7">
      <c r="A35" s="408"/>
      <c r="B35" s="408"/>
      <c r="C35" s="408"/>
      <c r="D35" s="408"/>
      <c r="E35" s="408"/>
      <c r="F35" s="408"/>
      <c r="G35" s="408"/>
    </row>
    <row r="36" spans="1:7">
      <c r="A36" s="408"/>
      <c r="B36" s="408"/>
      <c r="C36" s="408"/>
      <c r="D36" s="408"/>
      <c r="E36" s="408"/>
      <c r="F36" s="408"/>
      <c r="G36" s="408"/>
    </row>
    <row r="37" spans="1:7">
      <c r="A37" s="408"/>
      <c r="B37" s="408"/>
      <c r="C37" s="408"/>
      <c r="D37" s="408"/>
      <c r="E37" s="408"/>
      <c r="F37" s="408"/>
      <c r="G37" s="408"/>
    </row>
    <row r="38" spans="1:7">
      <c r="A38" s="408"/>
      <c r="B38" s="408"/>
      <c r="C38" s="408"/>
      <c r="D38" s="408"/>
      <c r="E38" s="408"/>
      <c r="F38" s="408"/>
      <c r="G38" s="408"/>
    </row>
  </sheetData>
  <mergeCells count="10">
    <mergeCell ref="A22:A23"/>
    <mergeCell ref="B22:B23"/>
    <mergeCell ref="A1:E1"/>
    <mergeCell ref="A3:E3"/>
    <mergeCell ref="A4:E4"/>
    <mergeCell ref="A12:A13"/>
    <mergeCell ref="B12:B13"/>
    <mergeCell ref="C12:C13"/>
    <mergeCell ref="D12:E12"/>
    <mergeCell ref="A2:E2"/>
  </mergeCells>
  <pageMargins left="0.70866141732283472" right="0.70866141732283472" top="0.74803149606299213" bottom="0.39370078740157483" header="0.31496062992125984" footer="0.31496062992125984"/>
  <pageSetup scale="95" fitToHeight="0" orientation="landscape" horizontalDpi="360" verticalDpi="360" r:id="rId1"/>
  <headerFooter>
    <oddHeader>&amp;L&amp;"Arial,Normal"&amp;8ANEXOS&amp;R&amp;"Arial,Normal"&amp;8A9</oddHeader>
    <oddFooter>&amp;R&amp;"Arial,Normal"&amp;8&amp;P/&amp;N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43"/>
  <sheetViews>
    <sheetView view="pageLayout" zoomScaleNormal="100" zoomScaleSheetLayoutView="100" workbookViewId="0">
      <selection activeCell="R26" sqref="R26"/>
    </sheetView>
  </sheetViews>
  <sheetFormatPr baseColWidth="10" defaultRowHeight="12.75"/>
  <cols>
    <col min="1" max="1" width="8.28515625" style="443" customWidth="1"/>
    <col min="2" max="2" width="13" style="443" customWidth="1"/>
    <col min="3" max="3" width="17.85546875" style="443" customWidth="1"/>
    <col min="4" max="4" width="4.28515625" style="443" customWidth="1"/>
    <col min="5" max="5" width="5.28515625" style="443" customWidth="1"/>
    <col min="6" max="6" width="4.42578125" style="443" customWidth="1"/>
    <col min="7" max="7" width="4.140625" style="443" customWidth="1"/>
    <col min="8" max="8" width="6.7109375" style="443" customWidth="1"/>
    <col min="9" max="12" width="2.5703125" style="443" customWidth="1"/>
    <col min="13" max="13" width="4.85546875" style="443" customWidth="1"/>
    <col min="14" max="14" width="9" style="443" customWidth="1"/>
    <col min="15" max="15" width="10.85546875" style="443" customWidth="1"/>
    <col min="16" max="16" width="10" style="443" customWidth="1"/>
    <col min="17" max="17" width="9.42578125" style="443" customWidth="1"/>
    <col min="18" max="18" width="11.5703125" style="443" customWidth="1"/>
    <col min="19" max="19" width="2.42578125" style="443" customWidth="1"/>
    <col min="20" max="20" width="5.28515625" style="443" customWidth="1"/>
    <col min="21" max="21" width="10.28515625" style="443" customWidth="1"/>
    <col min="22" max="22" width="10.42578125" style="443" customWidth="1"/>
    <col min="23" max="23" width="10.28515625" style="443" customWidth="1"/>
    <col min="24" max="246" width="11.42578125" style="443"/>
    <col min="247" max="247" width="8.28515625" style="443" customWidth="1"/>
    <col min="248" max="248" width="13" style="443" customWidth="1"/>
    <col min="249" max="249" width="17.85546875" style="443" customWidth="1"/>
    <col min="250" max="250" width="4.28515625" style="443" customWidth="1"/>
    <col min="251" max="251" width="5.28515625" style="443" customWidth="1"/>
    <col min="252" max="252" width="4.42578125" style="443" customWidth="1"/>
    <col min="253" max="253" width="4.140625" style="443" customWidth="1"/>
    <col min="254" max="254" width="6.7109375" style="443" customWidth="1"/>
    <col min="255" max="258" width="2.5703125" style="443" customWidth="1"/>
    <col min="259" max="259" width="4.85546875" style="443" customWidth="1"/>
    <col min="260" max="260" width="9" style="443" customWidth="1"/>
    <col min="261" max="261" width="10.85546875" style="443" customWidth="1"/>
    <col min="262" max="262" width="10" style="443" customWidth="1"/>
    <col min="263" max="263" width="9.42578125" style="443" customWidth="1"/>
    <col min="264" max="264" width="11.5703125" style="443" customWidth="1"/>
    <col min="265" max="265" width="2.42578125" style="443" customWidth="1"/>
    <col min="266" max="266" width="5.28515625" style="443" customWidth="1"/>
    <col min="267" max="267" width="10.28515625" style="443" customWidth="1"/>
    <col min="268" max="268" width="10.42578125" style="443" customWidth="1"/>
    <col min="269" max="269" width="10.28515625" style="443" customWidth="1"/>
    <col min="270" max="502" width="11.42578125" style="443"/>
    <col min="503" max="503" width="8.28515625" style="443" customWidth="1"/>
    <col min="504" max="504" width="13" style="443" customWidth="1"/>
    <col min="505" max="505" width="17.85546875" style="443" customWidth="1"/>
    <col min="506" max="506" width="4.28515625" style="443" customWidth="1"/>
    <col min="507" max="507" width="5.28515625" style="443" customWidth="1"/>
    <col min="508" max="508" width="4.42578125" style="443" customWidth="1"/>
    <col min="509" max="509" width="4.140625" style="443" customWidth="1"/>
    <col min="510" max="510" width="6.7109375" style="443" customWidth="1"/>
    <col min="511" max="514" width="2.5703125" style="443" customWidth="1"/>
    <col min="515" max="515" width="4.85546875" style="443" customWidth="1"/>
    <col min="516" max="516" width="9" style="443" customWidth="1"/>
    <col min="517" max="517" width="10.85546875" style="443" customWidth="1"/>
    <col min="518" max="518" width="10" style="443" customWidth="1"/>
    <col min="519" max="519" width="9.42578125" style="443" customWidth="1"/>
    <col min="520" max="520" width="11.5703125" style="443" customWidth="1"/>
    <col min="521" max="521" width="2.42578125" style="443" customWidth="1"/>
    <col min="522" max="522" width="5.28515625" style="443" customWidth="1"/>
    <col min="523" max="523" width="10.28515625" style="443" customWidth="1"/>
    <col min="524" max="524" width="10.42578125" style="443" customWidth="1"/>
    <col min="525" max="525" width="10.28515625" style="443" customWidth="1"/>
    <col min="526" max="758" width="11.42578125" style="443"/>
    <col min="759" max="759" width="8.28515625" style="443" customWidth="1"/>
    <col min="760" max="760" width="13" style="443" customWidth="1"/>
    <col min="761" max="761" width="17.85546875" style="443" customWidth="1"/>
    <col min="762" max="762" width="4.28515625" style="443" customWidth="1"/>
    <col min="763" max="763" width="5.28515625" style="443" customWidth="1"/>
    <col min="764" max="764" width="4.42578125" style="443" customWidth="1"/>
    <col min="765" max="765" width="4.140625" style="443" customWidth="1"/>
    <col min="766" max="766" width="6.7109375" style="443" customWidth="1"/>
    <col min="767" max="770" width="2.5703125" style="443" customWidth="1"/>
    <col min="771" max="771" width="4.85546875" style="443" customWidth="1"/>
    <col min="772" max="772" width="9" style="443" customWidth="1"/>
    <col min="773" max="773" width="10.85546875" style="443" customWidth="1"/>
    <col min="774" max="774" width="10" style="443" customWidth="1"/>
    <col min="775" max="775" width="9.42578125" style="443" customWidth="1"/>
    <col min="776" max="776" width="11.5703125" style="443" customWidth="1"/>
    <col min="777" max="777" width="2.42578125" style="443" customWidth="1"/>
    <col min="778" max="778" width="5.28515625" style="443" customWidth="1"/>
    <col min="779" max="779" width="10.28515625" style="443" customWidth="1"/>
    <col min="780" max="780" width="10.42578125" style="443" customWidth="1"/>
    <col min="781" max="781" width="10.28515625" style="443" customWidth="1"/>
    <col min="782" max="1014" width="11.42578125" style="443"/>
    <col min="1015" max="1015" width="8.28515625" style="443" customWidth="1"/>
    <col min="1016" max="1016" width="13" style="443" customWidth="1"/>
    <col min="1017" max="1017" width="17.85546875" style="443" customWidth="1"/>
    <col min="1018" max="1018" width="4.28515625" style="443" customWidth="1"/>
    <col min="1019" max="1019" width="5.28515625" style="443" customWidth="1"/>
    <col min="1020" max="1020" width="4.42578125" style="443" customWidth="1"/>
    <col min="1021" max="1021" width="4.140625" style="443" customWidth="1"/>
    <col min="1022" max="1022" width="6.7109375" style="443" customWidth="1"/>
    <col min="1023" max="1026" width="2.5703125" style="443" customWidth="1"/>
    <col min="1027" max="1027" width="4.85546875" style="443" customWidth="1"/>
    <col min="1028" max="1028" width="9" style="443" customWidth="1"/>
    <col min="1029" max="1029" width="10.85546875" style="443" customWidth="1"/>
    <col min="1030" max="1030" width="10" style="443" customWidth="1"/>
    <col min="1031" max="1031" width="9.42578125" style="443" customWidth="1"/>
    <col min="1032" max="1032" width="11.5703125" style="443" customWidth="1"/>
    <col min="1033" max="1033" width="2.42578125" style="443" customWidth="1"/>
    <col min="1034" max="1034" width="5.28515625" style="443" customWidth="1"/>
    <col min="1035" max="1035" width="10.28515625" style="443" customWidth="1"/>
    <col min="1036" max="1036" width="10.42578125" style="443" customWidth="1"/>
    <col min="1037" max="1037" width="10.28515625" style="443" customWidth="1"/>
    <col min="1038" max="1270" width="11.42578125" style="443"/>
    <col min="1271" max="1271" width="8.28515625" style="443" customWidth="1"/>
    <col min="1272" max="1272" width="13" style="443" customWidth="1"/>
    <col min="1273" max="1273" width="17.85546875" style="443" customWidth="1"/>
    <col min="1274" max="1274" width="4.28515625" style="443" customWidth="1"/>
    <col min="1275" max="1275" width="5.28515625" style="443" customWidth="1"/>
    <col min="1276" max="1276" width="4.42578125" style="443" customWidth="1"/>
    <col min="1277" max="1277" width="4.140625" style="443" customWidth="1"/>
    <col min="1278" max="1278" width="6.7109375" style="443" customWidth="1"/>
    <col min="1279" max="1282" width="2.5703125" style="443" customWidth="1"/>
    <col min="1283" max="1283" width="4.85546875" style="443" customWidth="1"/>
    <col min="1284" max="1284" width="9" style="443" customWidth="1"/>
    <col min="1285" max="1285" width="10.85546875" style="443" customWidth="1"/>
    <col min="1286" max="1286" width="10" style="443" customWidth="1"/>
    <col min="1287" max="1287" width="9.42578125" style="443" customWidth="1"/>
    <col min="1288" max="1288" width="11.5703125" style="443" customWidth="1"/>
    <col min="1289" max="1289" width="2.42578125" style="443" customWidth="1"/>
    <col min="1290" max="1290" width="5.28515625" style="443" customWidth="1"/>
    <col min="1291" max="1291" width="10.28515625" style="443" customWidth="1"/>
    <col min="1292" max="1292" width="10.42578125" style="443" customWidth="1"/>
    <col min="1293" max="1293" width="10.28515625" style="443" customWidth="1"/>
    <col min="1294" max="1526" width="11.42578125" style="443"/>
    <col min="1527" max="1527" width="8.28515625" style="443" customWidth="1"/>
    <col min="1528" max="1528" width="13" style="443" customWidth="1"/>
    <col min="1529" max="1529" width="17.85546875" style="443" customWidth="1"/>
    <col min="1530" max="1530" width="4.28515625" style="443" customWidth="1"/>
    <col min="1531" max="1531" width="5.28515625" style="443" customWidth="1"/>
    <col min="1532" max="1532" width="4.42578125" style="443" customWidth="1"/>
    <col min="1533" max="1533" width="4.140625" style="443" customWidth="1"/>
    <col min="1534" max="1534" width="6.7109375" style="443" customWidth="1"/>
    <col min="1535" max="1538" width="2.5703125" style="443" customWidth="1"/>
    <col min="1539" max="1539" width="4.85546875" style="443" customWidth="1"/>
    <col min="1540" max="1540" width="9" style="443" customWidth="1"/>
    <col min="1541" max="1541" width="10.85546875" style="443" customWidth="1"/>
    <col min="1542" max="1542" width="10" style="443" customWidth="1"/>
    <col min="1543" max="1543" width="9.42578125" style="443" customWidth="1"/>
    <col min="1544" max="1544" width="11.5703125" style="443" customWidth="1"/>
    <col min="1545" max="1545" width="2.42578125" style="443" customWidth="1"/>
    <col min="1546" max="1546" width="5.28515625" style="443" customWidth="1"/>
    <col min="1547" max="1547" width="10.28515625" style="443" customWidth="1"/>
    <col min="1548" max="1548" width="10.42578125" style="443" customWidth="1"/>
    <col min="1549" max="1549" width="10.28515625" style="443" customWidth="1"/>
    <col min="1550" max="1782" width="11.42578125" style="443"/>
    <col min="1783" max="1783" width="8.28515625" style="443" customWidth="1"/>
    <col min="1784" max="1784" width="13" style="443" customWidth="1"/>
    <col min="1785" max="1785" width="17.85546875" style="443" customWidth="1"/>
    <col min="1786" max="1786" width="4.28515625" style="443" customWidth="1"/>
    <col min="1787" max="1787" width="5.28515625" style="443" customWidth="1"/>
    <col min="1788" max="1788" width="4.42578125" style="443" customWidth="1"/>
    <col min="1789" max="1789" width="4.140625" style="443" customWidth="1"/>
    <col min="1790" max="1790" width="6.7109375" style="443" customWidth="1"/>
    <col min="1791" max="1794" width="2.5703125" style="443" customWidth="1"/>
    <col min="1795" max="1795" width="4.85546875" style="443" customWidth="1"/>
    <col min="1796" max="1796" width="9" style="443" customWidth="1"/>
    <col min="1797" max="1797" width="10.85546875" style="443" customWidth="1"/>
    <col min="1798" max="1798" width="10" style="443" customWidth="1"/>
    <col min="1799" max="1799" width="9.42578125" style="443" customWidth="1"/>
    <col min="1800" max="1800" width="11.5703125" style="443" customWidth="1"/>
    <col min="1801" max="1801" width="2.42578125" style="443" customWidth="1"/>
    <col min="1802" max="1802" width="5.28515625" style="443" customWidth="1"/>
    <col min="1803" max="1803" width="10.28515625" style="443" customWidth="1"/>
    <col min="1804" max="1804" width="10.42578125" style="443" customWidth="1"/>
    <col min="1805" max="1805" width="10.28515625" style="443" customWidth="1"/>
    <col min="1806" max="2038" width="11.42578125" style="443"/>
    <col min="2039" max="2039" width="8.28515625" style="443" customWidth="1"/>
    <col min="2040" max="2040" width="13" style="443" customWidth="1"/>
    <col min="2041" max="2041" width="17.85546875" style="443" customWidth="1"/>
    <col min="2042" max="2042" width="4.28515625" style="443" customWidth="1"/>
    <col min="2043" max="2043" width="5.28515625" style="443" customWidth="1"/>
    <col min="2044" max="2044" width="4.42578125" style="443" customWidth="1"/>
    <col min="2045" max="2045" width="4.140625" style="443" customWidth="1"/>
    <col min="2046" max="2046" width="6.7109375" style="443" customWidth="1"/>
    <col min="2047" max="2050" width="2.5703125" style="443" customWidth="1"/>
    <col min="2051" max="2051" width="4.85546875" style="443" customWidth="1"/>
    <col min="2052" max="2052" width="9" style="443" customWidth="1"/>
    <col min="2053" max="2053" width="10.85546875" style="443" customWidth="1"/>
    <col min="2054" max="2054" width="10" style="443" customWidth="1"/>
    <col min="2055" max="2055" width="9.42578125" style="443" customWidth="1"/>
    <col min="2056" max="2056" width="11.5703125" style="443" customWidth="1"/>
    <col min="2057" max="2057" width="2.42578125" style="443" customWidth="1"/>
    <col min="2058" max="2058" width="5.28515625" style="443" customWidth="1"/>
    <col min="2059" max="2059" width="10.28515625" style="443" customWidth="1"/>
    <col min="2060" max="2060" width="10.42578125" style="443" customWidth="1"/>
    <col min="2061" max="2061" width="10.28515625" style="443" customWidth="1"/>
    <col min="2062" max="2294" width="11.42578125" style="443"/>
    <col min="2295" max="2295" width="8.28515625" style="443" customWidth="1"/>
    <col min="2296" max="2296" width="13" style="443" customWidth="1"/>
    <col min="2297" max="2297" width="17.85546875" style="443" customWidth="1"/>
    <col min="2298" max="2298" width="4.28515625" style="443" customWidth="1"/>
    <col min="2299" max="2299" width="5.28515625" style="443" customWidth="1"/>
    <col min="2300" max="2300" width="4.42578125" style="443" customWidth="1"/>
    <col min="2301" max="2301" width="4.140625" style="443" customWidth="1"/>
    <col min="2302" max="2302" width="6.7109375" style="443" customWidth="1"/>
    <col min="2303" max="2306" width="2.5703125" style="443" customWidth="1"/>
    <col min="2307" max="2307" width="4.85546875" style="443" customWidth="1"/>
    <col min="2308" max="2308" width="9" style="443" customWidth="1"/>
    <col min="2309" max="2309" width="10.85546875" style="443" customWidth="1"/>
    <col min="2310" max="2310" width="10" style="443" customWidth="1"/>
    <col min="2311" max="2311" width="9.42578125" style="443" customWidth="1"/>
    <col min="2312" max="2312" width="11.5703125" style="443" customWidth="1"/>
    <col min="2313" max="2313" width="2.42578125" style="443" customWidth="1"/>
    <col min="2314" max="2314" width="5.28515625" style="443" customWidth="1"/>
    <col min="2315" max="2315" width="10.28515625" style="443" customWidth="1"/>
    <col min="2316" max="2316" width="10.42578125" style="443" customWidth="1"/>
    <col min="2317" max="2317" width="10.28515625" style="443" customWidth="1"/>
    <col min="2318" max="2550" width="11.42578125" style="443"/>
    <col min="2551" max="2551" width="8.28515625" style="443" customWidth="1"/>
    <col min="2552" max="2552" width="13" style="443" customWidth="1"/>
    <col min="2553" max="2553" width="17.85546875" style="443" customWidth="1"/>
    <col min="2554" max="2554" width="4.28515625" style="443" customWidth="1"/>
    <col min="2555" max="2555" width="5.28515625" style="443" customWidth="1"/>
    <col min="2556" max="2556" width="4.42578125" style="443" customWidth="1"/>
    <col min="2557" max="2557" width="4.140625" style="443" customWidth="1"/>
    <col min="2558" max="2558" width="6.7109375" style="443" customWidth="1"/>
    <col min="2559" max="2562" width="2.5703125" style="443" customWidth="1"/>
    <col min="2563" max="2563" width="4.85546875" style="443" customWidth="1"/>
    <col min="2564" max="2564" width="9" style="443" customWidth="1"/>
    <col min="2565" max="2565" width="10.85546875" style="443" customWidth="1"/>
    <col min="2566" max="2566" width="10" style="443" customWidth="1"/>
    <col min="2567" max="2567" width="9.42578125" style="443" customWidth="1"/>
    <col min="2568" max="2568" width="11.5703125" style="443" customWidth="1"/>
    <col min="2569" max="2569" width="2.42578125" style="443" customWidth="1"/>
    <col min="2570" max="2570" width="5.28515625" style="443" customWidth="1"/>
    <col min="2571" max="2571" width="10.28515625" style="443" customWidth="1"/>
    <col min="2572" max="2572" width="10.42578125" style="443" customWidth="1"/>
    <col min="2573" max="2573" width="10.28515625" style="443" customWidth="1"/>
    <col min="2574" max="2806" width="11.42578125" style="443"/>
    <col min="2807" max="2807" width="8.28515625" style="443" customWidth="1"/>
    <col min="2808" max="2808" width="13" style="443" customWidth="1"/>
    <col min="2809" max="2809" width="17.85546875" style="443" customWidth="1"/>
    <col min="2810" max="2810" width="4.28515625" style="443" customWidth="1"/>
    <col min="2811" max="2811" width="5.28515625" style="443" customWidth="1"/>
    <col min="2812" max="2812" width="4.42578125" style="443" customWidth="1"/>
    <col min="2813" max="2813" width="4.140625" style="443" customWidth="1"/>
    <col min="2814" max="2814" width="6.7109375" style="443" customWidth="1"/>
    <col min="2815" max="2818" width="2.5703125" style="443" customWidth="1"/>
    <col min="2819" max="2819" width="4.85546875" style="443" customWidth="1"/>
    <col min="2820" max="2820" width="9" style="443" customWidth="1"/>
    <col min="2821" max="2821" width="10.85546875" style="443" customWidth="1"/>
    <col min="2822" max="2822" width="10" style="443" customWidth="1"/>
    <col min="2823" max="2823" width="9.42578125" style="443" customWidth="1"/>
    <col min="2824" max="2824" width="11.5703125" style="443" customWidth="1"/>
    <col min="2825" max="2825" width="2.42578125" style="443" customWidth="1"/>
    <col min="2826" max="2826" width="5.28515625" style="443" customWidth="1"/>
    <col min="2827" max="2827" width="10.28515625" style="443" customWidth="1"/>
    <col min="2828" max="2828" width="10.42578125" style="443" customWidth="1"/>
    <col min="2829" max="2829" width="10.28515625" style="443" customWidth="1"/>
    <col min="2830" max="3062" width="11.42578125" style="443"/>
    <col min="3063" max="3063" width="8.28515625" style="443" customWidth="1"/>
    <col min="3064" max="3064" width="13" style="443" customWidth="1"/>
    <col min="3065" max="3065" width="17.85546875" style="443" customWidth="1"/>
    <col min="3066" max="3066" width="4.28515625" style="443" customWidth="1"/>
    <col min="3067" max="3067" width="5.28515625" style="443" customWidth="1"/>
    <col min="3068" max="3068" width="4.42578125" style="443" customWidth="1"/>
    <col min="3069" max="3069" width="4.140625" style="443" customWidth="1"/>
    <col min="3070" max="3070" width="6.7109375" style="443" customWidth="1"/>
    <col min="3071" max="3074" width="2.5703125" style="443" customWidth="1"/>
    <col min="3075" max="3075" width="4.85546875" style="443" customWidth="1"/>
    <col min="3076" max="3076" width="9" style="443" customWidth="1"/>
    <col min="3077" max="3077" width="10.85546875" style="443" customWidth="1"/>
    <col min="3078" max="3078" width="10" style="443" customWidth="1"/>
    <col min="3079" max="3079" width="9.42578125" style="443" customWidth="1"/>
    <col min="3080" max="3080" width="11.5703125" style="443" customWidth="1"/>
    <col min="3081" max="3081" width="2.42578125" style="443" customWidth="1"/>
    <col min="3082" max="3082" width="5.28515625" style="443" customWidth="1"/>
    <col min="3083" max="3083" width="10.28515625" style="443" customWidth="1"/>
    <col min="3084" max="3084" width="10.42578125" style="443" customWidth="1"/>
    <col min="3085" max="3085" width="10.28515625" style="443" customWidth="1"/>
    <col min="3086" max="3318" width="11.42578125" style="443"/>
    <col min="3319" max="3319" width="8.28515625" style="443" customWidth="1"/>
    <col min="3320" max="3320" width="13" style="443" customWidth="1"/>
    <col min="3321" max="3321" width="17.85546875" style="443" customWidth="1"/>
    <col min="3322" max="3322" width="4.28515625" style="443" customWidth="1"/>
    <col min="3323" max="3323" width="5.28515625" style="443" customWidth="1"/>
    <col min="3324" max="3324" width="4.42578125" style="443" customWidth="1"/>
    <col min="3325" max="3325" width="4.140625" style="443" customWidth="1"/>
    <col min="3326" max="3326" width="6.7109375" style="443" customWidth="1"/>
    <col min="3327" max="3330" width="2.5703125" style="443" customWidth="1"/>
    <col min="3331" max="3331" width="4.85546875" style="443" customWidth="1"/>
    <col min="3332" max="3332" width="9" style="443" customWidth="1"/>
    <col min="3333" max="3333" width="10.85546875" style="443" customWidth="1"/>
    <col min="3334" max="3334" width="10" style="443" customWidth="1"/>
    <col min="3335" max="3335" width="9.42578125" style="443" customWidth="1"/>
    <col min="3336" max="3336" width="11.5703125" style="443" customWidth="1"/>
    <col min="3337" max="3337" width="2.42578125" style="443" customWidth="1"/>
    <col min="3338" max="3338" width="5.28515625" style="443" customWidth="1"/>
    <col min="3339" max="3339" width="10.28515625" style="443" customWidth="1"/>
    <col min="3340" max="3340" width="10.42578125" style="443" customWidth="1"/>
    <col min="3341" max="3341" width="10.28515625" style="443" customWidth="1"/>
    <col min="3342" max="3574" width="11.42578125" style="443"/>
    <col min="3575" max="3575" width="8.28515625" style="443" customWidth="1"/>
    <col min="3576" max="3576" width="13" style="443" customWidth="1"/>
    <col min="3577" max="3577" width="17.85546875" style="443" customWidth="1"/>
    <col min="3578" max="3578" width="4.28515625" style="443" customWidth="1"/>
    <col min="3579" max="3579" width="5.28515625" style="443" customWidth="1"/>
    <col min="3580" max="3580" width="4.42578125" style="443" customWidth="1"/>
    <col min="3581" max="3581" width="4.140625" style="443" customWidth="1"/>
    <col min="3582" max="3582" width="6.7109375" style="443" customWidth="1"/>
    <col min="3583" max="3586" width="2.5703125" style="443" customWidth="1"/>
    <col min="3587" max="3587" width="4.85546875" style="443" customWidth="1"/>
    <col min="3588" max="3588" width="9" style="443" customWidth="1"/>
    <col min="3589" max="3589" width="10.85546875" style="443" customWidth="1"/>
    <col min="3590" max="3590" width="10" style="443" customWidth="1"/>
    <col min="3591" max="3591" width="9.42578125" style="443" customWidth="1"/>
    <col min="3592" max="3592" width="11.5703125" style="443" customWidth="1"/>
    <col min="3593" max="3593" width="2.42578125" style="443" customWidth="1"/>
    <col min="3594" max="3594" width="5.28515625" style="443" customWidth="1"/>
    <col min="3595" max="3595" width="10.28515625" style="443" customWidth="1"/>
    <col min="3596" max="3596" width="10.42578125" style="443" customWidth="1"/>
    <col min="3597" max="3597" width="10.28515625" style="443" customWidth="1"/>
    <col min="3598" max="3830" width="11.42578125" style="443"/>
    <col min="3831" max="3831" width="8.28515625" style="443" customWidth="1"/>
    <col min="3832" max="3832" width="13" style="443" customWidth="1"/>
    <col min="3833" max="3833" width="17.85546875" style="443" customWidth="1"/>
    <col min="3834" max="3834" width="4.28515625" style="443" customWidth="1"/>
    <col min="3835" max="3835" width="5.28515625" style="443" customWidth="1"/>
    <col min="3836" max="3836" width="4.42578125" style="443" customWidth="1"/>
    <col min="3837" max="3837" width="4.140625" style="443" customWidth="1"/>
    <col min="3838" max="3838" width="6.7109375" style="443" customWidth="1"/>
    <col min="3839" max="3842" width="2.5703125" style="443" customWidth="1"/>
    <col min="3843" max="3843" width="4.85546875" style="443" customWidth="1"/>
    <col min="3844" max="3844" width="9" style="443" customWidth="1"/>
    <col min="3845" max="3845" width="10.85546875" style="443" customWidth="1"/>
    <col min="3846" max="3846" width="10" style="443" customWidth="1"/>
    <col min="3847" max="3847" width="9.42578125" style="443" customWidth="1"/>
    <col min="3848" max="3848" width="11.5703125" style="443" customWidth="1"/>
    <col min="3849" max="3849" width="2.42578125" style="443" customWidth="1"/>
    <col min="3850" max="3850" width="5.28515625" style="443" customWidth="1"/>
    <col min="3851" max="3851" width="10.28515625" style="443" customWidth="1"/>
    <col min="3852" max="3852" width="10.42578125" style="443" customWidth="1"/>
    <col min="3853" max="3853" width="10.28515625" style="443" customWidth="1"/>
    <col min="3854" max="4086" width="11.42578125" style="443"/>
    <col min="4087" max="4087" width="8.28515625" style="443" customWidth="1"/>
    <col min="4088" max="4088" width="13" style="443" customWidth="1"/>
    <col min="4089" max="4089" width="17.85546875" style="443" customWidth="1"/>
    <col min="4090" max="4090" width="4.28515625" style="443" customWidth="1"/>
    <col min="4091" max="4091" width="5.28515625" style="443" customWidth="1"/>
    <col min="4092" max="4092" width="4.42578125" style="443" customWidth="1"/>
    <col min="4093" max="4093" width="4.140625" style="443" customWidth="1"/>
    <col min="4094" max="4094" width="6.7109375" style="443" customWidth="1"/>
    <col min="4095" max="4098" width="2.5703125" style="443" customWidth="1"/>
    <col min="4099" max="4099" width="4.85546875" style="443" customWidth="1"/>
    <col min="4100" max="4100" width="9" style="443" customWidth="1"/>
    <col min="4101" max="4101" width="10.85546875" style="443" customWidth="1"/>
    <col min="4102" max="4102" width="10" style="443" customWidth="1"/>
    <col min="4103" max="4103" width="9.42578125" style="443" customWidth="1"/>
    <col min="4104" max="4104" width="11.5703125" style="443" customWidth="1"/>
    <col min="4105" max="4105" width="2.42578125" style="443" customWidth="1"/>
    <col min="4106" max="4106" width="5.28515625" style="443" customWidth="1"/>
    <col min="4107" max="4107" width="10.28515625" style="443" customWidth="1"/>
    <col min="4108" max="4108" width="10.42578125" style="443" customWidth="1"/>
    <col min="4109" max="4109" width="10.28515625" style="443" customWidth="1"/>
    <col min="4110" max="4342" width="11.42578125" style="443"/>
    <col min="4343" max="4343" width="8.28515625" style="443" customWidth="1"/>
    <col min="4344" max="4344" width="13" style="443" customWidth="1"/>
    <col min="4345" max="4345" width="17.85546875" style="443" customWidth="1"/>
    <col min="4346" max="4346" width="4.28515625" style="443" customWidth="1"/>
    <col min="4347" max="4347" width="5.28515625" style="443" customWidth="1"/>
    <col min="4348" max="4348" width="4.42578125" style="443" customWidth="1"/>
    <col min="4349" max="4349" width="4.140625" style="443" customWidth="1"/>
    <col min="4350" max="4350" width="6.7109375" style="443" customWidth="1"/>
    <col min="4351" max="4354" width="2.5703125" style="443" customWidth="1"/>
    <col min="4355" max="4355" width="4.85546875" style="443" customWidth="1"/>
    <col min="4356" max="4356" width="9" style="443" customWidth="1"/>
    <col min="4357" max="4357" width="10.85546875" style="443" customWidth="1"/>
    <col min="4358" max="4358" width="10" style="443" customWidth="1"/>
    <col min="4359" max="4359" width="9.42578125" style="443" customWidth="1"/>
    <col min="4360" max="4360" width="11.5703125" style="443" customWidth="1"/>
    <col min="4361" max="4361" width="2.42578125" style="443" customWidth="1"/>
    <col min="4362" max="4362" width="5.28515625" style="443" customWidth="1"/>
    <col min="4363" max="4363" width="10.28515625" style="443" customWidth="1"/>
    <col min="4364" max="4364" width="10.42578125" style="443" customWidth="1"/>
    <col min="4365" max="4365" width="10.28515625" style="443" customWidth="1"/>
    <col min="4366" max="4598" width="11.42578125" style="443"/>
    <col min="4599" max="4599" width="8.28515625" style="443" customWidth="1"/>
    <col min="4600" max="4600" width="13" style="443" customWidth="1"/>
    <col min="4601" max="4601" width="17.85546875" style="443" customWidth="1"/>
    <col min="4602" max="4602" width="4.28515625" style="443" customWidth="1"/>
    <col min="4603" max="4603" width="5.28515625" style="443" customWidth="1"/>
    <col min="4604" max="4604" width="4.42578125" style="443" customWidth="1"/>
    <col min="4605" max="4605" width="4.140625" style="443" customWidth="1"/>
    <col min="4606" max="4606" width="6.7109375" style="443" customWidth="1"/>
    <col min="4607" max="4610" width="2.5703125" style="443" customWidth="1"/>
    <col min="4611" max="4611" width="4.85546875" style="443" customWidth="1"/>
    <col min="4612" max="4612" width="9" style="443" customWidth="1"/>
    <col min="4613" max="4613" width="10.85546875" style="443" customWidth="1"/>
    <col min="4614" max="4614" width="10" style="443" customWidth="1"/>
    <col min="4615" max="4615" width="9.42578125" style="443" customWidth="1"/>
    <col min="4616" max="4616" width="11.5703125" style="443" customWidth="1"/>
    <col min="4617" max="4617" width="2.42578125" style="443" customWidth="1"/>
    <col min="4618" max="4618" width="5.28515625" style="443" customWidth="1"/>
    <col min="4619" max="4619" width="10.28515625" style="443" customWidth="1"/>
    <col min="4620" max="4620" width="10.42578125" style="443" customWidth="1"/>
    <col min="4621" max="4621" width="10.28515625" style="443" customWidth="1"/>
    <col min="4622" max="4854" width="11.42578125" style="443"/>
    <col min="4855" max="4855" width="8.28515625" style="443" customWidth="1"/>
    <col min="4856" max="4856" width="13" style="443" customWidth="1"/>
    <col min="4857" max="4857" width="17.85546875" style="443" customWidth="1"/>
    <col min="4858" max="4858" width="4.28515625" style="443" customWidth="1"/>
    <col min="4859" max="4859" width="5.28515625" style="443" customWidth="1"/>
    <col min="4860" max="4860" width="4.42578125" style="443" customWidth="1"/>
    <col min="4861" max="4861" width="4.140625" style="443" customWidth="1"/>
    <col min="4862" max="4862" width="6.7109375" style="443" customWidth="1"/>
    <col min="4863" max="4866" width="2.5703125" style="443" customWidth="1"/>
    <col min="4867" max="4867" width="4.85546875" style="443" customWidth="1"/>
    <col min="4868" max="4868" width="9" style="443" customWidth="1"/>
    <col min="4869" max="4869" width="10.85546875" style="443" customWidth="1"/>
    <col min="4870" max="4870" width="10" style="443" customWidth="1"/>
    <col min="4871" max="4871" width="9.42578125" style="443" customWidth="1"/>
    <col min="4872" max="4872" width="11.5703125" style="443" customWidth="1"/>
    <col min="4873" max="4873" width="2.42578125" style="443" customWidth="1"/>
    <col min="4874" max="4874" width="5.28515625" style="443" customWidth="1"/>
    <col min="4875" max="4875" width="10.28515625" style="443" customWidth="1"/>
    <col min="4876" max="4876" width="10.42578125" style="443" customWidth="1"/>
    <col min="4877" max="4877" width="10.28515625" style="443" customWidth="1"/>
    <col min="4878" max="5110" width="11.42578125" style="443"/>
    <col min="5111" max="5111" width="8.28515625" style="443" customWidth="1"/>
    <col min="5112" max="5112" width="13" style="443" customWidth="1"/>
    <col min="5113" max="5113" width="17.85546875" style="443" customWidth="1"/>
    <col min="5114" max="5114" width="4.28515625" style="443" customWidth="1"/>
    <col min="5115" max="5115" width="5.28515625" style="443" customWidth="1"/>
    <col min="5116" max="5116" width="4.42578125" style="443" customWidth="1"/>
    <col min="5117" max="5117" width="4.140625" style="443" customWidth="1"/>
    <col min="5118" max="5118" width="6.7109375" style="443" customWidth="1"/>
    <col min="5119" max="5122" width="2.5703125" style="443" customWidth="1"/>
    <col min="5123" max="5123" width="4.85546875" style="443" customWidth="1"/>
    <col min="5124" max="5124" width="9" style="443" customWidth="1"/>
    <col min="5125" max="5125" width="10.85546875" style="443" customWidth="1"/>
    <col min="5126" max="5126" width="10" style="443" customWidth="1"/>
    <col min="5127" max="5127" width="9.42578125" style="443" customWidth="1"/>
    <col min="5128" max="5128" width="11.5703125" style="443" customWidth="1"/>
    <col min="5129" max="5129" width="2.42578125" style="443" customWidth="1"/>
    <col min="5130" max="5130" width="5.28515625" style="443" customWidth="1"/>
    <col min="5131" max="5131" width="10.28515625" style="443" customWidth="1"/>
    <col min="5132" max="5132" width="10.42578125" style="443" customWidth="1"/>
    <col min="5133" max="5133" width="10.28515625" style="443" customWidth="1"/>
    <col min="5134" max="5366" width="11.42578125" style="443"/>
    <col min="5367" max="5367" width="8.28515625" style="443" customWidth="1"/>
    <col min="5368" max="5368" width="13" style="443" customWidth="1"/>
    <col min="5369" max="5369" width="17.85546875" style="443" customWidth="1"/>
    <col min="5370" max="5370" width="4.28515625" style="443" customWidth="1"/>
    <col min="5371" max="5371" width="5.28515625" style="443" customWidth="1"/>
    <col min="5372" max="5372" width="4.42578125" style="443" customWidth="1"/>
    <col min="5373" max="5373" width="4.140625" style="443" customWidth="1"/>
    <col min="5374" max="5374" width="6.7109375" style="443" customWidth="1"/>
    <col min="5375" max="5378" width="2.5703125" style="443" customWidth="1"/>
    <col min="5379" max="5379" width="4.85546875" style="443" customWidth="1"/>
    <col min="5380" max="5380" width="9" style="443" customWidth="1"/>
    <col min="5381" max="5381" width="10.85546875" style="443" customWidth="1"/>
    <col min="5382" max="5382" width="10" style="443" customWidth="1"/>
    <col min="5383" max="5383" width="9.42578125" style="443" customWidth="1"/>
    <col min="5384" max="5384" width="11.5703125" style="443" customWidth="1"/>
    <col min="5385" max="5385" width="2.42578125" style="443" customWidth="1"/>
    <col min="5386" max="5386" width="5.28515625" style="443" customWidth="1"/>
    <col min="5387" max="5387" width="10.28515625" style="443" customWidth="1"/>
    <col min="5388" max="5388" width="10.42578125" style="443" customWidth="1"/>
    <col min="5389" max="5389" width="10.28515625" style="443" customWidth="1"/>
    <col min="5390" max="5622" width="11.42578125" style="443"/>
    <col min="5623" max="5623" width="8.28515625" style="443" customWidth="1"/>
    <col min="5624" max="5624" width="13" style="443" customWidth="1"/>
    <col min="5625" max="5625" width="17.85546875" style="443" customWidth="1"/>
    <col min="5626" max="5626" width="4.28515625" style="443" customWidth="1"/>
    <col min="5627" max="5627" width="5.28515625" style="443" customWidth="1"/>
    <col min="5628" max="5628" width="4.42578125" style="443" customWidth="1"/>
    <col min="5629" max="5629" width="4.140625" style="443" customWidth="1"/>
    <col min="5630" max="5630" width="6.7109375" style="443" customWidth="1"/>
    <col min="5631" max="5634" width="2.5703125" style="443" customWidth="1"/>
    <col min="5635" max="5635" width="4.85546875" style="443" customWidth="1"/>
    <col min="5636" max="5636" width="9" style="443" customWidth="1"/>
    <col min="5637" max="5637" width="10.85546875" style="443" customWidth="1"/>
    <col min="5638" max="5638" width="10" style="443" customWidth="1"/>
    <col min="5639" max="5639" width="9.42578125" style="443" customWidth="1"/>
    <col min="5640" max="5640" width="11.5703125" style="443" customWidth="1"/>
    <col min="5641" max="5641" width="2.42578125" style="443" customWidth="1"/>
    <col min="5642" max="5642" width="5.28515625" style="443" customWidth="1"/>
    <col min="5643" max="5643" width="10.28515625" style="443" customWidth="1"/>
    <col min="5644" max="5644" width="10.42578125" style="443" customWidth="1"/>
    <col min="5645" max="5645" width="10.28515625" style="443" customWidth="1"/>
    <col min="5646" max="5878" width="11.42578125" style="443"/>
    <col min="5879" max="5879" width="8.28515625" style="443" customWidth="1"/>
    <col min="5880" max="5880" width="13" style="443" customWidth="1"/>
    <col min="5881" max="5881" width="17.85546875" style="443" customWidth="1"/>
    <col min="5882" max="5882" width="4.28515625" style="443" customWidth="1"/>
    <col min="5883" max="5883" width="5.28515625" style="443" customWidth="1"/>
    <col min="5884" max="5884" width="4.42578125" style="443" customWidth="1"/>
    <col min="5885" max="5885" width="4.140625" style="443" customWidth="1"/>
    <col min="5886" max="5886" width="6.7109375" style="443" customWidth="1"/>
    <col min="5887" max="5890" width="2.5703125" style="443" customWidth="1"/>
    <col min="5891" max="5891" width="4.85546875" style="443" customWidth="1"/>
    <col min="5892" max="5892" width="9" style="443" customWidth="1"/>
    <col min="5893" max="5893" width="10.85546875" style="443" customWidth="1"/>
    <col min="5894" max="5894" width="10" style="443" customWidth="1"/>
    <col min="5895" max="5895" width="9.42578125" style="443" customWidth="1"/>
    <col min="5896" max="5896" width="11.5703125" style="443" customWidth="1"/>
    <col min="5897" max="5897" width="2.42578125" style="443" customWidth="1"/>
    <col min="5898" max="5898" width="5.28515625" style="443" customWidth="1"/>
    <col min="5899" max="5899" width="10.28515625" style="443" customWidth="1"/>
    <col min="5900" max="5900" width="10.42578125" style="443" customWidth="1"/>
    <col min="5901" max="5901" width="10.28515625" style="443" customWidth="1"/>
    <col min="5902" max="6134" width="11.42578125" style="443"/>
    <col min="6135" max="6135" width="8.28515625" style="443" customWidth="1"/>
    <col min="6136" max="6136" width="13" style="443" customWidth="1"/>
    <col min="6137" max="6137" width="17.85546875" style="443" customWidth="1"/>
    <col min="6138" max="6138" width="4.28515625" style="443" customWidth="1"/>
    <col min="6139" max="6139" width="5.28515625" style="443" customWidth="1"/>
    <col min="6140" max="6140" width="4.42578125" style="443" customWidth="1"/>
    <col min="6141" max="6141" width="4.140625" style="443" customWidth="1"/>
    <col min="6142" max="6142" width="6.7109375" style="443" customWidth="1"/>
    <col min="6143" max="6146" width="2.5703125" style="443" customWidth="1"/>
    <col min="6147" max="6147" width="4.85546875" style="443" customWidth="1"/>
    <col min="6148" max="6148" width="9" style="443" customWidth="1"/>
    <col min="6149" max="6149" width="10.85546875" style="443" customWidth="1"/>
    <col min="6150" max="6150" width="10" style="443" customWidth="1"/>
    <col min="6151" max="6151" width="9.42578125" style="443" customWidth="1"/>
    <col min="6152" max="6152" width="11.5703125" style="443" customWidth="1"/>
    <col min="6153" max="6153" width="2.42578125" style="443" customWidth="1"/>
    <col min="6154" max="6154" width="5.28515625" style="443" customWidth="1"/>
    <col min="6155" max="6155" width="10.28515625" style="443" customWidth="1"/>
    <col min="6156" max="6156" width="10.42578125" style="443" customWidth="1"/>
    <col min="6157" max="6157" width="10.28515625" style="443" customWidth="1"/>
    <col min="6158" max="6390" width="11.42578125" style="443"/>
    <col min="6391" max="6391" width="8.28515625" style="443" customWidth="1"/>
    <col min="6392" max="6392" width="13" style="443" customWidth="1"/>
    <col min="6393" max="6393" width="17.85546875" style="443" customWidth="1"/>
    <col min="6394" max="6394" width="4.28515625" style="443" customWidth="1"/>
    <col min="6395" max="6395" width="5.28515625" style="443" customWidth="1"/>
    <col min="6396" max="6396" width="4.42578125" style="443" customWidth="1"/>
    <col min="6397" max="6397" width="4.140625" style="443" customWidth="1"/>
    <col min="6398" max="6398" width="6.7109375" style="443" customWidth="1"/>
    <col min="6399" max="6402" width="2.5703125" style="443" customWidth="1"/>
    <col min="6403" max="6403" width="4.85546875" style="443" customWidth="1"/>
    <col min="6404" max="6404" width="9" style="443" customWidth="1"/>
    <col min="6405" max="6405" width="10.85546875" style="443" customWidth="1"/>
    <col min="6406" max="6406" width="10" style="443" customWidth="1"/>
    <col min="6407" max="6407" width="9.42578125" style="443" customWidth="1"/>
    <col min="6408" max="6408" width="11.5703125" style="443" customWidth="1"/>
    <col min="6409" max="6409" width="2.42578125" style="443" customWidth="1"/>
    <col min="6410" max="6410" width="5.28515625" style="443" customWidth="1"/>
    <col min="6411" max="6411" width="10.28515625" style="443" customWidth="1"/>
    <col min="6412" max="6412" width="10.42578125" style="443" customWidth="1"/>
    <col min="6413" max="6413" width="10.28515625" style="443" customWidth="1"/>
    <col min="6414" max="6646" width="11.42578125" style="443"/>
    <col min="6647" max="6647" width="8.28515625" style="443" customWidth="1"/>
    <col min="6648" max="6648" width="13" style="443" customWidth="1"/>
    <col min="6649" max="6649" width="17.85546875" style="443" customWidth="1"/>
    <col min="6650" max="6650" width="4.28515625" style="443" customWidth="1"/>
    <col min="6651" max="6651" width="5.28515625" style="443" customWidth="1"/>
    <col min="6652" max="6652" width="4.42578125" style="443" customWidth="1"/>
    <col min="6653" max="6653" width="4.140625" style="443" customWidth="1"/>
    <col min="6654" max="6654" width="6.7109375" style="443" customWidth="1"/>
    <col min="6655" max="6658" width="2.5703125" style="443" customWidth="1"/>
    <col min="6659" max="6659" width="4.85546875" style="443" customWidth="1"/>
    <col min="6660" max="6660" width="9" style="443" customWidth="1"/>
    <col min="6661" max="6661" width="10.85546875" style="443" customWidth="1"/>
    <col min="6662" max="6662" width="10" style="443" customWidth="1"/>
    <col min="6663" max="6663" width="9.42578125" style="443" customWidth="1"/>
    <col min="6664" max="6664" width="11.5703125" style="443" customWidth="1"/>
    <col min="6665" max="6665" width="2.42578125" style="443" customWidth="1"/>
    <col min="6666" max="6666" width="5.28515625" style="443" customWidth="1"/>
    <col min="6667" max="6667" width="10.28515625" style="443" customWidth="1"/>
    <col min="6668" max="6668" width="10.42578125" style="443" customWidth="1"/>
    <col min="6669" max="6669" width="10.28515625" style="443" customWidth="1"/>
    <col min="6670" max="6902" width="11.42578125" style="443"/>
    <col min="6903" max="6903" width="8.28515625" style="443" customWidth="1"/>
    <col min="6904" max="6904" width="13" style="443" customWidth="1"/>
    <col min="6905" max="6905" width="17.85546875" style="443" customWidth="1"/>
    <col min="6906" max="6906" width="4.28515625" style="443" customWidth="1"/>
    <col min="6907" max="6907" width="5.28515625" style="443" customWidth="1"/>
    <col min="6908" max="6908" width="4.42578125" style="443" customWidth="1"/>
    <col min="6909" max="6909" width="4.140625" style="443" customWidth="1"/>
    <col min="6910" max="6910" width="6.7109375" style="443" customWidth="1"/>
    <col min="6911" max="6914" width="2.5703125" style="443" customWidth="1"/>
    <col min="6915" max="6915" width="4.85546875" style="443" customWidth="1"/>
    <col min="6916" max="6916" width="9" style="443" customWidth="1"/>
    <col min="6917" max="6917" width="10.85546875" style="443" customWidth="1"/>
    <col min="6918" max="6918" width="10" style="443" customWidth="1"/>
    <col min="6919" max="6919" width="9.42578125" style="443" customWidth="1"/>
    <col min="6920" max="6920" width="11.5703125" style="443" customWidth="1"/>
    <col min="6921" max="6921" width="2.42578125" style="443" customWidth="1"/>
    <col min="6922" max="6922" width="5.28515625" style="443" customWidth="1"/>
    <col min="6923" max="6923" width="10.28515625" style="443" customWidth="1"/>
    <col min="6924" max="6924" width="10.42578125" style="443" customWidth="1"/>
    <col min="6925" max="6925" width="10.28515625" style="443" customWidth="1"/>
    <col min="6926" max="7158" width="11.42578125" style="443"/>
    <col min="7159" max="7159" width="8.28515625" style="443" customWidth="1"/>
    <col min="7160" max="7160" width="13" style="443" customWidth="1"/>
    <col min="7161" max="7161" width="17.85546875" style="443" customWidth="1"/>
    <col min="7162" max="7162" width="4.28515625" style="443" customWidth="1"/>
    <col min="7163" max="7163" width="5.28515625" style="443" customWidth="1"/>
    <col min="7164" max="7164" width="4.42578125" style="443" customWidth="1"/>
    <col min="7165" max="7165" width="4.140625" style="443" customWidth="1"/>
    <col min="7166" max="7166" width="6.7109375" style="443" customWidth="1"/>
    <col min="7167" max="7170" width="2.5703125" style="443" customWidth="1"/>
    <col min="7171" max="7171" width="4.85546875" style="443" customWidth="1"/>
    <col min="7172" max="7172" width="9" style="443" customWidth="1"/>
    <col min="7173" max="7173" width="10.85546875" style="443" customWidth="1"/>
    <col min="7174" max="7174" width="10" style="443" customWidth="1"/>
    <col min="7175" max="7175" width="9.42578125" style="443" customWidth="1"/>
    <col min="7176" max="7176" width="11.5703125" style="443" customWidth="1"/>
    <col min="7177" max="7177" width="2.42578125" style="443" customWidth="1"/>
    <col min="7178" max="7178" width="5.28515625" style="443" customWidth="1"/>
    <col min="7179" max="7179" width="10.28515625" style="443" customWidth="1"/>
    <col min="7180" max="7180" width="10.42578125" style="443" customWidth="1"/>
    <col min="7181" max="7181" width="10.28515625" style="443" customWidth="1"/>
    <col min="7182" max="7414" width="11.42578125" style="443"/>
    <col min="7415" max="7415" width="8.28515625" style="443" customWidth="1"/>
    <col min="7416" max="7416" width="13" style="443" customWidth="1"/>
    <col min="7417" max="7417" width="17.85546875" style="443" customWidth="1"/>
    <col min="7418" max="7418" width="4.28515625" style="443" customWidth="1"/>
    <col min="7419" max="7419" width="5.28515625" style="443" customWidth="1"/>
    <col min="7420" max="7420" width="4.42578125" style="443" customWidth="1"/>
    <col min="7421" max="7421" width="4.140625" style="443" customWidth="1"/>
    <col min="7422" max="7422" width="6.7109375" style="443" customWidth="1"/>
    <col min="7423" max="7426" width="2.5703125" style="443" customWidth="1"/>
    <col min="7427" max="7427" width="4.85546875" style="443" customWidth="1"/>
    <col min="7428" max="7428" width="9" style="443" customWidth="1"/>
    <col min="7429" max="7429" width="10.85546875" style="443" customWidth="1"/>
    <col min="7430" max="7430" width="10" style="443" customWidth="1"/>
    <col min="7431" max="7431" width="9.42578125" style="443" customWidth="1"/>
    <col min="7432" max="7432" width="11.5703125" style="443" customWidth="1"/>
    <col min="7433" max="7433" width="2.42578125" style="443" customWidth="1"/>
    <col min="7434" max="7434" width="5.28515625" style="443" customWidth="1"/>
    <col min="7435" max="7435" width="10.28515625" style="443" customWidth="1"/>
    <col min="7436" max="7436" width="10.42578125" style="443" customWidth="1"/>
    <col min="7437" max="7437" width="10.28515625" style="443" customWidth="1"/>
    <col min="7438" max="7670" width="11.42578125" style="443"/>
    <col min="7671" max="7671" width="8.28515625" style="443" customWidth="1"/>
    <col min="7672" max="7672" width="13" style="443" customWidth="1"/>
    <col min="7673" max="7673" width="17.85546875" style="443" customWidth="1"/>
    <col min="7674" max="7674" width="4.28515625" style="443" customWidth="1"/>
    <col min="7675" max="7675" width="5.28515625" style="443" customWidth="1"/>
    <col min="7676" max="7676" width="4.42578125" style="443" customWidth="1"/>
    <col min="7677" max="7677" width="4.140625" style="443" customWidth="1"/>
    <col min="7678" max="7678" width="6.7109375" style="443" customWidth="1"/>
    <col min="7679" max="7682" width="2.5703125" style="443" customWidth="1"/>
    <col min="7683" max="7683" width="4.85546875" style="443" customWidth="1"/>
    <col min="7684" max="7684" width="9" style="443" customWidth="1"/>
    <col min="7685" max="7685" width="10.85546875" style="443" customWidth="1"/>
    <col min="7686" max="7686" width="10" style="443" customWidth="1"/>
    <col min="7687" max="7687" width="9.42578125" style="443" customWidth="1"/>
    <col min="7688" max="7688" width="11.5703125" style="443" customWidth="1"/>
    <col min="7689" max="7689" width="2.42578125" style="443" customWidth="1"/>
    <col min="7690" max="7690" width="5.28515625" style="443" customWidth="1"/>
    <col min="7691" max="7691" width="10.28515625" style="443" customWidth="1"/>
    <col min="7692" max="7692" width="10.42578125" style="443" customWidth="1"/>
    <col min="7693" max="7693" width="10.28515625" style="443" customWidth="1"/>
    <col min="7694" max="7926" width="11.42578125" style="443"/>
    <col min="7927" max="7927" width="8.28515625" style="443" customWidth="1"/>
    <col min="7928" max="7928" width="13" style="443" customWidth="1"/>
    <col min="7929" max="7929" width="17.85546875" style="443" customWidth="1"/>
    <col min="7930" max="7930" width="4.28515625" style="443" customWidth="1"/>
    <col min="7931" max="7931" width="5.28515625" style="443" customWidth="1"/>
    <col min="7932" max="7932" width="4.42578125" style="443" customWidth="1"/>
    <col min="7933" max="7933" width="4.140625" style="443" customWidth="1"/>
    <col min="7934" max="7934" width="6.7109375" style="443" customWidth="1"/>
    <col min="7935" max="7938" width="2.5703125" style="443" customWidth="1"/>
    <col min="7939" max="7939" width="4.85546875" style="443" customWidth="1"/>
    <col min="7940" max="7940" width="9" style="443" customWidth="1"/>
    <col min="7941" max="7941" width="10.85546875" style="443" customWidth="1"/>
    <col min="7942" max="7942" width="10" style="443" customWidth="1"/>
    <col min="7943" max="7943" width="9.42578125" style="443" customWidth="1"/>
    <col min="7944" max="7944" width="11.5703125" style="443" customWidth="1"/>
    <col min="7945" max="7945" width="2.42578125" style="443" customWidth="1"/>
    <col min="7946" max="7946" width="5.28515625" style="443" customWidth="1"/>
    <col min="7947" max="7947" width="10.28515625" style="443" customWidth="1"/>
    <col min="7948" max="7948" width="10.42578125" style="443" customWidth="1"/>
    <col min="7949" max="7949" width="10.28515625" style="443" customWidth="1"/>
    <col min="7950" max="8182" width="11.42578125" style="443"/>
    <col min="8183" max="8183" width="8.28515625" style="443" customWidth="1"/>
    <col min="8184" max="8184" width="13" style="443" customWidth="1"/>
    <col min="8185" max="8185" width="17.85546875" style="443" customWidth="1"/>
    <col min="8186" max="8186" width="4.28515625" style="443" customWidth="1"/>
    <col min="8187" max="8187" width="5.28515625" style="443" customWidth="1"/>
    <col min="8188" max="8188" width="4.42578125" style="443" customWidth="1"/>
    <col min="8189" max="8189" width="4.140625" style="443" customWidth="1"/>
    <col min="8190" max="8190" width="6.7109375" style="443" customWidth="1"/>
    <col min="8191" max="8194" width="2.5703125" style="443" customWidth="1"/>
    <col min="8195" max="8195" width="4.85546875" style="443" customWidth="1"/>
    <col min="8196" max="8196" width="9" style="443" customWidth="1"/>
    <col min="8197" max="8197" width="10.85546875" style="443" customWidth="1"/>
    <col min="8198" max="8198" width="10" style="443" customWidth="1"/>
    <col min="8199" max="8199" width="9.42578125" style="443" customWidth="1"/>
    <col min="8200" max="8200" width="11.5703125" style="443" customWidth="1"/>
    <col min="8201" max="8201" width="2.42578125" style="443" customWidth="1"/>
    <col min="8202" max="8202" width="5.28515625" style="443" customWidth="1"/>
    <col min="8203" max="8203" width="10.28515625" style="443" customWidth="1"/>
    <col min="8204" max="8204" width="10.42578125" style="443" customWidth="1"/>
    <col min="8205" max="8205" width="10.28515625" style="443" customWidth="1"/>
    <col min="8206" max="8438" width="11.42578125" style="443"/>
    <col min="8439" max="8439" width="8.28515625" style="443" customWidth="1"/>
    <col min="8440" max="8440" width="13" style="443" customWidth="1"/>
    <col min="8441" max="8441" width="17.85546875" style="443" customWidth="1"/>
    <col min="8442" max="8442" width="4.28515625" style="443" customWidth="1"/>
    <col min="8443" max="8443" width="5.28515625" style="443" customWidth="1"/>
    <col min="8444" max="8444" width="4.42578125" style="443" customWidth="1"/>
    <col min="8445" max="8445" width="4.140625" style="443" customWidth="1"/>
    <col min="8446" max="8446" width="6.7109375" style="443" customWidth="1"/>
    <col min="8447" max="8450" width="2.5703125" style="443" customWidth="1"/>
    <col min="8451" max="8451" width="4.85546875" style="443" customWidth="1"/>
    <col min="8452" max="8452" width="9" style="443" customWidth="1"/>
    <col min="8453" max="8453" width="10.85546875" style="443" customWidth="1"/>
    <col min="8454" max="8454" width="10" style="443" customWidth="1"/>
    <col min="8455" max="8455" width="9.42578125" style="443" customWidth="1"/>
    <col min="8456" max="8456" width="11.5703125" style="443" customWidth="1"/>
    <col min="8457" max="8457" width="2.42578125" style="443" customWidth="1"/>
    <col min="8458" max="8458" width="5.28515625" style="443" customWidth="1"/>
    <col min="8459" max="8459" width="10.28515625" style="443" customWidth="1"/>
    <col min="8460" max="8460" width="10.42578125" style="443" customWidth="1"/>
    <col min="8461" max="8461" width="10.28515625" style="443" customWidth="1"/>
    <col min="8462" max="8694" width="11.42578125" style="443"/>
    <col min="8695" max="8695" width="8.28515625" style="443" customWidth="1"/>
    <col min="8696" max="8696" width="13" style="443" customWidth="1"/>
    <col min="8697" max="8697" width="17.85546875" style="443" customWidth="1"/>
    <col min="8698" max="8698" width="4.28515625" style="443" customWidth="1"/>
    <col min="8699" max="8699" width="5.28515625" style="443" customWidth="1"/>
    <col min="8700" max="8700" width="4.42578125" style="443" customWidth="1"/>
    <col min="8701" max="8701" width="4.140625" style="443" customWidth="1"/>
    <col min="8702" max="8702" width="6.7109375" style="443" customWidth="1"/>
    <col min="8703" max="8706" width="2.5703125" style="443" customWidth="1"/>
    <col min="8707" max="8707" width="4.85546875" style="443" customWidth="1"/>
    <col min="8708" max="8708" width="9" style="443" customWidth="1"/>
    <col min="8709" max="8709" width="10.85546875" style="443" customWidth="1"/>
    <col min="8710" max="8710" width="10" style="443" customWidth="1"/>
    <col min="8711" max="8711" width="9.42578125" style="443" customWidth="1"/>
    <col min="8712" max="8712" width="11.5703125" style="443" customWidth="1"/>
    <col min="8713" max="8713" width="2.42578125" style="443" customWidth="1"/>
    <col min="8714" max="8714" width="5.28515625" style="443" customWidth="1"/>
    <col min="8715" max="8715" width="10.28515625" style="443" customWidth="1"/>
    <col min="8716" max="8716" width="10.42578125" style="443" customWidth="1"/>
    <col min="8717" max="8717" width="10.28515625" style="443" customWidth="1"/>
    <col min="8718" max="8950" width="11.42578125" style="443"/>
    <col min="8951" max="8951" width="8.28515625" style="443" customWidth="1"/>
    <col min="8952" max="8952" width="13" style="443" customWidth="1"/>
    <col min="8953" max="8953" width="17.85546875" style="443" customWidth="1"/>
    <col min="8954" max="8954" width="4.28515625" style="443" customWidth="1"/>
    <col min="8955" max="8955" width="5.28515625" style="443" customWidth="1"/>
    <col min="8956" max="8956" width="4.42578125" style="443" customWidth="1"/>
    <col min="8957" max="8957" width="4.140625" style="443" customWidth="1"/>
    <col min="8958" max="8958" width="6.7109375" style="443" customWidth="1"/>
    <col min="8959" max="8962" width="2.5703125" style="443" customWidth="1"/>
    <col min="8963" max="8963" width="4.85546875" style="443" customWidth="1"/>
    <col min="8964" max="8964" width="9" style="443" customWidth="1"/>
    <col min="8965" max="8965" width="10.85546875" style="443" customWidth="1"/>
    <col min="8966" max="8966" width="10" style="443" customWidth="1"/>
    <col min="8967" max="8967" width="9.42578125" style="443" customWidth="1"/>
    <col min="8968" max="8968" width="11.5703125" style="443" customWidth="1"/>
    <col min="8969" max="8969" width="2.42578125" style="443" customWidth="1"/>
    <col min="8970" max="8970" width="5.28515625" style="443" customWidth="1"/>
    <col min="8971" max="8971" width="10.28515625" style="443" customWidth="1"/>
    <col min="8972" max="8972" width="10.42578125" style="443" customWidth="1"/>
    <col min="8973" max="8973" width="10.28515625" style="443" customWidth="1"/>
    <col min="8974" max="9206" width="11.42578125" style="443"/>
    <col min="9207" max="9207" width="8.28515625" style="443" customWidth="1"/>
    <col min="9208" max="9208" width="13" style="443" customWidth="1"/>
    <col min="9209" max="9209" width="17.85546875" style="443" customWidth="1"/>
    <col min="9210" max="9210" width="4.28515625" style="443" customWidth="1"/>
    <col min="9211" max="9211" width="5.28515625" style="443" customWidth="1"/>
    <col min="9212" max="9212" width="4.42578125" style="443" customWidth="1"/>
    <col min="9213" max="9213" width="4.140625" style="443" customWidth="1"/>
    <col min="9214" max="9214" width="6.7109375" style="443" customWidth="1"/>
    <col min="9215" max="9218" width="2.5703125" style="443" customWidth="1"/>
    <col min="9219" max="9219" width="4.85546875" style="443" customWidth="1"/>
    <col min="9220" max="9220" width="9" style="443" customWidth="1"/>
    <col min="9221" max="9221" width="10.85546875" style="443" customWidth="1"/>
    <col min="9222" max="9222" width="10" style="443" customWidth="1"/>
    <col min="9223" max="9223" width="9.42578125" style="443" customWidth="1"/>
    <col min="9224" max="9224" width="11.5703125" style="443" customWidth="1"/>
    <col min="9225" max="9225" width="2.42578125" style="443" customWidth="1"/>
    <col min="9226" max="9226" width="5.28515625" style="443" customWidth="1"/>
    <col min="9227" max="9227" width="10.28515625" style="443" customWidth="1"/>
    <col min="9228" max="9228" width="10.42578125" style="443" customWidth="1"/>
    <col min="9229" max="9229" width="10.28515625" style="443" customWidth="1"/>
    <col min="9230" max="9462" width="11.42578125" style="443"/>
    <col min="9463" max="9463" width="8.28515625" style="443" customWidth="1"/>
    <col min="9464" max="9464" width="13" style="443" customWidth="1"/>
    <col min="9465" max="9465" width="17.85546875" style="443" customWidth="1"/>
    <col min="9466" max="9466" width="4.28515625" style="443" customWidth="1"/>
    <col min="9467" max="9467" width="5.28515625" style="443" customWidth="1"/>
    <col min="9468" max="9468" width="4.42578125" style="443" customWidth="1"/>
    <col min="9469" max="9469" width="4.140625" style="443" customWidth="1"/>
    <col min="9470" max="9470" width="6.7109375" style="443" customWidth="1"/>
    <col min="9471" max="9474" width="2.5703125" style="443" customWidth="1"/>
    <col min="9475" max="9475" width="4.85546875" style="443" customWidth="1"/>
    <col min="9476" max="9476" width="9" style="443" customWidth="1"/>
    <col min="9477" max="9477" width="10.85546875" style="443" customWidth="1"/>
    <col min="9478" max="9478" width="10" style="443" customWidth="1"/>
    <col min="9479" max="9479" width="9.42578125" style="443" customWidth="1"/>
    <col min="9480" max="9480" width="11.5703125" style="443" customWidth="1"/>
    <col min="9481" max="9481" width="2.42578125" style="443" customWidth="1"/>
    <col min="9482" max="9482" width="5.28515625" style="443" customWidth="1"/>
    <col min="9483" max="9483" width="10.28515625" style="443" customWidth="1"/>
    <col min="9484" max="9484" width="10.42578125" style="443" customWidth="1"/>
    <col min="9485" max="9485" width="10.28515625" style="443" customWidth="1"/>
    <col min="9486" max="9718" width="11.42578125" style="443"/>
    <col min="9719" max="9719" width="8.28515625" style="443" customWidth="1"/>
    <col min="9720" max="9720" width="13" style="443" customWidth="1"/>
    <col min="9721" max="9721" width="17.85546875" style="443" customWidth="1"/>
    <col min="9722" max="9722" width="4.28515625" style="443" customWidth="1"/>
    <col min="9723" max="9723" width="5.28515625" style="443" customWidth="1"/>
    <col min="9724" max="9724" width="4.42578125" style="443" customWidth="1"/>
    <col min="9725" max="9725" width="4.140625" style="443" customWidth="1"/>
    <col min="9726" max="9726" width="6.7109375" style="443" customWidth="1"/>
    <col min="9727" max="9730" width="2.5703125" style="443" customWidth="1"/>
    <col min="9731" max="9731" width="4.85546875" style="443" customWidth="1"/>
    <col min="9732" max="9732" width="9" style="443" customWidth="1"/>
    <col min="9733" max="9733" width="10.85546875" style="443" customWidth="1"/>
    <col min="9734" max="9734" width="10" style="443" customWidth="1"/>
    <col min="9735" max="9735" width="9.42578125" style="443" customWidth="1"/>
    <col min="9736" max="9736" width="11.5703125" style="443" customWidth="1"/>
    <col min="9737" max="9737" width="2.42578125" style="443" customWidth="1"/>
    <col min="9738" max="9738" width="5.28515625" style="443" customWidth="1"/>
    <col min="9739" max="9739" width="10.28515625" style="443" customWidth="1"/>
    <col min="9740" max="9740" width="10.42578125" style="443" customWidth="1"/>
    <col min="9741" max="9741" width="10.28515625" style="443" customWidth="1"/>
    <col min="9742" max="9974" width="11.42578125" style="443"/>
    <col min="9975" max="9975" width="8.28515625" style="443" customWidth="1"/>
    <col min="9976" max="9976" width="13" style="443" customWidth="1"/>
    <col min="9977" max="9977" width="17.85546875" style="443" customWidth="1"/>
    <col min="9978" max="9978" width="4.28515625" style="443" customWidth="1"/>
    <col min="9979" max="9979" width="5.28515625" style="443" customWidth="1"/>
    <col min="9980" max="9980" width="4.42578125" style="443" customWidth="1"/>
    <col min="9981" max="9981" width="4.140625" style="443" customWidth="1"/>
    <col min="9982" max="9982" width="6.7109375" style="443" customWidth="1"/>
    <col min="9983" max="9986" width="2.5703125" style="443" customWidth="1"/>
    <col min="9987" max="9987" width="4.85546875" style="443" customWidth="1"/>
    <col min="9988" max="9988" width="9" style="443" customWidth="1"/>
    <col min="9989" max="9989" width="10.85546875" style="443" customWidth="1"/>
    <col min="9990" max="9990" width="10" style="443" customWidth="1"/>
    <col min="9991" max="9991" width="9.42578125" style="443" customWidth="1"/>
    <col min="9992" max="9992" width="11.5703125" style="443" customWidth="1"/>
    <col min="9993" max="9993" width="2.42578125" style="443" customWidth="1"/>
    <col min="9994" max="9994" width="5.28515625" style="443" customWidth="1"/>
    <col min="9995" max="9995" width="10.28515625" style="443" customWidth="1"/>
    <col min="9996" max="9996" width="10.42578125" style="443" customWidth="1"/>
    <col min="9997" max="9997" width="10.28515625" style="443" customWidth="1"/>
    <col min="9998" max="10230" width="11.42578125" style="443"/>
    <col min="10231" max="10231" width="8.28515625" style="443" customWidth="1"/>
    <col min="10232" max="10232" width="13" style="443" customWidth="1"/>
    <col min="10233" max="10233" width="17.85546875" style="443" customWidth="1"/>
    <col min="10234" max="10234" width="4.28515625" style="443" customWidth="1"/>
    <col min="10235" max="10235" width="5.28515625" style="443" customWidth="1"/>
    <col min="10236" max="10236" width="4.42578125" style="443" customWidth="1"/>
    <col min="10237" max="10237" width="4.140625" style="443" customWidth="1"/>
    <col min="10238" max="10238" width="6.7109375" style="443" customWidth="1"/>
    <col min="10239" max="10242" width="2.5703125" style="443" customWidth="1"/>
    <col min="10243" max="10243" width="4.85546875" style="443" customWidth="1"/>
    <col min="10244" max="10244" width="9" style="443" customWidth="1"/>
    <col min="10245" max="10245" width="10.85546875" style="443" customWidth="1"/>
    <col min="10246" max="10246" width="10" style="443" customWidth="1"/>
    <col min="10247" max="10247" width="9.42578125" style="443" customWidth="1"/>
    <col min="10248" max="10248" width="11.5703125" style="443" customWidth="1"/>
    <col min="10249" max="10249" width="2.42578125" style="443" customWidth="1"/>
    <col min="10250" max="10250" width="5.28515625" style="443" customWidth="1"/>
    <col min="10251" max="10251" width="10.28515625" style="443" customWidth="1"/>
    <col min="10252" max="10252" width="10.42578125" style="443" customWidth="1"/>
    <col min="10253" max="10253" width="10.28515625" style="443" customWidth="1"/>
    <col min="10254" max="10486" width="11.42578125" style="443"/>
    <col min="10487" max="10487" width="8.28515625" style="443" customWidth="1"/>
    <col min="10488" max="10488" width="13" style="443" customWidth="1"/>
    <col min="10489" max="10489" width="17.85546875" style="443" customWidth="1"/>
    <col min="10490" max="10490" width="4.28515625" style="443" customWidth="1"/>
    <col min="10491" max="10491" width="5.28515625" style="443" customWidth="1"/>
    <col min="10492" max="10492" width="4.42578125" style="443" customWidth="1"/>
    <col min="10493" max="10493" width="4.140625" style="443" customWidth="1"/>
    <col min="10494" max="10494" width="6.7109375" style="443" customWidth="1"/>
    <col min="10495" max="10498" width="2.5703125" style="443" customWidth="1"/>
    <col min="10499" max="10499" width="4.85546875" style="443" customWidth="1"/>
    <col min="10500" max="10500" width="9" style="443" customWidth="1"/>
    <col min="10501" max="10501" width="10.85546875" style="443" customWidth="1"/>
    <col min="10502" max="10502" width="10" style="443" customWidth="1"/>
    <col min="10503" max="10503" width="9.42578125" style="443" customWidth="1"/>
    <col min="10504" max="10504" width="11.5703125" style="443" customWidth="1"/>
    <col min="10505" max="10505" width="2.42578125" style="443" customWidth="1"/>
    <col min="10506" max="10506" width="5.28515625" style="443" customWidth="1"/>
    <col min="10507" max="10507" width="10.28515625" style="443" customWidth="1"/>
    <col min="10508" max="10508" width="10.42578125" style="443" customWidth="1"/>
    <col min="10509" max="10509" width="10.28515625" style="443" customWidth="1"/>
    <col min="10510" max="10742" width="11.42578125" style="443"/>
    <col min="10743" max="10743" width="8.28515625" style="443" customWidth="1"/>
    <col min="10744" max="10744" width="13" style="443" customWidth="1"/>
    <col min="10745" max="10745" width="17.85546875" style="443" customWidth="1"/>
    <col min="10746" max="10746" width="4.28515625" style="443" customWidth="1"/>
    <col min="10747" max="10747" width="5.28515625" style="443" customWidth="1"/>
    <col min="10748" max="10748" width="4.42578125" style="443" customWidth="1"/>
    <col min="10749" max="10749" width="4.140625" style="443" customWidth="1"/>
    <col min="10750" max="10750" width="6.7109375" style="443" customWidth="1"/>
    <col min="10751" max="10754" width="2.5703125" style="443" customWidth="1"/>
    <col min="10755" max="10755" width="4.85546875" style="443" customWidth="1"/>
    <col min="10756" max="10756" width="9" style="443" customWidth="1"/>
    <col min="10757" max="10757" width="10.85546875" style="443" customWidth="1"/>
    <col min="10758" max="10758" width="10" style="443" customWidth="1"/>
    <col min="10759" max="10759" width="9.42578125" style="443" customWidth="1"/>
    <col min="10760" max="10760" width="11.5703125" style="443" customWidth="1"/>
    <col min="10761" max="10761" width="2.42578125" style="443" customWidth="1"/>
    <col min="10762" max="10762" width="5.28515625" style="443" customWidth="1"/>
    <col min="10763" max="10763" width="10.28515625" style="443" customWidth="1"/>
    <col min="10764" max="10764" width="10.42578125" style="443" customWidth="1"/>
    <col min="10765" max="10765" width="10.28515625" style="443" customWidth="1"/>
    <col min="10766" max="10998" width="11.42578125" style="443"/>
    <col min="10999" max="10999" width="8.28515625" style="443" customWidth="1"/>
    <col min="11000" max="11000" width="13" style="443" customWidth="1"/>
    <col min="11001" max="11001" width="17.85546875" style="443" customWidth="1"/>
    <col min="11002" max="11002" width="4.28515625" style="443" customWidth="1"/>
    <col min="11003" max="11003" width="5.28515625" style="443" customWidth="1"/>
    <col min="11004" max="11004" width="4.42578125" style="443" customWidth="1"/>
    <col min="11005" max="11005" width="4.140625" style="443" customWidth="1"/>
    <col min="11006" max="11006" width="6.7109375" style="443" customWidth="1"/>
    <col min="11007" max="11010" width="2.5703125" style="443" customWidth="1"/>
    <col min="11011" max="11011" width="4.85546875" style="443" customWidth="1"/>
    <col min="11012" max="11012" width="9" style="443" customWidth="1"/>
    <col min="11013" max="11013" width="10.85546875" style="443" customWidth="1"/>
    <col min="11014" max="11014" width="10" style="443" customWidth="1"/>
    <col min="11015" max="11015" width="9.42578125" style="443" customWidth="1"/>
    <col min="11016" max="11016" width="11.5703125" style="443" customWidth="1"/>
    <col min="11017" max="11017" width="2.42578125" style="443" customWidth="1"/>
    <col min="11018" max="11018" width="5.28515625" style="443" customWidth="1"/>
    <col min="11019" max="11019" width="10.28515625" style="443" customWidth="1"/>
    <col min="11020" max="11020" width="10.42578125" style="443" customWidth="1"/>
    <col min="11021" max="11021" width="10.28515625" style="443" customWidth="1"/>
    <col min="11022" max="11254" width="11.42578125" style="443"/>
    <col min="11255" max="11255" width="8.28515625" style="443" customWidth="1"/>
    <col min="11256" max="11256" width="13" style="443" customWidth="1"/>
    <col min="11257" max="11257" width="17.85546875" style="443" customWidth="1"/>
    <col min="11258" max="11258" width="4.28515625" style="443" customWidth="1"/>
    <col min="11259" max="11259" width="5.28515625" style="443" customWidth="1"/>
    <col min="11260" max="11260" width="4.42578125" style="443" customWidth="1"/>
    <col min="11261" max="11261" width="4.140625" style="443" customWidth="1"/>
    <col min="11262" max="11262" width="6.7109375" style="443" customWidth="1"/>
    <col min="11263" max="11266" width="2.5703125" style="443" customWidth="1"/>
    <col min="11267" max="11267" width="4.85546875" style="443" customWidth="1"/>
    <col min="11268" max="11268" width="9" style="443" customWidth="1"/>
    <col min="11269" max="11269" width="10.85546875" style="443" customWidth="1"/>
    <col min="11270" max="11270" width="10" style="443" customWidth="1"/>
    <col min="11271" max="11271" width="9.42578125" style="443" customWidth="1"/>
    <col min="11272" max="11272" width="11.5703125" style="443" customWidth="1"/>
    <col min="11273" max="11273" width="2.42578125" style="443" customWidth="1"/>
    <col min="11274" max="11274" width="5.28515625" style="443" customWidth="1"/>
    <col min="11275" max="11275" width="10.28515625" style="443" customWidth="1"/>
    <col min="11276" max="11276" width="10.42578125" style="443" customWidth="1"/>
    <col min="11277" max="11277" width="10.28515625" style="443" customWidth="1"/>
    <col min="11278" max="11510" width="11.42578125" style="443"/>
    <col min="11511" max="11511" width="8.28515625" style="443" customWidth="1"/>
    <col min="11512" max="11512" width="13" style="443" customWidth="1"/>
    <col min="11513" max="11513" width="17.85546875" style="443" customWidth="1"/>
    <col min="11514" max="11514" width="4.28515625" style="443" customWidth="1"/>
    <col min="11515" max="11515" width="5.28515625" style="443" customWidth="1"/>
    <col min="11516" max="11516" width="4.42578125" style="443" customWidth="1"/>
    <col min="11517" max="11517" width="4.140625" style="443" customWidth="1"/>
    <col min="11518" max="11518" width="6.7109375" style="443" customWidth="1"/>
    <col min="11519" max="11522" width="2.5703125" style="443" customWidth="1"/>
    <col min="11523" max="11523" width="4.85546875" style="443" customWidth="1"/>
    <col min="11524" max="11524" width="9" style="443" customWidth="1"/>
    <col min="11525" max="11525" width="10.85546875" style="443" customWidth="1"/>
    <col min="11526" max="11526" width="10" style="443" customWidth="1"/>
    <col min="11527" max="11527" width="9.42578125" style="443" customWidth="1"/>
    <col min="11528" max="11528" width="11.5703125" style="443" customWidth="1"/>
    <col min="11529" max="11529" width="2.42578125" style="443" customWidth="1"/>
    <col min="11530" max="11530" width="5.28515625" style="443" customWidth="1"/>
    <col min="11531" max="11531" width="10.28515625" style="443" customWidth="1"/>
    <col min="11532" max="11532" width="10.42578125" style="443" customWidth="1"/>
    <col min="11533" max="11533" width="10.28515625" style="443" customWidth="1"/>
    <col min="11534" max="11766" width="11.42578125" style="443"/>
    <col min="11767" max="11767" width="8.28515625" style="443" customWidth="1"/>
    <col min="11768" max="11768" width="13" style="443" customWidth="1"/>
    <col min="11769" max="11769" width="17.85546875" style="443" customWidth="1"/>
    <col min="11770" max="11770" width="4.28515625" style="443" customWidth="1"/>
    <col min="11771" max="11771" width="5.28515625" style="443" customWidth="1"/>
    <col min="11772" max="11772" width="4.42578125" style="443" customWidth="1"/>
    <col min="11773" max="11773" width="4.140625" style="443" customWidth="1"/>
    <col min="11774" max="11774" width="6.7109375" style="443" customWidth="1"/>
    <col min="11775" max="11778" width="2.5703125" style="443" customWidth="1"/>
    <col min="11779" max="11779" width="4.85546875" style="443" customWidth="1"/>
    <col min="11780" max="11780" width="9" style="443" customWidth="1"/>
    <col min="11781" max="11781" width="10.85546875" style="443" customWidth="1"/>
    <col min="11782" max="11782" width="10" style="443" customWidth="1"/>
    <col min="11783" max="11783" width="9.42578125" style="443" customWidth="1"/>
    <col min="11784" max="11784" width="11.5703125" style="443" customWidth="1"/>
    <col min="11785" max="11785" width="2.42578125" style="443" customWidth="1"/>
    <col min="11786" max="11786" width="5.28515625" style="443" customWidth="1"/>
    <col min="11787" max="11787" width="10.28515625" style="443" customWidth="1"/>
    <col min="11788" max="11788" width="10.42578125" style="443" customWidth="1"/>
    <col min="11789" max="11789" width="10.28515625" style="443" customWidth="1"/>
    <col min="11790" max="12022" width="11.42578125" style="443"/>
    <col min="12023" max="12023" width="8.28515625" style="443" customWidth="1"/>
    <col min="12024" max="12024" width="13" style="443" customWidth="1"/>
    <col min="12025" max="12025" width="17.85546875" style="443" customWidth="1"/>
    <col min="12026" max="12026" width="4.28515625" style="443" customWidth="1"/>
    <col min="12027" max="12027" width="5.28515625" style="443" customWidth="1"/>
    <col min="12028" max="12028" width="4.42578125" style="443" customWidth="1"/>
    <col min="12029" max="12029" width="4.140625" style="443" customWidth="1"/>
    <col min="12030" max="12030" width="6.7109375" style="443" customWidth="1"/>
    <col min="12031" max="12034" width="2.5703125" style="443" customWidth="1"/>
    <col min="12035" max="12035" width="4.85546875" style="443" customWidth="1"/>
    <col min="12036" max="12036" width="9" style="443" customWidth="1"/>
    <col min="12037" max="12037" width="10.85546875" style="443" customWidth="1"/>
    <col min="12038" max="12038" width="10" style="443" customWidth="1"/>
    <col min="12039" max="12039" width="9.42578125" style="443" customWidth="1"/>
    <col min="12040" max="12040" width="11.5703125" style="443" customWidth="1"/>
    <col min="12041" max="12041" width="2.42578125" style="443" customWidth="1"/>
    <col min="12042" max="12042" width="5.28515625" style="443" customWidth="1"/>
    <col min="12043" max="12043" width="10.28515625" style="443" customWidth="1"/>
    <col min="12044" max="12044" width="10.42578125" style="443" customWidth="1"/>
    <col min="12045" max="12045" width="10.28515625" style="443" customWidth="1"/>
    <col min="12046" max="12278" width="11.42578125" style="443"/>
    <col min="12279" max="12279" width="8.28515625" style="443" customWidth="1"/>
    <col min="12280" max="12280" width="13" style="443" customWidth="1"/>
    <col min="12281" max="12281" width="17.85546875" style="443" customWidth="1"/>
    <col min="12282" max="12282" width="4.28515625" style="443" customWidth="1"/>
    <col min="12283" max="12283" width="5.28515625" style="443" customWidth="1"/>
    <col min="12284" max="12284" width="4.42578125" style="443" customWidth="1"/>
    <col min="12285" max="12285" width="4.140625" style="443" customWidth="1"/>
    <col min="12286" max="12286" width="6.7109375" style="443" customWidth="1"/>
    <col min="12287" max="12290" width="2.5703125" style="443" customWidth="1"/>
    <col min="12291" max="12291" width="4.85546875" style="443" customWidth="1"/>
    <col min="12292" max="12292" width="9" style="443" customWidth="1"/>
    <col min="12293" max="12293" width="10.85546875" style="443" customWidth="1"/>
    <col min="12294" max="12294" width="10" style="443" customWidth="1"/>
    <col min="12295" max="12295" width="9.42578125" style="443" customWidth="1"/>
    <col min="12296" max="12296" width="11.5703125" style="443" customWidth="1"/>
    <col min="12297" max="12297" width="2.42578125" style="443" customWidth="1"/>
    <col min="12298" max="12298" width="5.28515625" style="443" customWidth="1"/>
    <col min="12299" max="12299" width="10.28515625" style="443" customWidth="1"/>
    <col min="12300" max="12300" width="10.42578125" style="443" customWidth="1"/>
    <col min="12301" max="12301" width="10.28515625" style="443" customWidth="1"/>
    <col min="12302" max="12534" width="11.42578125" style="443"/>
    <col min="12535" max="12535" width="8.28515625" style="443" customWidth="1"/>
    <col min="12536" max="12536" width="13" style="443" customWidth="1"/>
    <col min="12537" max="12537" width="17.85546875" style="443" customWidth="1"/>
    <col min="12538" max="12538" width="4.28515625" style="443" customWidth="1"/>
    <col min="12539" max="12539" width="5.28515625" style="443" customWidth="1"/>
    <col min="12540" max="12540" width="4.42578125" style="443" customWidth="1"/>
    <col min="12541" max="12541" width="4.140625" style="443" customWidth="1"/>
    <col min="12542" max="12542" width="6.7109375" style="443" customWidth="1"/>
    <col min="12543" max="12546" width="2.5703125" style="443" customWidth="1"/>
    <col min="12547" max="12547" width="4.85546875" style="443" customWidth="1"/>
    <col min="12548" max="12548" width="9" style="443" customWidth="1"/>
    <col min="12549" max="12549" width="10.85546875" style="443" customWidth="1"/>
    <col min="12550" max="12550" width="10" style="443" customWidth="1"/>
    <col min="12551" max="12551" width="9.42578125" style="443" customWidth="1"/>
    <col min="12552" max="12552" width="11.5703125" style="443" customWidth="1"/>
    <col min="12553" max="12553" width="2.42578125" style="443" customWidth="1"/>
    <col min="12554" max="12554" width="5.28515625" style="443" customWidth="1"/>
    <col min="12555" max="12555" width="10.28515625" style="443" customWidth="1"/>
    <col min="12556" max="12556" width="10.42578125" style="443" customWidth="1"/>
    <col min="12557" max="12557" width="10.28515625" style="443" customWidth="1"/>
    <col min="12558" max="12790" width="11.42578125" style="443"/>
    <col min="12791" max="12791" width="8.28515625" style="443" customWidth="1"/>
    <col min="12792" max="12792" width="13" style="443" customWidth="1"/>
    <col min="12793" max="12793" width="17.85546875" style="443" customWidth="1"/>
    <col min="12794" max="12794" width="4.28515625" style="443" customWidth="1"/>
    <col min="12795" max="12795" width="5.28515625" style="443" customWidth="1"/>
    <col min="12796" max="12796" width="4.42578125" style="443" customWidth="1"/>
    <col min="12797" max="12797" width="4.140625" style="443" customWidth="1"/>
    <col min="12798" max="12798" width="6.7109375" style="443" customWidth="1"/>
    <col min="12799" max="12802" width="2.5703125" style="443" customWidth="1"/>
    <col min="12803" max="12803" width="4.85546875" style="443" customWidth="1"/>
    <col min="12804" max="12804" width="9" style="443" customWidth="1"/>
    <col min="12805" max="12805" width="10.85546875" style="443" customWidth="1"/>
    <col min="12806" max="12806" width="10" style="443" customWidth="1"/>
    <col min="12807" max="12807" width="9.42578125" style="443" customWidth="1"/>
    <col min="12808" max="12808" width="11.5703125" style="443" customWidth="1"/>
    <col min="12809" max="12809" width="2.42578125" style="443" customWidth="1"/>
    <col min="12810" max="12810" width="5.28515625" style="443" customWidth="1"/>
    <col min="12811" max="12811" width="10.28515625" style="443" customWidth="1"/>
    <col min="12812" max="12812" width="10.42578125" style="443" customWidth="1"/>
    <col min="12813" max="12813" width="10.28515625" style="443" customWidth="1"/>
    <col min="12814" max="13046" width="11.42578125" style="443"/>
    <col min="13047" max="13047" width="8.28515625" style="443" customWidth="1"/>
    <col min="13048" max="13048" width="13" style="443" customWidth="1"/>
    <col min="13049" max="13049" width="17.85546875" style="443" customWidth="1"/>
    <col min="13050" max="13050" width="4.28515625" style="443" customWidth="1"/>
    <col min="13051" max="13051" width="5.28515625" style="443" customWidth="1"/>
    <col min="13052" max="13052" width="4.42578125" style="443" customWidth="1"/>
    <col min="13053" max="13053" width="4.140625" style="443" customWidth="1"/>
    <col min="13054" max="13054" width="6.7109375" style="443" customWidth="1"/>
    <col min="13055" max="13058" width="2.5703125" style="443" customWidth="1"/>
    <col min="13059" max="13059" width="4.85546875" style="443" customWidth="1"/>
    <col min="13060" max="13060" width="9" style="443" customWidth="1"/>
    <col min="13061" max="13061" width="10.85546875" style="443" customWidth="1"/>
    <col min="13062" max="13062" width="10" style="443" customWidth="1"/>
    <col min="13063" max="13063" width="9.42578125" style="443" customWidth="1"/>
    <col min="13064" max="13064" width="11.5703125" style="443" customWidth="1"/>
    <col min="13065" max="13065" width="2.42578125" style="443" customWidth="1"/>
    <col min="13066" max="13066" width="5.28515625" style="443" customWidth="1"/>
    <col min="13067" max="13067" width="10.28515625" style="443" customWidth="1"/>
    <col min="13068" max="13068" width="10.42578125" style="443" customWidth="1"/>
    <col min="13069" max="13069" width="10.28515625" style="443" customWidth="1"/>
    <col min="13070" max="13302" width="11.42578125" style="443"/>
    <col min="13303" max="13303" width="8.28515625" style="443" customWidth="1"/>
    <col min="13304" max="13304" width="13" style="443" customWidth="1"/>
    <col min="13305" max="13305" width="17.85546875" style="443" customWidth="1"/>
    <col min="13306" max="13306" width="4.28515625" style="443" customWidth="1"/>
    <col min="13307" max="13307" width="5.28515625" style="443" customWidth="1"/>
    <col min="13308" max="13308" width="4.42578125" style="443" customWidth="1"/>
    <col min="13309" max="13309" width="4.140625" style="443" customWidth="1"/>
    <col min="13310" max="13310" width="6.7109375" style="443" customWidth="1"/>
    <col min="13311" max="13314" width="2.5703125" style="443" customWidth="1"/>
    <col min="13315" max="13315" width="4.85546875" style="443" customWidth="1"/>
    <col min="13316" max="13316" width="9" style="443" customWidth="1"/>
    <col min="13317" max="13317" width="10.85546875" style="443" customWidth="1"/>
    <col min="13318" max="13318" width="10" style="443" customWidth="1"/>
    <col min="13319" max="13319" width="9.42578125" style="443" customWidth="1"/>
    <col min="13320" max="13320" width="11.5703125" style="443" customWidth="1"/>
    <col min="13321" max="13321" width="2.42578125" style="443" customWidth="1"/>
    <col min="13322" max="13322" width="5.28515625" style="443" customWidth="1"/>
    <col min="13323" max="13323" width="10.28515625" style="443" customWidth="1"/>
    <col min="13324" max="13324" width="10.42578125" style="443" customWidth="1"/>
    <col min="13325" max="13325" width="10.28515625" style="443" customWidth="1"/>
    <col min="13326" max="13558" width="11.42578125" style="443"/>
    <col min="13559" max="13559" width="8.28515625" style="443" customWidth="1"/>
    <col min="13560" max="13560" width="13" style="443" customWidth="1"/>
    <col min="13561" max="13561" width="17.85546875" style="443" customWidth="1"/>
    <col min="13562" max="13562" width="4.28515625" style="443" customWidth="1"/>
    <col min="13563" max="13563" width="5.28515625" style="443" customWidth="1"/>
    <col min="13564" max="13564" width="4.42578125" style="443" customWidth="1"/>
    <col min="13565" max="13565" width="4.140625" style="443" customWidth="1"/>
    <col min="13566" max="13566" width="6.7109375" style="443" customWidth="1"/>
    <col min="13567" max="13570" width="2.5703125" style="443" customWidth="1"/>
    <col min="13571" max="13571" width="4.85546875" style="443" customWidth="1"/>
    <col min="13572" max="13572" width="9" style="443" customWidth="1"/>
    <col min="13573" max="13573" width="10.85546875" style="443" customWidth="1"/>
    <col min="13574" max="13574" width="10" style="443" customWidth="1"/>
    <col min="13575" max="13575" width="9.42578125" style="443" customWidth="1"/>
    <col min="13576" max="13576" width="11.5703125" style="443" customWidth="1"/>
    <col min="13577" max="13577" width="2.42578125" style="443" customWidth="1"/>
    <col min="13578" max="13578" width="5.28515625" style="443" customWidth="1"/>
    <col min="13579" max="13579" width="10.28515625" style="443" customWidth="1"/>
    <col min="13580" max="13580" width="10.42578125" style="443" customWidth="1"/>
    <col min="13581" max="13581" width="10.28515625" style="443" customWidth="1"/>
    <col min="13582" max="13814" width="11.42578125" style="443"/>
    <col min="13815" max="13815" width="8.28515625" style="443" customWidth="1"/>
    <col min="13816" max="13816" width="13" style="443" customWidth="1"/>
    <col min="13817" max="13817" width="17.85546875" style="443" customWidth="1"/>
    <col min="13818" max="13818" width="4.28515625" style="443" customWidth="1"/>
    <col min="13819" max="13819" width="5.28515625" style="443" customWidth="1"/>
    <col min="13820" max="13820" width="4.42578125" style="443" customWidth="1"/>
    <col min="13821" max="13821" width="4.140625" style="443" customWidth="1"/>
    <col min="13822" max="13822" width="6.7109375" style="443" customWidth="1"/>
    <col min="13823" max="13826" width="2.5703125" style="443" customWidth="1"/>
    <col min="13827" max="13827" width="4.85546875" style="443" customWidth="1"/>
    <col min="13828" max="13828" width="9" style="443" customWidth="1"/>
    <col min="13829" max="13829" width="10.85546875" style="443" customWidth="1"/>
    <col min="13830" max="13830" width="10" style="443" customWidth="1"/>
    <col min="13831" max="13831" width="9.42578125" style="443" customWidth="1"/>
    <col min="13832" max="13832" width="11.5703125" style="443" customWidth="1"/>
    <col min="13833" max="13833" width="2.42578125" style="443" customWidth="1"/>
    <col min="13834" max="13834" width="5.28515625" style="443" customWidth="1"/>
    <col min="13835" max="13835" width="10.28515625" style="443" customWidth="1"/>
    <col min="13836" max="13836" width="10.42578125" style="443" customWidth="1"/>
    <col min="13837" max="13837" width="10.28515625" style="443" customWidth="1"/>
    <col min="13838" max="14070" width="11.42578125" style="443"/>
    <col min="14071" max="14071" width="8.28515625" style="443" customWidth="1"/>
    <col min="14072" max="14072" width="13" style="443" customWidth="1"/>
    <col min="14073" max="14073" width="17.85546875" style="443" customWidth="1"/>
    <col min="14074" max="14074" width="4.28515625" style="443" customWidth="1"/>
    <col min="14075" max="14075" width="5.28515625" style="443" customWidth="1"/>
    <col min="14076" max="14076" width="4.42578125" style="443" customWidth="1"/>
    <col min="14077" max="14077" width="4.140625" style="443" customWidth="1"/>
    <col min="14078" max="14078" width="6.7109375" style="443" customWidth="1"/>
    <col min="14079" max="14082" width="2.5703125" style="443" customWidth="1"/>
    <col min="14083" max="14083" width="4.85546875" style="443" customWidth="1"/>
    <col min="14084" max="14084" width="9" style="443" customWidth="1"/>
    <col min="14085" max="14085" width="10.85546875" style="443" customWidth="1"/>
    <col min="14086" max="14086" width="10" style="443" customWidth="1"/>
    <col min="14087" max="14087" width="9.42578125" style="443" customWidth="1"/>
    <col min="14088" max="14088" width="11.5703125" style="443" customWidth="1"/>
    <col min="14089" max="14089" width="2.42578125" style="443" customWidth="1"/>
    <col min="14090" max="14090" width="5.28515625" style="443" customWidth="1"/>
    <col min="14091" max="14091" width="10.28515625" style="443" customWidth="1"/>
    <col min="14092" max="14092" width="10.42578125" style="443" customWidth="1"/>
    <col min="14093" max="14093" width="10.28515625" style="443" customWidth="1"/>
    <col min="14094" max="14326" width="11.42578125" style="443"/>
    <col min="14327" max="14327" width="8.28515625" style="443" customWidth="1"/>
    <col min="14328" max="14328" width="13" style="443" customWidth="1"/>
    <col min="14329" max="14329" width="17.85546875" style="443" customWidth="1"/>
    <col min="14330" max="14330" width="4.28515625" style="443" customWidth="1"/>
    <col min="14331" max="14331" width="5.28515625" style="443" customWidth="1"/>
    <col min="14332" max="14332" width="4.42578125" style="443" customWidth="1"/>
    <col min="14333" max="14333" width="4.140625" style="443" customWidth="1"/>
    <col min="14334" max="14334" width="6.7109375" style="443" customWidth="1"/>
    <col min="14335" max="14338" width="2.5703125" style="443" customWidth="1"/>
    <col min="14339" max="14339" width="4.85546875" style="443" customWidth="1"/>
    <col min="14340" max="14340" width="9" style="443" customWidth="1"/>
    <col min="14341" max="14341" width="10.85546875" style="443" customWidth="1"/>
    <col min="14342" max="14342" width="10" style="443" customWidth="1"/>
    <col min="14343" max="14343" width="9.42578125" style="443" customWidth="1"/>
    <col min="14344" max="14344" width="11.5703125" style="443" customWidth="1"/>
    <col min="14345" max="14345" width="2.42578125" style="443" customWidth="1"/>
    <col min="14346" max="14346" width="5.28515625" style="443" customWidth="1"/>
    <col min="14347" max="14347" width="10.28515625" style="443" customWidth="1"/>
    <col min="14348" max="14348" width="10.42578125" style="443" customWidth="1"/>
    <col min="14349" max="14349" width="10.28515625" style="443" customWidth="1"/>
    <col min="14350" max="14582" width="11.42578125" style="443"/>
    <col min="14583" max="14583" width="8.28515625" style="443" customWidth="1"/>
    <col min="14584" max="14584" width="13" style="443" customWidth="1"/>
    <col min="14585" max="14585" width="17.85546875" style="443" customWidth="1"/>
    <col min="14586" max="14586" width="4.28515625" style="443" customWidth="1"/>
    <col min="14587" max="14587" width="5.28515625" style="443" customWidth="1"/>
    <col min="14588" max="14588" width="4.42578125" style="443" customWidth="1"/>
    <col min="14589" max="14589" width="4.140625" style="443" customWidth="1"/>
    <col min="14590" max="14590" width="6.7109375" style="443" customWidth="1"/>
    <col min="14591" max="14594" width="2.5703125" style="443" customWidth="1"/>
    <col min="14595" max="14595" width="4.85546875" style="443" customWidth="1"/>
    <col min="14596" max="14596" width="9" style="443" customWidth="1"/>
    <col min="14597" max="14597" width="10.85546875" style="443" customWidth="1"/>
    <col min="14598" max="14598" width="10" style="443" customWidth="1"/>
    <col min="14599" max="14599" width="9.42578125" style="443" customWidth="1"/>
    <col min="14600" max="14600" width="11.5703125" style="443" customWidth="1"/>
    <col min="14601" max="14601" width="2.42578125" style="443" customWidth="1"/>
    <col min="14602" max="14602" width="5.28515625" style="443" customWidth="1"/>
    <col min="14603" max="14603" width="10.28515625" style="443" customWidth="1"/>
    <col min="14604" max="14604" width="10.42578125" style="443" customWidth="1"/>
    <col min="14605" max="14605" width="10.28515625" style="443" customWidth="1"/>
    <col min="14606" max="14838" width="11.42578125" style="443"/>
    <col min="14839" max="14839" width="8.28515625" style="443" customWidth="1"/>
    <col min="14840" max="14840" width="13" style="443" customWidth="1"/>
    <col min="14841" max="14841" width="17.85546875" style="443" customWidth="1"/>
    <col min="14842" max="14842" width="4.28515625" style="443" customWidth="1"/>
    <col min="14843" max="14843" width="5.28515625" style="443" customWidth="1"/>
    <col min="14844" max="14844" width="4.42578125" style="443" customWidth="1"/>
    <col min="14845" max="14845" width="4.140625" style="443" customWidth="1"/>
    <col min="14846" max="14846" width="6.7109375" style="443" customWidth="1"/>
    <col min="14847" max="14850" width="2.5703125" style="443" customWidth="1"/>
    <col min="14851" max="14851" width="4.85546875" style="443" customWidth="1"/>
    <col min="14852" max="14852" width="9" style="443" customWidth="1"/>
    <col min="14853" max="14853" width="10.85546875" style="443" customWidth="1"/>
    <col min="14854" max="14854" width="10" style="443" customWidth="1"/>
    <col min="14855" max="14855" width="9.42578125" style="443" customWidth="1"/>
    <col min="14856" max="14856" width="11.5703125" style="443" customWidth="1"/>
    <col min="14857" max="14857" width="2.42578125" style="443" customWidth="1"/>
    <col min="14858" max="14858" width="5.28515625" style="443" customWidth="1"/>
    <col min="14859" max="14859" width="10.28515625" style="443" customWidth="1"/>
    <col min="14860" max="14860" width="10.42578125" style="443" customWidth="1"/>
    <col min="14861" max="14861" width="10.28515625" style="443" customWidth="1"/>
    <col min="14862" max="15094" width="11.42578125" style="443"/>
    <col min="15095" max="15095" width="8.28515625" style="443" customWidth="1"/>
    <col min="15096" max="15096" width="13" style="443" customWidth="1"/>
    <col min="15097" max="15097" width="17.85546875" style="443" customWidth="1"/>
    <col min="15098" max="15098" width="4.28515625" style="443" customWidth="1"/>
    <col min="15099" max="15099" width="5.28515625" style="443" customWidth="1"/>
    <col min="15100" max="15100" width="4.42578125" style="443" customWidth="1"/>
    <col min="15101" max="15101" width="4.140625" style="443" customWidth="1"/>
    <col min="15102" max="15102" width="6.7109375" style="443" customWidth="1"/>
    <col min="15103" max="15106" width="2.5703125" style="443" customWidth="1"/>
    <col min="15107" max="15107" width="4.85546875" style="443" customWidth="1"/>
    <col min="15108" max="15108" width="9" style="443" customWidth="1"/>
    <col min="15109" max="15109" width="10.85546875" style="443" customWidth="1"/>
    <col min="15110" max="15110" width="10" style="443" customWidth="1"/>
    <col min="15111" max="15111" width="9.42578125" style="443" customWidth="1"/>
    <col min="15112" max="15112" width="11.5703125" style="443" customWidth="1"/>
    <col min="15113" max="15113" width="2.42578125" style="443" customWidth="1"/>
    <col min="15114" max="15114" width="5.28515625" style="443" customWidth="1"/>
    <col min="15115" max="15115" width="10.28515625" style="443" customWidth="1"/>
    <col min="15116" max="15116" width="10.42578125" style="443" customWidth="1"/>
    <col min="15117" max="15117" width="10.28515625" style="443" customWidth="1"/>
    <col min="15118" max="15350" width="11.42578125" style="443"/>
    <col min="15351" max="15351" width="8.28515625" style="443" customWidth="1"/>
    <col min="15352" max="15352" width="13" style="443" customWidth="1"/>
    <col min="15353" max="15353" width="17.85546875" style="443" customWidth="1"/>
    <col min="15354" max="15354" width="4.28515625" style="443" customWidth="1"/>
    <col min="15355" max="15355" width="5.28515625" style="443" customWidth="1"/>
    <col min="15356" max="15356" width="4.42578125" style="443" customWidth="1"/>
    <col min="15357" max="15357" width="4.140625" style="443" customWidth="1"/>
    <col min="15358" max="15358" width="6.7109375" style="443" customWidth="1"/>
    <col min="15359" max="15362" width="2.5703125" style="443" customWidth="1"/>
    <col min="15363" max="15363" width="4.85546875" style="443" customWidth="1"/>
    <col min="15364" max="15364" width="9" style="443" customWidth="1"/>
    <col min="15365" max="15365" width="10.85546875" style="443" customWidth="1"/>
    <col min="15366" max="15366" width="10" style="443" customWidth="1"/>
    <col min="15367" max="15367" width="9.42578125" style="443" customWidth="1"/>
    <col min="15368" max="15368" width="11.5703125" style="443" customWidth="1"/>
    <col min="15369" max="15369" width="2.42578125" style="443" customWidth="1"/>
    <col min="15370" max="15370" width="5.28515625" style="443" customWidth="1"/>
    <col min="15371" max="15371" width="10.28515625" style="443" customWidth="1"/>
    <col min="15372" max="15372" width="10.42578125" style="443" customWidth="1"/>
    <col min="15373" max="15373" width="10.28515625" style="443" customWidth="1"/>
    <col min="15374" max="15606" width="11.42578125" style="443"/>
    <col min="15607" max="15607" width="8.28515625" style="443" customWidth="1"/>
    <col min="15608" max="15608" width="13" style="443" customWidth="1"/>
    <col min="15609" max="15609" width="17.85546875" style="443" customWidth="1"/>
    <col min="15610" max="15610" width="4.28515625" style="443" customWidth="1"/>
    <col min="15611" max="15611" width="5.28515625" style="443" customWidth="1"/>
    <col min="15612" max="15612" width="4.42578125" style="443" customWidth="1"/>
    <col min="15613" max="15613" width="4.140625" style="443" customWidth="1"/>
    <col min="15614" max="15614" width="6.7109375" style="443" customWidth="1"/>
    <col min="15615" max="15618" width="2.5703125" style="443" customWidth="1"/>
    <col min="15619" max="15619" width="4.85546875" style="443" customWidth="1"/>
    <col min="15620" max="15620" width="9" style="443" customWidth="1"/>
    <col min="15621" max="15621" width="10.85546875" style="443" customWidth="1"/>
    <col min="15622" max="15622" width="10" style="443" customWidth="1"/>
    <col min="15623" max="15623" width="9.42578125" style="443" customWidth="1"/>
    <col min="15624" max="15624" width="11.5703125" style="443" customWidth="1"/>
    <col min="15625" max="15625" width="2.42578125" style="443" customWidth="1"/>
    <col min="15626" max="15626" width="5.28515625" style="443" customWidth="1"/>
    <col min="15627" max="15627" width="10.28515625" style="443" customWidth="1"/>
    <col min="15628" max="15628" width="10.42578125" style="443" customWidth="1"/>
    <col min="15629" max="15629" width="10.28515625" style="443" customWidth="1"/>
    <col min="15630" max="15862" width="11.42578125" style="443"/>
    <col min="15863" max="15863" width="8.28515625" style="443" customWidth="1"/>
    <col min="15864" max="15864" width="13" style="443" customWidth="1"/>
    <col min="15865" max="15865" width="17.85546875" style="443" customWidth="1"/>
    <col min="15866" max="15866" width="4.28515625" style="443" customWidth="1"/>
    <col min="15867" max="15867" width="5.28515625" style="443" customWidth="1"/>
    <col min="15868" max="15868" width="4.42578125" style="443" customWidth="1"/>
    <col min="15869" max="15869" width="4.140625" style="443" customWidth="1"/>
    <col min="15870" max="15870" width="6.7109375" style="443" customWidth="1"/>
    <col min="15871" max="15874" width="2.5703125" style="443" customWidth="1"/>
    <col min="15875" max="15875" width="4.85546875" style="443" customWidth="1"/>
    <col min="15876" max="15876" width="9" style="443" customWidth="1"/>
    <col min="15877" max="15877" width="10.85546875" style="443" customWidth="1"/>
    <col min="15878" max="15878" width="10" style="443" customWidth="1"/>
    <col min="15879" max="15879" width="9.42578125" style="443" customWidth="1"/>
    <col min="15880" max="15880" width="11.5703125" style="443" customWidth="1"/>
    <col min="15881" max="15881" width="2.42578125" style="443" customWidth="1"/>
    <col min="15882" max="15882" width="5.28515625" style="443" customWidth="1"/>
    <col min="15883" max="15883" width="10.28515625" style="443" customWidth="1"/>
    <col min="15884" max="15884" width="10.42578125" style="443" customWidth="1"/>
    <col min="15885" max="15885" width="10.28515625" style="443" customWidth="1"/>
    <col min="15886" max="16118" width="11.42578125" style="443"/>
    <col min="16119" max="16119" width="8.28515625" style="443" customWidth="1"/>
    <col min="16120" max="16120" width="13" style="443" customWidth="1"/>
    <col min="16121" max="16121" width="17.85546875" style="443" customWidth="1"/>
    <col min="16122" max="16122" width="4.28515625" style="443" customWidth="1"/>
    <col min="16123" max="16123" width="5.28515625" style="443" customWidth="1"/>
    <col min="16124" max="16124" width="4.42578125" style="443" customWidth="1"/>
    <col min="16125" max="16125" width="4.140625" style="443" customWidth="1"/>
    <col min="16126" max="16126" width="6.7109375" style="443" customWidth="1"/>
    <col min="16127" max="16130" width="2.5703125" style="443" customWidth="1"/>
    <col min="16131" max="16131" width="4.85546875" style="443" customWidth="1"/>
    <col min="16132" max="16132" width="9" style="443" customWidth="1"/>
    <col min="16133" max="16133" width="10.85546875" style="443" customWidth="1"/>
    <col min="16134" max="16134" width="10" style="443" customWidth="1"/>
    <col min="16135" max="16135" width="9.42578125" style="443" customWidth="1"/>
    <col min="16136" max="16136" width="11.5703125" style="443" customWidth="1"/>
    <col min="16137" max="16137" width="2.42578125" style="443" customWidth="1"/>
    <col min="16138" max="16138" width="5.28515625" style="443" customWidth="1"/>
    <col min="16139" max="16139" width="10.28515625" style="443" customWidth="1"/>
    <col min="16140" max="16140" width="10.42578125" style="443" customWidth="1"/>
    <col min="16141" max="16141" width="10.28515625" style="443" customWidth="1"/>
    <col min="16142" max="16384" width="11.42578125" style="443"/>
  </cols>
  <sheetData>
    <row r="1" spans="1:23" ht="18" customHeight="1">
      <c r="A1" s="1374" t="s">
        <v>2098</v>
      </c>
      <c r="B1" s="1374"/>
      <c r="C1" s="1374"/>
      <c r="D1" s="1374"/>
      <c r="E1" s="1374"/>
      <c r="F1" s="1374"/>
      <c r="G1" s="1374"/>
      <c r="H1" s="1374"/>
      <c r="I1" s="1374"/>
      <c r="J1" s="1374"/>
      <c r="K1" s="1374"/>
      <c r="L1" s="1374"/>
      <c r="M1" s="1374"/>
      <c r="N1" s="1374"/>
      <c r="O1" s="1374"/>
      <c r="P1" s="1374"/>
      <c r="Q1" s="1374"/>
      <c r="R1" s="1374"/>
      <c r="S1" s="1374"/>
      <c r="T1" s="1374"/>
      <c r="U1" s="1374"/>
      <c r="V1" s="1374"/>
      <c r="W1" s="1374"/>
    </row>
    <row r="2" spans="1:23" ht="18" customHeight="1">
      <c r="A2" s="1374" t="s">
        <v>2099</v>
      </c>
      <c r="B2" s="1374"/>
      <c r="C2" s="1374"/>
      <c r="D2" s="1374"/>
      <c r="E2" s="1374"/>
      <c r="F2" s="1374"/>
      <c r="G2" s="1374"/>
      <c r="H2" s="1374"/>
      <c r="I2" s="1374"/>
      <c r="J2" s="1374"/>
      <c r="K2" s="1374"/>
      <c r="L2" s="1374"/>
      <c r="M2" s="1374"/>
      <c r="N2" s="1374"/>
      <c r="O2" s="1374"/>
      <c r="P2" s="1374"/>
      <c r="Q2" s="1374"/>
      <c r="R2" s="1374"/>
      <c r="S2" s="1374"/>
      <c r="T2" s="1374"/>
      <c r="U2" s="1374"/>
      <c r="V2" s="1374"/>
      <c r="W2" s="1374"/>
    </row>
    <row r="3" spans="1:23" ht="18" customHeight="1">
      <c r="A3" s="1375" t="s">
        <v>1339</v>
      </c>
      <c r="B3" s="1375"/>
      <c r="C3" s="1375"/>
      <c r="D3" s="1375"/>
      <c r="E3" s="1375"/>
      <c r="F3" s="1375"/>
      <c r="G3" s="1375"/>
      <c r="H3" s="1375"/>
      <c r="I3" s="1375"/>
      <c r="J3" s="1375"/>
      <c r="K3" s="1375"/>
      <c r="L3" s="1375"/>
      <c r="M3" s="1375"/>
      <c r="N3" s="1375"/>
      <c r="O3" s="1375"/>
      <c r="P3" s="1375"/>
      <c r="Q3" s="1375"/>
      <c r="R3" s="1375"/>
      <c r="S3" s="1375"/>
      <c r="T3" s="1375"/>
      <c r="U3" s="1375"/>
      <c r="V3" s="1375"/>
      <c r="W3" s="1375"/>
    </row>
    <row r="4" spans="1:23" ht="18" customHeight="1">
      <c r="A4" s="1376" t="s">
        <v>2926</v>
      </c>
      <c r="B4" s="1376"/>
      <c r="C4" s="1376"/>
      <c r="D4" s="1376"/>
      <c r="E4" s="1376"/>
      <c r="F4" s="1376"/>
      <c r="G4" s="1376"/>
      <c r="H4" s="1376"/>
      <c r="I4" s="1376"/>
      <c r="J4" s="1376"/>
      <c r="K4" s="1376"/>
      <c r="L4" s="1376"/>
      <c r="M4" s="1376"/>
      <c r="N4" s="1376"/>
      <c r="O4" s="1376"/>
      <c r="P4" s="1376"/>
      <c r="Q4" s="1376"/>
      <c r="R4" s="1376"/>
      <c r="S4" s="1376"/>
      <c r="T4" s="1376"/>
      <c r="U4" s="1376"/>
      <c r="V4" s="1376"/>
      <c r="W4" s="1376"/>
    </row>
    <row r="5" spans="1:23">
      <c r="A5" s="444"/>
      <c r="B5" s="444"/>
      <c r="C5" s="445"/>
      <c r="D5" s="446"/>
      <c r="E5" s="446"/>
      <c r="F5" s="445"/>
      <c r="G5" s="447"/>
      <c r="H5" s="447"/>
      <c r="I5" s="447"/>
      <c r="J5" s="447"/>
      <c r="K5" s="447"/>
      <c r="L5" s="447"/>
      <c r="M5" s="447"/>
      <c r="N5" s="447"/>
      <c r="O5" s="448"/>
      <c r="P5" s="448"/>
      <c r="Q5" s="448"/>
    </row>
    <row r="6" spans="1:23" ht="15" customHeight="1">
      <c r="A6" s="1377" t="s">
        <v>1340</v>
      </c>
      <c r="B6" s="1379" t="s">
        <v>1341</v>
      </c>
      <c r="C6" s="1379" t="s">
        <v>1342</v>
      </c>
      <c r="D6" s="1381" t="s">
        <v>1343</v>
      </c>
      <c r="E6" s="1381"/>
      <c r="F6" s="1381" t="s">
        <v>1344</v>
      </c>
      <c r="G6" s="1381"/>
      <c r="H6" s="1381"/>
      <c r="I6" s="1381"/>
      <c r="J6" s="1381" t="s">
        <v>1345</v>
      </c>
      <c r="K6" s="1381"/>
      <c r="L6" s="1381"/>
      <c r="M6" s="1381" t="s">
        <v>1346</v>
      </c>
      <c r="N6" s="1383" t="s">
        <v>1347</v>
      </c>
      <c r="O6" s="1383" t="s">
        <v>1348</v>
      </c>
      <c r="P6" s="1383" t="s">
        <v>1349</v>
      </c>
      <c r="Q6" s="1383" t="s">
        <v>1350</v>
      </c>
      <c r="R6" s="1384" t="s">
        <v>1351</v>
      </c>
      <c r="T6" s="1385" t="s">
        <v>1352</v>
      </c>
      <c r="U6" s="1385"/>
      <c r="V6" s="1385"/>
      <c r="W6" s="1382" t="s">
        <v>1353</v>
      </c>
    </row>
    <row r="7" spans="1:23" ht="29.25" customHeight="1">
      <c r="A7" s="1378"/>
      <c r="B7" s="1380"/>
      <c r="C7" s="1380"/>
      <c r="D7" s="1381"/>
      <c r="E7" s="1381"/>
      <c r="F7" s="1381"/>
      <c r="G7" s="1381"/>
      <c r="H7" s="1381"/>
      <c r="I7" s="1381"/>
      <c r="J7" s="1381" t="s">
        <v>445</v>
      </c>
      <c r="K7" s="1381" t="s">
        <v>1354</v>
      </c>
      <c r="L7" s="1381" t="s">
        <v>455</v>
      </c>
      <c r="M7" s="1381"/>
      <c r="N7" s="1383" t="s">
        <v>1355</v>
      </c>
      <c r="O7" s="1383"/>
      <c r="P7" s="1383"/>
      <c r="Q7" s="1383"/>
      <c r="R7" s="1384"/>
      <c r="S7" s="449"/>
      <c r="T7" s="1385"/>
      <c r="U7" s="1385"/>
      <c r="V7" s="1385"/>
      <c r="W7" s="1382"/>
    </row>
    <row r="8" spans="1:23" ht="54.75" customHeight="1">
      <c r="A8" s="1378"/>
      <c r="B8" s="1380"/>
      <c r="C8" s="1380"/>
      <c r="D8" s="450" t="s">
        <v>1356</v>
      </c>
      <c r="E8" s="451" t="s">
        <v>1357</v>
      </c>
      <c r="F8" s="450" t="s">
        <v>1358</v>
      </c>
      <c r="G8" s="451" t="s">
        <v>1359</v>
      </c>
      <c r="H8" s="452" t="s">
        <v>1360</v>
      </c>
      <c r="I8" s="453" t="s">
        <v>1361</v>
      </c>
      <c r="J8" s="454" t="s">
        <v>445</v>
      </c>
      <c r="K8" s="454" t="s">
        <v>1354</v>
      </c>
      <c r="L8" s="454" t="s">
        <v>455</v>
      </c>
      <c r="M8" s="453" t="s">
        <v>1362</v>
      </c>
      <c r="N8" s="1383"/>
      <c r="O8" s="1383"/>
      <c r="P8" s="1383"/>
      <c r="Q8" s="1383"/>
      <c r="R8" s="1384"/>
      <c r="T8" s="450" t="s">
        <v>1358</v>
      </c>
      <c r="U8" s="452" t="s">
        <v>1363</v>
      </c>
      <c r="V8" s="452" t="s">
        <v>1364</v>
      </c>
      <c r="W8" s="1382"/>
    </row>
    <row r="9" spans="1:23" ht="9.75" customHeight="1">
      <c r="A9" s="444"/>
      <c r="B9" s="444"/>
      <c r="C9" s="445"/>
      <c r="D9" s="446"/>
      <c r="E9" s="446"/>
      <c r="F9" s="445"/>
      <c r="G9" s="447"/>
      <c r="H9" s="447"/>
      <c r="I9" s="447"/>
      <c r="J9" s="447"/>
      <c r="K9" s="447"/>
      <c r="L9" s="447"/>
      <c r="M9" s="447"/>
      <c r="N9" s="447"/>
      <c r="O9" s="448"/>
      <c r="P9" s="448"/>
      <c r="Q9" s="448"/>
      <c r="T9" s="455"/>
      <c r="U9" s="448"/>
      <c r="V9" s="448"/>
      <c r="W9" s="456"/>
    </row>
    <row r="10" spans="1:23">
      <c r="A10" s="457"/>
      <c r="B10" s="458"/>
      <c r="C10" s="458"/>
      <c r="D10" s="458"/>
      <c r="E10" s="458"/>
      <c r="F10" s="459"/>
      <c r="G10" s="458"/>
      <c r="H10" s="460"/>
      <c r="I10" s="458"/>
      <c r="J10" s="458"/>
      <c r="K10" s="458"/>
      <c r="L10" s="458"/>
      <c r="M10" s="458"/>
      <c r="N10" s="461"/>
      <c r="O10" s="461"/>
      <c r="P10" s="461"/>
      <c r="Q10" s="461"/>
      <c r="R10" s="458"/>
      <c r="T10" s="458"/>
      <c r="U10" s="461"/>
      <c r="V10" s="461"/>
      <c r="W10" s="461"/>
    </row>
    <row r="11" spans="1:23">
      <c r="A11" s="457"/>
      <c r="B11" s="458"/>
      <c r="C11" s="458"/>
      <c r="D11" s="458"/>
      <c r="E11" s="458"/>
      <c r="F11" s="459"/>
      <c r="G11" s="458"/>
      <c r="H11" s="460"/>
      <c r="I11" s="458"/>
      <c r="J11" s="458"/>
      <c r="K11" s="458"/>
      <c r="L11" s="458"/>
      <c r="M11" s="458"/>
      <c r="N11" s="461"/>
      <c r="O11" s="461"/>
      <c r="P11" s="461"/>
      <c r="Q11" s="461"/>
      <c r="R11" s="458"/>
      <c r="T11" s="458"/>
      <c r="U11" s="461"/>
      <c r="V11" s="461"/>
      <c r="W11" s="461"/>
    </row>
    <row r="12" spans="1:23">
      <c r="A12" s="457"/>
      <c r="B12" s="458"/>
      <c r="C12" s="458"/>
      <c r="D12" s="458"/>
      <c r="E12" s="458"/>
      <c r="F12" s="459"/>
      <c r="G12" s="458"/>
      <c r="H12" s="460"/>
      <c r="I12" s="458"/>
      <c r="J12" s="458"/>
      <c r="K12" s="458"/>
      <c r="L12" s="458"/>
      <c r="M12" s="458"/>
      <c r="N12" s="461"/>
      <c r="O12" s="461"/>
      <c r="P12" s="461"/>
      <c r="Q12" s="461"/>
      <c r="R12" s="458"/>
      <c r="T12" s="458"/>
      <c r="U12" s="461"/>
      <c r="V12" s="461"/>
      <c r="W12" s="461"/>
    </row>
    <row r="13" spans="1:23">
      <c r="A13" s="457"/>
      <c r="B13" s="458"/>
      <c r="C13" s="458"/>
      <c r="D13" s="458"/>
      <c r="E13" s="458"/>
      <c r="F13" s="459"/>
      <c r="G13" s="458"/>
      <c r="H13" s="460"/>
      <c r="I13" s="458"/>
      <c r="J13" s="458"/>
      <c r="K13" s="458"/>
      <c r="L13" s="458"/>
      <c r="M13" s="458"/>
      <c r="N13" s="461"/>
      <c r="O13" s="461"/>
      <c r="P13" s="461"/>
      <c r="Q13" s="461"/>
      <c r="R13" s="458"/>
      <c r="T13" s="458"/>
      <c r="U13" s="461"/>
      <c r="V13" s="461"/>
      <c r="W13" s="461"/>
    </row>
    <row r="14" spans="1:23">
      <c r="A14" s="457"/>
      <c r="B14" s="458"/>
      <c r="C14" s="458"/>
      <c r="D14" s="458"/>
      <c r="E14" s="458"/>
      <c r="F14" s="459"/>
      <c r="G14" s="458"/>
      <c r="H14" s="460"/>
      <c r="I14" s="458"/>
      <c r="J14" s="458"/>
      <c r="K14" s="458"/>
      <c r="L14" s="458"/>
      <c r="M14" s="458"/>
      <c r="N14" s="461"/>
      <c r="O14" s="461"/>
      <c r="P14" s="461"/>
      <c r="Q14" s="461"/>
      <c r="R14" s="458"/>
      <c r="T14" s="458"/>
      <c r="U14" s="461"/>
      <c r="V14" s="461"/>
      <c r="W14" s="461"/>
    </row>
    <row r="15" spans="1:23">
      <c r="A15" s="457"/>
      <c r="B15" s="458"/>
      <c r="C15" s="458"/>
      <c r="D15" s="458"/>
      <c r="E15" s="458"/>
      <c r="F15" s="459"/>
      <c r="G15" s="458"/>
      <c r="H15" s="462"/>
      <c r="I15" s="458"/>
      <c r="J15" s="458"/>
      <c r="K15" s="458"/>
      <c r="L15" s="458"/>
      <c r="M15" s="458"/>
      <c r="N15" s="461"/>
      <c r="O15" s="461"/>
      <c r="P15" s="461"/>
      <c r="Q15" s="461"/>
      <c r="R15" s="458"/>
      <c r="T15" s="458"/>
      <c r="U15" s="461"/>
      <c r="V15" s="461"/>
      <c r="W15" s="461"/>
    </row>
    <row r="16" spans="1:23">
      <c r="A16" s="457"/>
      <c r="B16" s="458"/>
      <c r="C16" s="458"/>
      <c r="D16" s="458"/>
      <c r="E16" s="458"/>
      <c r="F16" s="459"/>
      <c r="G16" s="458"/>
      <c r="H16" s="462"/>
      <c r="I16" s="458"/>
      <c r="J16" s="458"/>
      <c r="K16" s="458"/>
      <c r="L16" s="458"/>
      <c r="M16" s="458"/>
      <c r="N16" s="461"/>
      <c r="O16" s="461"/>
      <c r="P16" s="461"/>
      <c r="Q16" s="461"/>
      <c r="R16" s="458"/>
      <c r="T16" s="458"/>
      <c r="U16" s="461"/>
      <c r="V16" s="461"/>
      <c r="W16" s="461"/>
    </row>
    <row r="17" spans="1:23">
      <c r="A17" s="457"/>
      <c r="B17" s="458"/>
      <c r="C17" s="458"/>
      <c r="D17" s="458"/>
      <c r="E17" s="458"/>
      <c r="F17" s="459"/>
      <c r="G17" s="458"/>
      <c r="H17" s="462"/>
      <c r="I17" s="458"/>
      <c r="J17" s="458"/>
      <c r="K17" s="458"/>
      <c r="L17" s="458"/>
      <c r="M17" s="458"/>
      <c r="N17" s="461"/>
      <c r="O17" s="461"/>
      <c r="P17" s="461"/>
      <c r="Q17" s="461"/>
      <c r="R17" s="458"/>
      <c r="T17" s="458"/>
      <c r="U17" s="461"/>
      <c r="V17" s="461"/>
      <c r="W17" s="461"/>
    </row>
    <row r="18" spans="1:23">
      <c r="A18" s="457"/>
      <c r="B18" s="458"/>
      <c r="C18" s="458"/>
      <c r="D18" s="463"/>
      <c r="E18" s="460"/>
      <c r="F18" s="459"/>
      <c r="G18" s="458"/>
      <c r="H18" s="462"/>
      <c r="I18" s="458"/>
      <c r="J18" s="458"/>
      <c r="K18" s="458"/>
      <c r="L18" s="458"/>
      <c r="M18" s="458"/>
      <c r="N18" s="461"/>
      <c r="O18" s="461"/>
      <c r="P18" s="461"/>
      <c r="Q18" s="461"/>
      <c r="R18" s="458"/>
      <c r="T18" s="458"/>
      <c r="U18" s="461"/>
      <c r="V18" s="461"/>
      <c r="W18" s="461"/>
    </row>
    <row r="19" spans="1:23">
      <c r="A19" s="457"/>
      <c r="B19" s="458"/>
      <c r="C19" s="458"/>
      <c r="D19" s="463"/>
      <c r="E19" s="460"/>
      <c r="F19" s="459"/>
      <c r="G19" s="458"/>
      <c r="H19" s="462"/>
      <c r="I19" s="458"/>
      <c r="J19" s="458"/>
      <c r="K19" s="458"/>
      <c r="L19" s="458"/>
      <c r="M19" s="458"/>
      <c r="N19" s="461"/>
      <c r="O19" s="461"/>
      <c r="P19" s="461"/>
      <c r="Q19" s="461"/>
      <c r="R19" s="458"/>
      <c r="T19" s="458"/>
      <c r="U19" s="461"/>
      <c r="V19" s="461"/>
      <c r="W19" s="461"/>
    </row>
    <row r="20" spans="1:23">
      <c r="A20" s="458"/>
      <c r="B20" s="458"/>
      <c r="C20" s="458"/>
      <c r="D20" s="463"/>
      <c r="E20" s="460"/>
      <c r="F20" s="458"/>
      <c r="G20" s="458"/>
      <c r="H20" s="458"/>
      <c r="I20" s="458"/>
      <c r="J20" s="458"/>
      <c r="K20" s="458"/>
      <c r="L20" s="458"/>
      <c r="M20" s="458"/>
      <c r="N20" s="461"/>
      <c r="O20" s="461"/>
      <c r="P20" s="461"/>
      <c r="Q20" s="461"/>
      <c r="R20" s="458"/>
      <c r="T20" s="458"/>
      <c r="U20" s="461"/>
      <c r="V20" s="461"/>
      <c r="W20" s="461"/>
    </row>
    <row r="21" spans="1:23" ht="15.75" customHeight="1">
      <c r="A21" s="458"/>
      <c r="B21" s="458"/>
      <c r="C21" s="458"/>
      <c r="D21" s="458"/>
      <c r="E21" s="460"/>
      <c r="F21" s="458"/>
      <c r="G21" s="458"/>
      <c r="H21" s="458"/>
      <c r="I21" s="458"/>
      <c r="J21" s="458"/>
      <c r="K21" s="458"/>
      <c r="L21" s="458"/>
      <c r="M21" s="458"/>
      <c r="N21" s="461"/>
      <c r="O21" s="461"/>
      <c r="P21" s="461"/>
      <c r="Q21" s="461"/>
      <c r="R21" s="458"/>
      <c r="T21" s="458"/>
      <c r="U21" s="461"/>
      <c r="V21" s="461"/>
      <c r="W21" s="461"/>
    </row>
    <row r="22" spans="1:23">
      <c r="A22" s="458"/>
      <c r="B22" s="458"/>
      <c r="C22" s="458"/>
      <c r="D22" s="458"/>
      <c r="E22" s="458"/>
      <c r="F22" s="458"/>
      <c r="G22" s="458"/>
      <c r="H22" s="458"/>
      <c r="I22" s="458"/>
      <c r="J22" s="458"/>
      <c r="K22" s="458"/>
      <c r="L22" s="458"/>
      <c r="M22" s="458"/>
      <c r="N22" s="461"/>
      <c r="O22" s="461"/>
      <c r="P22" s="461"/>
      <c r="Q22" s="461"/>
      <c r="R22" s="458"/>
      <c r="T22" s="458"/>
      <c r="U22" s="461"/>
      <c r="V22" s="461"/>
      <c r="W22" s="461"/>
    </row>
    <row r="23" spans="1:23">
      <c r="A23" s="458"/>
      <c r="B23" s="458"/>
      <c r="C23" s="458"/>
      <c r="D23" s="458"/>
      <c r="E23" s="458"/>
      <c r="F23" s="458"/>
      <c r="G23" s="458"/>
      <c r="H23" s="458"/>
      <c r="I23" s="458"/>
      <c r="J23" s="458"/>
      <c r="K23" s="458"/>
      <c r="L23" s="458"/>
      <c r="M23" s="458"/>
      <c r="N23" s="461"/>
      <c r="O23" s="461"/>
      <c r="P23" s="461"/>
      <c r="Q23" s="461"/>
      <c r="R23" s="458"/>
      <c r="T23" s="458"/>
      <c r="U23" s="461"/>
      <c r="V23" s="461"/>
      <c r="W23" s="461"/>
    </row>
    <row r="24" spans="1:23">
      <c r="A24" s="458"/>
      <c r="B24" s="458"/>
      <c r="C24" s="458"/>
      <c r="D24" s="458"/>
      <c r="E24" s="458"/>
      <c r="F24" s="458"/>
      <c r="G24" s="458"/>
      <c r="H24" s="458"/>
      <c r="I24" s="458"/>
      <c r="J24" s="458"/>
      <c r="K24" s="458"/>
      <c r="L24" s="458"/>
      <c r="M24" s="458"/>
      <c r="N24" s="461"/>
      <c r="O24" s="461"/>
      <c r="P24" s="461"/>
      <c r="Q24" s="461"/>
      <c r="R24" s="458"/>
      <c r="T24" s="458"/>
      <c r="U24" s="461"/>
      <c r="V24" s="461"/>
      <c r="W24" s="461"/>
    </row>
    <row r="25" spans="1:23">
      <c r="A25" s="458"/>
      <c r="B25" s="458"/>
      <c r="C25" s="458"/>
      <c r="D25" s="458"/>
      <c r="E25" s="458"/>
      <c r="F25" s="458"/>
      <c r="G25" s="458"/>
      <c r="H25" s="458"/>
      <c r="I25" s="458"/>
      <c r="J25" s="458"/>
      <c r="K25" s="458"/>
      <c r="L25" s="458"/>
      <c r="M25" s="458"/>
      <c r="N25" s="458"/>
      <c r="O25" s="464">
        <v>0</v>
      </c>
      <c r="P25" s="464">
        <v>0</v>
      </c>
      <c r="Q25" s="464"/>
      <c r="R25" s="464"/>
      <c r="T25" s="464"/>
      <c r="U25" s="464">
        <v>0</v>
      </c>
      <c r="V25" s="464">
        <v>0</v>
      </c>
      <c r="W25" s="464"/>
    </row>
    <row r="26" spans="1:23">
      <c r="A26" s="444"/>
      <c r="B26" s="444"/>
      <c r="C26" s="445"/>
      <c r="D26" s="446"/>
      <c r="E26" s="446"/>
      <c r="F26" s="445"/>
      <c r="G26" s="447"/>
      <c r="H26" s="447"/>
      <c r="I26" s="447"/>
      <c r="J26" s="447"/>
      <c r="K26" s="447"/>
      <c r="L26" s="447"/>
      <c r="M26" s="447"/>
      <c r="N26" s="447"/>
      <c r="O26" s="445"/>
      <c r="P26" s="445"/>
      <c r="Q26" s="445"/>
    </row>
    <row r="27" spans="1:23">
      <c r="A27" s="405"/>
      <c r="B27" s="405"/>
      <c r="C27" s="405"/>
      <c r="D27" s="405"/>
      <c r="E27" s="405"/>
      <c r="F27" s="405"/>
      <c r="G27" s="405"/>
      <c r="H27" s="405"/>
      <c r="I27" s="405"/>
      <c r="J27" s="405"/>
      <c r="K27" s="405"/>
      <c r="L27" s="405"/>
      <c r="M27" s="405"/>
      <c r="N27" s="405"/>
      <c r="O27" s="405"/>
      <c r="P27" s="405"/>
      <c r="Q27" s="405"/>
      <c r="R27" s="405"/>
      <c r="S27" s="405"/>
      <c r="T27" s="405"/>
      <c r="U27" s="405"/>
      <c r="V27" s="405"/>
      <c r="W27" s="405"/>
    </row>
    <row r="31" spans="1:23">
      <c r="A31" s="465"/>
    </row>
    <row r="32" spans="1:23">
      <c r="A32" s="465"/>
    </row>
    <row r="33" spans="1:1">
      <c r="A33" s="465"/>
    </row>
    <row r="34" spans="1:1">
      <c r="A34" s="465"/>
    </row>
    <row r="43" spans="1:1" ht="12.75" customHeight="1"/>
  </sheetData>
  <mergeCells count="17">
    <mergeCell ref="T6:V7"/>
    <mergeCell ref="A2:W2"/>
    <mergeCell ref="A1:W1"/>
    <mergeCell ref="A3:W3"/>
    <mergeCell ref="A4:W4"/>
    <mergeCell ref="A6:A8"/>
    <mergeCell ref="B6:B8"/>
    <mergeCell ref="C6:C8"/>
    <mergeCell ref="D6:E7"/>
    <mergeCell ref="F6:I7"/>
    <mergeCell ref="J6:M7"/>
    <mergeCell ref="W6:W8"/>
    <mergeCell ref="N6:N8"/>
    <mergeCell ref="O6:O8"/>
    <mergeCell ref="P6:P8"/>
    <mergeCell ref="Q6:Q8"/>
    <mergeCell ref="R6:R8"/>
  </mergeCells>
  <printOptions horizontalCentered="1"/>
  <pageMargins left="0.43307086614173229" right="0.55118110236220474" top="0.35433070866141736" bottom="0.31496062992125984" header="0.19685039370078741" footer="0"/>
  <pageSetup scale="70" fitToHeight="0" orientation="landscape" horizontalDpi="360" verticalDpi="360" r:id="rId1"/>
  <headerFooter>
    <oddHeader>&amp;L&amp;"Arial,Normal"&amp;8ANEXOS&amp;R&amp;"Arial,Normal"&amp;8A10</oddHeader>
    <oddFooter>&amp;R&amp;"Arial,Normal"&amp;8&amp;P/&amp;N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61"/>
  <sheetViews>
    <sheetView zoomScaleNormal="100" workbookViewId="0">
      <selection activeCell="A3" sqref="A3:M3"/>
    </sheetView>
  </sheetViews>
  <sheetFormatPr baseColWidth="10" defaultRowHeight="12.75"/>
  <cols>
    <col min="1" max="1" width="31.7109375" style="435" bestFit="1" customWidth="1"/>
    <col min="2" max="2" width="15.140625" style="435" customWidth="1"/>
    <col min="3" max="3" width="32.7109375" style="435" customWidth="1"/>
    <col min="4" max="4" width="26.5703125" style="435" customWidth="1"/>
    <col min="5" max="5" width="20" style="435" customWidth="1"/>
    <col min="6" max="6" width="14.140625" style="435" customWidth="1"/>
    <col min="7" max="7" width="10.42578125" style="435" customWidth="1"/>
    <col min="8" max="8" width="25.7109375" style="435" customWidth="1"/>
    <col min="9" max="9" width="15.28515625" style="435" customWidth="1"/>
    <col min="10" max="13" width="13.7109375" style="435" customWidth="1"/>
    <col min="14" max="16384" width="11.42578125" style="435"/>
  </cols>
  <sheetData>
    <row r="1" spans="1:13" ht="15.75">
      <c r="A1" s="1386" t="s">
        <v>2081</v>
      </c>
      <c r="B1" s="1386"/>
      <c r="C1" s="1386"/>
      <c r="D1" s="1386"/>
      <c r="E1" s="1386"/>
      <c r="F1" s="1386"/>
      <c r="G1" s="1386"/>
      <c r="H1" s="1386"/>
      <c r="I1" s="1386"/>
      <c r="J1" s="1386"/>
      <c r="K1" s="1386"/>
      <c r="L1" s="1386"/>
      <c r="M1" s="1386"/>
    </row>
    <row r="2" spans="1:13" ht="15">
      <c r="A2" s="1387" t="s">
        <v>1365</v>
      </c>
      <c r="B2" s="1387"/>
      <c r="C2" s="1387"/>
      <c r="D2" s="1387"/>
      <c r="E2" s="1387"/>
      <c r="F2" s="1387"/>
      <c r="G2" s="1387"/>
      <c r="H2" s="1387"/>
      <c r="I2" s="1387"/>
      <c r="J2" s="1387"/>
      <c r="K2" s="1387"/>
      <c r="L2" s="1387"/>
      <c r="M2" s="1387"/>
    </row>
    <row r="3" spans="1:13">
      <c r="A3" s="1388" t="s">
        <v>2926</v>
      </c>
      <c r="B3" s="1388"/>
      <c r="C3" s="1388"/>
      <c r="D3" s="1388"/>
      <c r="E3" s="1388"/>
      <c r="F3" s="1388"/>
      <c r="G3" s="1388"/>
      <c r="H3" s="1388"/>
      <c r="I3" s="1388"/>
      <c r="J3" s="1388"/>
      <c r="K3" s="1388"/>
      <c r="L3" s="1388"/>
      <c r="M3" s="1388"/>
    </row>
    <row r="4" spans="1:13">
      <c r="A4" s="499"/>
      <c r="B4" s="499"/>
      <c r="C4" s="499"/>
      <c r="D4" s="499"/>
      <c r="E4" s="499"/>
      <c r="F4" s="499"/>
      <c r="G4" s="499"/>
      <c r="H4" s="499"/>
      <c r="I4" s="499"/>
      <c r="J4" s="499"/>
      <c r="K4" s="499"/>
      <c r="L4" s="499"/>
      <c r="M4" s="499"/>
    </row>
    <row r="5" spans="1:13" ht="15.75">
      <c r="A5" s="466"/>
      <c r="B5" s="466"/>
      <c r="C5" s="466"/>
      <c r="D5" s="466"/>
      <c r="E5" s="466"/>
      <c r="F5" s="466"/>
      <c r="G5" s="466"/>
      <c r="H5" s="466"/>
      <c r="I5" s="466"/>
      <c r="J5" s="466"/>
      <c r="K5" s="466"/>
      <c r="L5" s="466"/>
      <c r="M5" s="466"/>
    </row>
    <row r="6" spans="1:13" ht="21" customHeight="1">
      <c r="A6" s="1389" t="s">
        <v>1366</v>
      </c>
      <c r="B6" s="1389" t="s">
        <v>1367</v>
      </c>
      <c r="C6" s="1391" t="s">
        <v>1368</v>
      </c>
      <c r="D6" s="1391" t="s">
        <v>1369</v>
      </c>
      <c r="E6" s="1391" t="s">
        <v>1370</v>
      </c>
      <c r="F6" s="1392" t="s">
        <v>1371</v>
      </c>
      <c r="G6" s="1389" t="s">
        <v>1372</v>
      </c>
      <c r="H6" s="1389" t="s">
        <v>1373</v>
      </c>
      <c r="I6" s="1389" t="s">
        <v>1374</v>
      </c>
      <c r="J6" s="1394" t="s">
        <v>1375</v>
      </c>
      <c r="K6" s="1395"/>
      <c r="L6" s="1396"/>
      <c r="M6" s="1397" t="s">
        <v>1376</v>
      </c>
    </row>
    <row r="7" spans="1:13" ht="21" customHeight="1">
      <c r="A7" s="1390"/>
      <c r="B7" s="1390"/>
      <c r="C7" s="1391"/>
      <c r="D7" s="1391"/>
      <c r="E7" s="1391"/>
      <c r="F7" s="1393"/>
      <c r="G7" s="1390"/>
      <c r="H7" s="1390"/>
      <c r="I7" s="1390"/>
      <c r="J7" s="467" t="s">
        <v>1377</v>
      </c>
      <c r="K7" s="467" t="s">
        <v>1378</v>
      </c>
      <c r="L7" s="467" t="s">
        <v>1379</v>
      </c>
      <c r="M7" s="1398"/>
    </row>
    <row r="8" spans="1:13" ht="16.5" customHeight="1">
      <c r="A8" s="468"/>
      <c r="B8" s="469"/>
      <c r="C8" s="469"/>
      <c r="D8" s="469"/>
      <c r="E8" s="469"/>
      <c r="F8" s="469"/>
      <c r="G8" s="469"/>
      <c r="H8" s="469"/>
      <c r="I8" s="469"/>
      <c r="J8" s="469"/>
      <c r="K8" s="469"/>
      <c r="L8" s="469"/>
      <c r="M8" s="470"/>
    </row>
    <row r="9" spans="1:13" ht="16.5" customHeight="1">
      <c r="A9" s="471" t="s">
        <v>1380</v>
      </c>
      <c r="B9" s="472"/>
      <c r="C9" s="472"/>
      <c r="D9" s="472"/>
      <c r="E9" s="472"/>
      <c r="F9" s="472"/>
      <c r="G9" s="473"/>
      <c r="H9" s="473"/>
      <c r="I9" s="472"/>
      <c r="J9" s="473"/>
      <c r="K9" s="473"/>
      <c r="L9" s="473"/>
      <c r="M9" s="474"/>
    </row>
    <row r="10" spans="1:13" ht="16.5" customHeight="1">
      <c r="A10" s="475" t="s">
        <v>435</v>
      </c>
      <c r="B10" s="475"/>
      <c r="C10" s="475"/>
      <c r="D10" s="475"/>
      <c r="E10" s="475"/>
      <c r="F10" s="475"/>
      <c r="G10" s="476"/>
      <c r="H10" s="476"/>
      <c r="I10" s="475"/>
      <c r="J10" s="477"/>
      <c r="K10" s="477"/>
      <c r="L10" s="477"/>
      <c r="M10" s="478"/>
    </row>
    <row r="11" spans="1:13" ht="16.5" customHeight="1">
      <c r="A11" s="475" t="s">
        <v>436</v>
      </c>
      <c r="B11" s="475"/>
      <c r="C11" s="475"/>
      <c r="D11" s="475"/>
      <c r="E11" s="475"/>
      <c r="F11" s="475"/>
      <c r="G11" s="476"/>
      <c r="H11" s="476"/>
      <c r="I11" s="475"/>
      <c r="J11" s="477"/>
      <c r="K11" s="477"/>
      <c r="L11" s="477"/>
      <c r="M11" s="478"/>
    </row>
    <row r="12" spans="1:13" ht="16.5" customHeight="1">
      <c r="A12" s="475" t="s">
        <v>1381</v>
      </c>
      <c r="B12" s="475"/>
      <c r="C12" s="475"/>
      <c r="D12" s="475"/>
      <c r="E12" s="475"/>
      <c r="F12" s="475"/>
      <c r="G12" s="476"/>
      <c r="H12" s="476"/>
      <c r="I12" s="475"/>
      <c r="J12" s="477"/>
      <c r="K12" s="477"/>
      <c r="L12" s="477"/>
      <c r="M12" s="478"/>
    </row>
    <row r="13" spans="1:13" ht="16.5" customHeight="1">
      <c r="A13" s="475" t="s">
        <v>1382</v>
      </c>
      <c r="B13" s="475"/>
      <c r="C13" s="475"/>
      <c r="D13" s="475"/>
      <c r="E13" s="475"/>
      <c r="F13" s="475"/>
      <c r="G13" s="476"/>
      <c r="H13" s="476"/>
      <c r="I13" s="475"/>
      <c r="J13" s="477"/>
      <c r="K13" s="477"/>
      <c r="L13" s="477"/>
      <c r="M13" s="478"/>
    </row>
    <row r="14" spans="1:13" ht="16.5" customHeight="1">
      <c r="A14" s="475"/>
      <c r="B14" s="475"/>
      <c r="C14" s="475"/>
      <c r="D14" s="475"/>
      <c r="E14" s="475"/>
      <c r="F14" s="475"/>
      <c r="G14" s="476"/>
      <c r="H14" s="476"/>
      <c r="I14" s="475"/>
      <c r="J14" s="477"/>
      <c r="K14" s="477"/>
      <c r="L14" s="477"/>
      <c r="M14" s="478"/>
    </row>
    <row r="15" spans="1:13" ht="16.5" customHeight="1">
      <c r="A15" s="479"/>
      <c r="B15" s="480"/>
      <c r="C15" s="480"/>
      <c r="D15" s="480"/>
      <c r="E15" s="480"/>
      <c r="F15" s="480"/>
      <c r="G15" s="481"/>
      <c r="H15" s="481"/>
      <c r="I15" s="482" t="s">
        <v>1383</v>
      </c>
      <c r="J15" s="483"/>
      <c r="K15" s="483"/>
      <c r="L15" s="483"/>
      <c r="M15" s="484"/>
    </row>
    <row r="16" spans="1:13" ht="16.5" customHeight="1">
      <c r="A16" s="485"/>
      <c r="B16" s="486"/>
      <c r="C16" s="486"/>
      <c r="D16" s="486"/>
      <c r="E16" s="486"/>
      <c r="F16" s="486"/>
      <c r="G16" s="487"/>
      <c r="H16" s="487"/>
      <c r="I16" s="486"/>
      <c r="J16" s="488"/>
      <c r="K16" s="488"/>
      <c r="L16" s="488"/>
      <c r="M16" s="489"/>
    </row>
    <row r="17" spans="1:13" ht="16.5" customHeight="1">
      <c r="A17" s="471" t="s">
        <v>1384</v>
      </c>
      <c r="B17" s="472"/>
      <c r="C17" s="472"/>
      <c r="D17" s="472"/>
      <c r="E17" s="472"/>
      <c r="F17" s="472"/>
      <c r="G17" s="473"/>
      <c r="H17" s="473"/>
      <c r="I17" s="472"/>
      <c r="J17" s="490"/>
      <c r="K17" s="490"/>
      <c r="L17" s="490"/>
      <c r="M17" s="491"/>
    </row>
    <row r="18" spans="1:13" ht="16.5" customHeight="1">
      <c r="A18" s="475" t="s">
        <v>435</v>
      </c>
      <c r="B18" s="475"/>
      <c r="C18" s="475"/>
      <c r="D18" s="475"/>
      <c r="E18" s="475"/>
      <c r="F18" s="475"/>
      <c r="G18" s="476"/>
      <c r="H18" s="476"/>
      <c r="I18" s="475"/>
      <c r="J18" s="477"/>
      <c r="K18" s="477"/>
      <c r="L18" s="477"/>
      <c r="M18" s="478"/>
    </row>
    <row r="19" spans="1:13" ht="16.5" customHeight="1">
      <c r="A19" s="475" t="s">
        <v>436</v>
      </c>
      <c r="B19" s="475"/>
      <c r="C19" s="475"/>
      <c r="D19" s="475"/>
      <c r="E19" s="475"/>
      <c r="F19" s="475"/>
      <c r="G19" s="476"/>
      <c r="H19" s="476"/>
      <c r="I19" s="475"/>
      <c r="J19" s="477"/>
      <c r="K19" s="477"/>
      <c r="L19" s="477"/>
      <c r="M19" s="478"/>
    </row>
    <row r="20" spans="1:13" ht="16.5" customHeight="1">
      <c r="A20" s="475" t="s">
        <v>1381</v>
      </c>
      <c r="B20" s="492"/>
      <c r="C20" s="475"/>
      <c r="D20" s="475"/>
      <c r="E20" s="475"/>
      <c r="F20" s="475"/>
      <c r="G20" s="476"/>
      <c r="H20" s="476"/>
      <c r="I20" s="475"/>
      <c r="J20" s="477"/>
      <c r="K20" s="477"/>
      <c r="L20" s="477"/>
      <c r="M20" s="478"/>
    </row>
    <row r="21" spans="1:13" ht="16.5" customHeight="1">
      <c r="A21" s="475" t="s">
        <v>1382</v>
      </c>
      <c r="B21" s="475"/>
      <c r="C21" s="475"/>
      <c r="D21" s="475"/>
      <c r="E21" s="475"/>
      <c r="F21" s="475"/>
      <c r="G21" s="476"/>
      <c r="H21" s="476"/>
      <c r="I21" s="475"/>
      <c r="J21" s="477"/>
      <c r="K21" s="477"/>
      <c r="L21" s="477"/>
      <c r="M21" s="478"/>
    </row>
    <row r="22" spans="1:13" ht="16.5" customHeight="1">
      <c r="A22" s="475"/>
      <c r="B22" s="475"/>
      <c r="C22" s="475"/>
      <c r="D22" s="475"/>
      <c r="E22" s="475"/>
      <c r="F22" s="475"/>
      <c r="G22" s="476"/>
      <c r="H22" s="476"/>
      <c r="I22" s="475"/>
      <c r="J22" s="477"/>
      <c r="K22" s="477"/>
      <c r="L22" s="477"/>
      <c r="M22" s="478"/>
    </row>
    <row r="23" spans="1:13" ht="16.5" customHeight="1">
      <c r="A23" s="479"/>
      <c r="B23" s="480"/>
      <c r="C23" s="480"/>
      <c r="D23" s="480"/>
      <c r="E23" s="480"/>
      <c r="F23" s="480"/>
      <c r="G23" s="481"/>
      <c r="H23" s="481"/>
      <c r="I23" s="493" t="s">
        <v>1383</v>
      </c>
      <c r="J23" s="483"/>
      <c r="K23" s="483"/>
      <c r="L23" s="483"/>
      <c r="M23" s="484"/>
    </row>
    <row r="24" spans="1:13" ht="16.5" customHeight="1">
      <c r="A24" s="485"/>
      <c r="B24" s="486"/>
      <c r="C24" s="486"/>
      <c r="D24" s="486"/>
      <c r="E24" s="486"/>
      <c r="F24" s="486"/>
      <c r="G24" s="487"/>
      <c r="H24" s="487"/>
      <c r="I24" s="486"/>
      <c r="J24" s="488"/>
      <c r="K24" s="488"/>
      <c r="L24" s="488"/>
      <c r="M24" s="489"/>
    </row>
    <row r="25" spans="1:13" ht="16.5" customHeight="1">
      <c r="A25" s="471" t="s">
        <v>1385</v>
      </c>
      <c r="B25" s="472"/>
      <c r="C25" s="472"/>
      <c r="D25" s="472"/>
      <c r="E25" s="472"/>
      <c r="F25" s="472"/>
      <c r="G25" s="473"/>
      <c r="H25" s="473"/>
      <c r="I25" s="472"/>
      <c r="J25" s="490"/>
      <c r="K25" s="490"/>
      <c r="L25" s="490"/>
      <c r="M25" s="491"/>
    </row>
    <row r="26" spans="1:13" ht="16.5" customHeight="1">
      <c r="A26" s="475" t="s">
        <v>435</v>
      </c>
      <c r="B26" s="475"/>
      <c r="C26" s="475"/>
      <c r="D26" s="475"/>
      <c r="E26" s="475"/>
      <c r="F26" s="475"/>
      <c r="G26" s="476"/>
      <c r="H26" s="476"/>
      <c r="I26" s="475"/>
      <c r="J26" s="477"/>
      <c r="K26" s="477"/>
      <c r="L26" s="477"/>
      <c r="M26" s="478"/>
    </row>
    <row r="27" spans="1:13" ht="16.5" customHeight="1">
      <c r="A27" s="475" t="s">
        <v>436</v>
      </c>
      <c r="B27" s="475"/>
      <c r="C27" s="475"/>
      <c r="D27" s="475"/>
      <c r="E27" s="475"/>
      <c r="F27" s="475"/>
      <c r="G27" s="476"/>
      <c r="H27" s="476"/>
      <c r="I27" s="475"/>
      <c r="J27" s="477"/>
      <c r="K27" s="477"/>
      <c r="L27" s="477"/>
      <c r="M27" s="478"/>
    </row>
    <row r="28" spans="1:13" ht="16.5" customHeight="1">
      <c r="A28" s="475" t="s">
        <v>1381</v>
      </c>
      <c r="B28" s="492"/>
      <c r="C28" s="475"/>
      <c r="D28" s="475"/>
      <c r="E28" s="475"/>
      <c r="F28" s="475"/>
      <c r="G28" s="476"/>
      <c r="H28" s="476"/>
      <c r="I28" s="475"/>
      <c r="J28" s="477"/>
      <c r="K28" s="477"/>
      <c r="L28" s="477"/>
      <c r="M28" s="478"/>
    </row>
    <row r="29" spans="1:13" ht="16.5" customHeight="1">
      <c r="A29" s="475" t="s">
        <v>1382</v>
      </c>
      <c r="B29" s="475"/>
      <c r="C29" s="475"/>
      <c r="D29" s="475"/>
      <c r="E29" s="475"/>
      <c r="F29" s="475"/>
      <c r="G29" s="476"/>
      <c r="H29" s="476"/>
      <c r="I29" s="475"/>
      <c r="J29" s="477"/>
      <c r="K29" s="477"/>
      <c r="L29" s="477"/>
      <c r="M29" s="478"/>
    </row>
    <row r="30" spans="1:13" ht="16.5" customHeight="1">
      <c r="A30" s="494"/>
      <c r="B30" s="494"/>
      <c r="C30" s="494"/>
      <c r="D30" s="494"/>
      <c r="E30" s="494"/>
      <c r="F30" s="494"/>
      <c r="G30" s="495"/>
      <c r="H30" s="495"/>
      <c r="I30" s="494"/>
      <c r="J30" s="496"/>
      <c r="K30" s="496"/>
      <c r="L30" s="496"/>
      <c r="M30" s="491"/>
    </row>
    <row r="31" spans="1:13" ht="16.5" customHeight="1">
      <c r="A31" s="479"/>
      <c r="B31" s="480"/>
      <c r="C31" s="480"/>
      <c r="D31" s="480"/>
      <c r="E31" s="480"/>
      <c r="F31" s="480"/>
      <c r="G31" s="481"/>
      <c r="H31" s="481"/>
      <c r="I31" s="493" t="s">
        <v>1383</v>
      </c>
      <c r="J31" s="483"/>
      <c r="K31" s="483"/>
      <c r="L31" s="483"/>
      <c r="M31" s="484"/>
    </row>
    <row r="32" spans="1:13" ht="16.5" customHeight="1">
      <c r="A32" s="494"/>
      <c r="B32" s="472"/>
      <c r="C32" s="472"/>
      <c r="D32" s="472"/>
      <c r="E32" s="472"/>
      <c r="F32" s="472"/>
      <c r="G32" s="473"/>
      <c r="H32" s="473"/>
      <c r="I32" s="497"/>
      <c r="J32" s="490"/>
      <c r="K32" s="490"/>
      <c r="L32" s="490"/>
      <c r="M32" s="491"/>
    </row>
    <row r="33" spans="1:13" ht="16.5" customHeight="1">
      <c r="A33" s="498" t="s">
        <v>1386</v>
      </c>
      <c r="B33" s="472"/>
      <c r="C33" s="472"/>
      <c r="D33" s="472"/>
      <c r="E33" s="472"/>
      <c r="F33" s="472"/>
      <c r="G33" s="473"/>
      <c r="H33" s="473"/>
      <c r="I33" s="472"/>
      <c r="J33" s="490"/>
      <c r="K33" s="490"/>
      <c r="L33" s="490"/>
      <c r="M33" s="491"/>
    </row>
    <row r="34" spans="1:13" ht="16.5" customHeight="1">
      <c r="A34" s="475" t="s">
        <v>435</v>
      </c>
      <c r="B34" s="475"/>
      <c r="C34" s="475"/>
      <c r="D34" s="475"/>
      <c r="E34" s="475"/>
      <c r="F34" s="475"/>
      <c r="G34" s="476"/>
      <c r="H34" s="476"/>
      <c r="I34" s="475"/>
      <c r="J34" s="477"/>
      <c r="K34" s="477"/>
      <c r="L34" s="477"/>
      <c r="M34" s="478"/>
    </row>
    <row r="35" spans="1:13" ht="16.5" customHeight="1">
      <c r="A35" s="475" t="s">
        <v>436</v>
      </c>
      <c r="B35" s="475"/>
      <c r="C35" s="475"/>
      <c r="D35" s="475"/>
      <c r="E35" s="475"/>
      <c r="F35" s="475"/>
      <c r="G35" s="476"/>
      <c r="H35" s="476"/>
      <c r="I35" s="475"/>
      <c r="J35" s="477"/>
      <c r="K35" s="477"/>
      <c r="L35" s="477"/>
      <c r="M35" s="478"/>
    </row>
    <row r="36" spans="1:13" ht="16.5" customHeight="1">
      <c r="A36" s="475" t="s">
        <v>1381</v>
      </c>
      <c r="B36" s="492"/>
      <c r="C36" s="475"/>
      <c r="D36" s="475"/>
      <c r="E36" s="475"/>
      <c r="F36" s="475"/>
      <c r="G36" s="476"/>
      <c r="H36" s="476"/>
      <c r="I36" s="475"/>
      <c r="J36" s="477"/>
      <c r="K36" s="477"/>
      <c r="L36" s="477"/>
      <c r="M36" s="478"/>
    </row>
    <row r="37" spans="1:13" ht="16.5" customHeight="1">
      <c r="A37" s="475" t="s">
        <v>1382</v>
      </c>
      <c r="B37" s="475"/>
      <c r="C37" s="475"/>
      <c r="D37" s="475"/>
      <c r="E37" s="475"/>
      <c r="F37" s="475"/>
      <c r="G37" s="476"/>
      <c r="H37" s="476"/>
      <c r="I37" s="475"/>
      <c r="J37" s="477"/>
      <c r="K37" s="477"/>
      <c r="L37" s="477"/>
      <c r="M37" s="478"/>
    </row>
    <row r="38" spans="1:13" ht="16.5" customHeight="1">
      <c r="A38" s="475"/>
      <c r="B38" s="475"/>
      <c r="C38" s="475"/>
      <c r="D38" s="475"/>
      <c r="E38" s="475"/>
      <c r="F38" s="475"/>
      <c r="G38" s="476"/>
      <c r="H38" s="476"/>
      <c r="I38" s="475"/>
      <c r="J38" s="477"/>
      <c r="K38" s="477"/>
      <c r="L38" s="477"/>
      <c r="M38" s="478"/>
    </row>
    <row r="39" spans="1:13" ht="16.5" customHeight="1">
      <c r="A39" s="479"/>
      <c r="B39" s="480"/>
      <c r="C39" s="480"/>
      <c r="D39" s="480"/>
      <c r="E39" s="480"/>
      <c r="F39" s="480"/>
      <c r="G39" s="481"/>
      <c r="H39" s="481"/>
      <c r="I39" s="493" t="s">
        <v>1383</v>
      </c>
      <c r="J39" s="483"/>
      <c r="K39" s="483"/>
      <c r="L39" s="483"/>
      <c r="M39" s="484"/>
    </row>
    <row r="40" spans="1:13" ht="16.5" customHeight="1">
      <c r="A40" s="479"/>
      <c r="B40" s="480"/>
      <c r="C40" s="480"/>
      <c r="D40" s="480"/>
      <c r="E40" s="480"/>
      <c r="F40" s="480"/>
      <c r="G40" s="481"/>
      <c r="H40" s="481"/>
      <c r="I40" s="493" t="s">
        <v>1387</v>
      </c>
      <c r="J40" s="483"/>
      <c r="K40" s="483"/>
      <c r="L40" s="483"/>
      <c r="M40" s="484"/>
    </row>
    <row r="42" spans="1:13">
      <c r="A42" s="405"/>
      <c r="B42" s="405"/>
      <c r="C42" s="405"/>
      <c r="D42" s="405"/>
      <c r="E42" s="405"/>
      <c r="F42" s="405"/>
      <c r="G42" s="405"/>
      <c r="H42" s="405"/>
      <c r="I42" s="405"/>
      <c r="J42" s="405"/>
      <c r="K42" s="405"/>
      <c r="L42" s="405"/>
      <c r="M42" s="405"/>
    </row>
    <row r="60" spans="14:22" ht="12.75" customHeight="1">
      <c r="N60" s="405"/>
      <c r="O60" s="405"/>
      <c r="P60" s="405"/>
      <c r="Q60" s="405"/>
      <c r="R60" s="405"/>
      <c r="S60" s="405"/>
      <c r="T60" s="405"/>
      <c r="U60" s="405"/>
      <c r="V60" s="405"/>
    </row>
    <row r="61" spans="14:22">
      <c r="N61" s="405"/>
      <c r="O61" s="405"/>
      <c r="P61" s="405"/>
      <c r="Q61" s="405"/>
      <c r="R61" s="405"/>
      <c r="S61" s="405"/>
      <c r="T61" s="405"/>
      <c r="U61" s="405"/>
      <c r="V61" s="405"/>
    </row>
  </sheetData>
  <mergeCells count="14">
    <mergeCell ref="A1:M1"/>
    <mergeCell ref="A2:M2"/>
    <mergeCell ref="A3:M3"/>
    <mergeCell ref="A6:A7"/>
    <mergeCell ref="B6:B7"/>
    <mergeCell ref="C6:C7"/>
    <mergeCell ref="D6:D7"/>
    <mergeCell ref="E6:E7"/>
    <mergeCell ref="F6:F7"/>
    <mergeCell ref="G6:G7"/>
    <mergeCell ref="H6:H7"/>
    <mergeCell ref="I6:I7"/>
    <mergeCell ref="J6:L6"/>
    <mergeCell ref="M6:M7"/>
  </mergeCells>
  <printOptions horizontalCentered="1"/>
  <pageMargins left="0.70866141732283472" right="0.70866141732283472" top="0.74803149606299213" bottom="0.74803149606299213" header="0.31496062992125984" footer="0.31496062992125984"/>
  <pageSetup scale="45" fitToHeight="0" orientation="landscape" horizontalDpi="360" verticalDpi="360" r:id="rId1"/>
  <headerFooter alignWithMargins="0">
    <oddHeader>&amp;L&amp;"Arial,Normal"&amp;8ANEXOS&amp;R&amp;"Arial,Normal"&amp;8A11</oddHeader>
    <oddFooter>&amp;R&amp;"Arial,Normal"&amp;8&amp;P/&amp;N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43"/>
  <sheetViews>
    <sheetView zoomScale="85" zoomScaleNormal="85" workbookViewId="0">
      <selection activeCell="L39" sqref="L39"/>
    </sheetView>
  </sheetViews>
  <sheetFormatPr baseColWidth="10" defaultRowHeight="12.75"/>
  <cols>
    <col min="1" max="1" width="30.28515625" style="435" bestFit="1" customWidth="1"/>
    <col min="2" max="2" width="11.5703125" style="435" customWidth="1"/>
    <col min="3" max="3" width="27.7109375" style="435" customWidth="1"/>
    <col min="4" max="4" width="14.140625" style="435" customWidth="1"/>
    <col min="5" max="5" width="10.42578125" style="435" customWidth="1"/>
    <col min="6" max="6" width="25.7109375" style="435" customWidth="1"/>
    <col min="7" max="7" width="15.28515625" style="435" customWidth="1"/>
    <col min="8" max="8" width="12.5703125" style="435" customWidth="1"/>
    <col min="9" max="9" width="20.140625" style="435" customWidth="1"/>
    <col min="10" max="10" width="13.7109375" style="435" customWidth="1"/>
    <col min="11" max="11" width="14.5703125" style="435" bestFit="1" customWidth="1"/>
    <col min="12" max="13" width="13.7109375" style="435" customWidth="1"/>
    <col min="14" max="16384" width="11.42578125" style="435"/>
  </cols>
  <sheetData>
    <row r="1" spans="1:13" ht="15.75">
      <c r="A1" s="1386" t="s">
        <v>2081</v>
      </c>
      <c r="B1" s="1386"/>
      <c r="C1" s="1386"/>
      <c r="D1" s="1386"/>
      <c r="E1" s="1386"/>
      <c r="F1" s="1386"/>
      <c r="G1" s="1386"/>
      <c r="H1" s="1386"/>
      <c r="I1" s="1386"/>
      <c r="J1" s="1386"/>
      <c r="K1" s="1386"/>
      <c r="L1" s="1386"/>
      <c r="M1" s="1386"/>
    </row>
    <row r="2" spans="1:13" ht="15">
      <c r="A2" s="1387" t="s">
        <v>1388</v>
      </c>
      <c r="B2" s="1387"/>
      <c r="C2" s="1387"/>
      <c r="D2" s="1387"/>
      <c r="E2" s="1387"/>
      <c r="F2" s="1387"/>
      <c r="G2" s="1387"/>
      <c r="H2" s="1387"/>
      <c r="I2" s="1387"/>
      <c r="J2" s="1387"/>
      <c r="K2" s="1387"/>
      <c r="L2" s="1387"/>
      <c r="M2" s="1387"/>
    </row>
    <row r="3" spans="1:13">
      <c r="A3" s="1388" t="s">
        <v>2927</v>
      </c>
      <c r="B3" s="1388"/>
      <c r="C3" s="1388"/>
      <c r="D3" s="1388"/>
      <c r="E3" s="1388"/>
      <c r="F3" s="1388"/>
      <c r="G3" s="1388"/>
      <c r="H3" s="1388"/>
      <c r="I3" s="1388"/>
      <c r="J3" s="1388"/>
      <c r="K3" s="1388"/>
      <c r="L3" s="1388"/>
      <c r="M3" s="1388"/>
    </row>
    <row r="4" spans="1:13">
      <c r="A4" s="499"/>
      <c r="B4" s="499"/>
      <c r="C4" s="499"/>
      <c r="D4" s="499"/>
      <c r="E4" s="499"/>
      <c r="F4" s="499"/>
      <c r="G4" s="499"/>
      <c r="H4" s="499"/>
      <c r="I4" s="499"/>
      <c r="J4" s="499"/>
      <c r="K4" s="499"/>
      <c r="L4" s="499"/>
      <c r="M4" s="499"/>
    </row>
    <row r="5" spans="1:13" ht="15.75">
      <c r="A5" s="466"/>
      <c r="B5" s="466"/>
      <c r="C5" s="466"/>
      <c r="D5" s="466"/>
      <c r="E5" s="466"/>
      <c r="F5" s="466"/>
      <c r="G5" s="466"/>
      <c r="H5" s="466"/>
      <c r="I5" s="466"/>
      <c r="J5" s="466"/>
      <c r="K5" s="466"/>
      <c r="L5" s="466"/>
      <c r="M5" s="466"/>
    </row>
    <row r="6" spans="1:13" ht="18">
      <c r="A6" s="1399"/>
      <c r="B6" s="1399"/>
      <c r="C6" s="1399"/>
      <c r="D6" s="1399"/>
      <c r="E6" s="1399"/>
      <c r="F6" s="1399"/>
      <c r="G6" s="1399"/>
      <c r="H6" s="1399"/>
      <c r="I6" s="1399"/>
      <c r="J6" s="1399"/>
      <c r="K6" s="1399"/>
      <c r="L6" s="1399"/>
      <c r="M6" s="1399"/>
    </row>
    <row r="7" spans="1:13" ht="41.25" customHeight="1">
      <c r="A7" s="1389" t="s">
        <v>1389</v>
      </c>
      <c r="B7" s="1389" t="s">
        <v>1367</v>
      </c>
      <c r="C7" s="1400" t="s">
        <v>1390</v>
      </c>
      <c r="D7" s="1389" t="s">
        <v>1371</v>
      </c>
      <c r="E7" s="1389" t="s">
        <v>1391</v>
      </c>
      <c r="F7" s="1389" t="s">
        <v>1392</v>
      </c>
      <c r="G7" s="1389" t="s">
        <v>1374</v>
      </c>
      <c r="H7" s="1402" t="s">
        <v>1393</v>
      </c>
      <c r="I7" s="1403"/>
      <c r="J7" s="1394" t="s">
        <v>1375</v>
      </c>
      <c r="K7" s="1395"/>
      <c r="L7" s="1396"/>
      <c r="M7" s="1397" t="s">
        <v>1376</v>
      </c>
    </row>
    <row r="8" spans="1:13" ht="30" customHeight="1">
      <c r="A8" s="1390"/>
      <c r="B8" s="1390"/>
      <c r="C8" s="1401"/>
      <c r="D8" s="1390"/>
      <c r="E8" s="1390"/>
      <c r="F8" s="1390"/>
      <c r="G8" s="1390"/>
      <c r="H8" s="500" t="s">
        <v>1394</v>
      </c>
      <c r="I8" s="500" t="s">
        <v>1395</v>
      </c>
      <c r="J8" s="467" t="s">
        <v>1377</v>
      </c>
      <c r="K8" s="467" t="s">
        <v>1378</v>
      </c>
      <c r="L8" s="467" t="s">
        <v>1379</v>
      </c>
      <c r="M8" s="1398"/>
    </row>
    <row r="9" spans="1:13" ht="16.5" customHeight="1">
      <c r="A9" s="501"/>
      <c r="B9" s="469"/>
      <c r="C9" s="469"/>
      <c r="D9" s="469"/>
      <c r="E9" s="469"/>
      <c r="F9" s="469"/>
      <c r="G9" s="469"/>
      <c r="H9" s="469"/>
      <c r="I9" s="469"/>
      <c r="J9" s="469"/>
      <c r="K9" s="469"/>
      <c r="L9" s="469"/>
      <c r="M9" s="470"/>
    </row>
    <row r="10" spans="1:13" ht="16.5" customHeight="1">
      <c r="A10" s="502" t="s">
        <v>1396</v>
      </c>
      <c r="B10" s="480"/>
      <c r="C10" s="480"/>
      <c r="D10" s="480"/>
      <c r="E10" s="481"/>
      <c r="F10" s="481"/>
      <c r="G10" s="493"/>
      <c r="H10" s="493"/>
      <c r="I10" s="503"/>
      <c r="J10" s="483"/>
      <c r="K10" s="483"/>
      <c r="L10" s="483"/>
      <c r="M10" s="484"/>
    </row>
    <row r="11" spans="1:13" ht="16.5" customHeight="1">
      <c r="A11" s="504"/>
      <c r="B11" s="472"/>
      <c r="C11" s="472"/>
      <c r="D11" s="472"/>
      <c r="E11" s="473"/>
      <c r="F11" s="473"/>
      <c r="G11" s="497"/>
      <c r="H11" s="497"/>
      <c r="I11" s="505"/>
      <c r="J11" s="490"/>
      <c r="K11" s="490"/>
      <c r="L11" s="490"/>
      <c r="M11" s="491"/>
    </row>
    <row r="12" spans="1:13" ht="16.5" customHeight="1">
      <c r="A12" s="498" t="s">
        <v>1386</v>
      </c>
      <c r="B12" s="472"/>
      <c r="C12" s="472"/>
      <c r="D12" s="472"/>
      <c r="E12" s="473"/>
      <c r="F12" s="473"/>
      <c r="G12" s="472"/>
      <c r="H12" s="472"/>
      <c r="I12" s="490"/>
      <c r="J12" s="490"/>
      <c r="K12" s="490"/>
      <c r="L12" s="490"/>
      <c r="M12" s="491"/>
    </row>
    <row r="13" spans="1:13" ht="16.5" customHeight="1">
      <c r="A13" s="475" t="s">
        <v>435</v>
      </c>
      <c r="B13" s="475"/>
      <c r="C13" s="475"/>
      <c r="D13" s="475"/>
      <c r="E13" s="476"/>
      <c r="F13" s="476"/>
      <c r="G13" s="475"/>
      <c r="H13" s="475"/>
      <c r="I13" s="477"/>
      <c r="J13" s="477"/>
      <c r="K13" s="477"/>
      <c r="L13" s="477"/>
      <c r="M13" s="478"/>
    </row>
    <row r="14" spans="1:13" ht="16.5" customHeight="1">
      <c r="A14" s="475" t="s">
        <v>436</v>
      </c>
      <c r="B14" s="475"/>
      <c r="C14" s="475"/>
      <c r="D14" s="475"/>
      <c r="E14" s="476"/>
      <c r="F14" s="476"/>
      <c r="G14" s="475"/>
      <c r="H14" s="475"/>
      <c r="I14" s="477"/>
      <c r="J14" s="477"/>
      <c r="K14" s="477"/>
      <c r="L14" s="477"/>
      <c r="M14" s="478"/>
    </row>
    <row r="15" spans="1:13" ht="16.5" customHeight="1">
      <c r="A15" s="475" t="s">
        <v>1381</v>
      </c>
      <c r="B15" s="475"/>
      <c r="C15" s="475"/>
      <c r="D15" s="475"/>
      <c r="E15" s="476"/>
      <c r="F15" s="476"/>
      <c r="G15" s="475"/>
      <c r="H15" s="475"/>
      <c r="I15" s="477"/>
      <c r="J15" s="477"/>
      <c r="K15" s="477"/>
      <c r="L15" s="477"/>
      <c r="M15" s="478"/>
    </row>
    <row r="16" spans="1:13" ht="16.5" customHeight="1">
      <c r="A16" s="475" t="s">
        <v>1382</v>
      </c>
      <c r="B16" s="475"/>
      <c r="C16" s="475"/>
      <c r="D16" s="475"/>
      <c r="E16" s="476"/>
      <c r="F16" s="476"/>
      <c r="G16" s="475"/>
      <c r="H16" s="475"/>
      <c r="I16" s="477"/>
      <c r="J16" s="477"/>
      <c r="K16" s="477"/>
      <c r="L16" s="477"/>
      <c r="M16" s="478"/>
    </row>
    <row r="17" spans="1:13" ht="16.5" customHeight="1">
      <c r="A17" s="475"/>
      <c r="B17" s="475"/>
      <c r="C17" s="475"/>
      <c r="D17" s="475"/>
      <c r="E17" s="476"/>
      <c r="F17" s="476"/>
      <c r="G17" s="475"/>
      <c r="H17" s="475"/>
      <c r="I17" s="477"/>
      <c r="J17" s="477"/>
      <c r="K17" s="477"/>
      <c r="L17" s="477"/>
      <c r="M17" s="478"/>
    </row>
    <row r="18" spans="1:13" ht="16.5" customHeight="1">
      <c r="A18" s="479"/>
      <c r="B18" s="480"/>
      <c r="C18" s="480"/>
      <c r="D18" s="480"/>
      <c r="E18" s="481"/>
      <c r="F18" s="481"/>
      <c r="G18" s="493" t="s">
        <v>1383</v>
      </c>
      <c r="H18" s="493"/>
      <c r="I18" s="503"/>
      <c r="J18" s="483"/>
      <c r="K18" s="483"/>
      <c r="L18" s="483"/>
      <c r="M18" s="484"/>
    </row>
    <row r="19" spans="1:13" ht="16.5" customHeight="1">
      <c r="A19" s="498" t="s">
        <v>1397</v>
      </c>
      <c r="B19" s="472"/>
      <c r="C19" s="472"/>
      <c r="D19" s="472"/>
      <c r="E19" s="473"/>
      <c r="F19" s="473"/>
      <c r="G19" s="472"/>
      <c r="H19" s="472"/>
      <c r="I19" s="490"/>
      <c r="J19" s="490"/>
      <c r="K19" s="490"/>
      <c r="L19" s="490"/>
      <c r="M19" s="491"/>
    </row>
    <row r="20" spans="1:13" ht="16.5" customHeight="1">
      <c r="A20" s="475" t="s">
        <v>435</v>
      </c>
      <c r="B20" s="475"/>
      <c r="C20" s="475"/>
      <c r="D20" s="475"/>
      <c r="E20" s="476"/>
      <c r="F20" s="476"/>
      <c r="G20" s="475"/>
      <c r="H20" s="475"/>
      <c r="I20" s="477"/>
      <c r="J20" s="477"/>
      <c r="K20" s="477"/>
      <c r="L20" s="477"/>
      <c r="M20" s="478"/>
    </row>
    <row r="21" spans="1:13" ht="16.5" customHeight="1">
      <c r="A21" s="475" t="s">
        <v>436</v>
      </c>
      <c r="B21" s="475"/>
      <c r="C21" s="475"/>
      <c r="D21" s="475"/>
      <c r="E21" s="476"/>
      <c r="F21" s="476"/>
      <c r="G21" s="475"/>
      <c r="H21" s="475"/>
      <c r="I21" s="477"/>
      <c r="J21" s="477"/>
      <c r="K21" s="477"/>
      <c r="L21" s="477"/>
      <c r="M21" s="478"/>
    </row>
    <row r="22" spans="1:13" ht="16.5" customHeight="1">
      <c r="A22" s="475" t="s">
        <v>1381</v>
      </c>
      <c r="B22" s="475"/>
      <c r="C22" s="475"/>
      <c r="D22" s="475"/>
      <c r="E22" s="476"/>
      <c r="F22" s="476"/>
      <c r="G22" s="475"/>
      <c r="H22" s="475"/>
      <c r="I22" s="477"/>
      <c r="J22" s="477"/>
      <c r="K22" s="477"/>
      <c r="L22" s="477"/>
      <c r="M22" s="478"/>
    </row>
    <row r="23" spans="1:13" ht="16.5" customHeight="1">
      <c r="A23" s="475" t="s">
        <v>1382</v>
      </c>
      <c r="B23" s="475"/>
      <c r="C23" s="475"/>
      <c r="D23" s="475"/>
      <c r="E23" s="476"/>
      <c r="F23" s="476"/>
      <c r="G23" s="475"/>
      <c r="H23" s="475"/>
      <c r="I23" s="477"/>
      <c r="J23" s="477"/>
      <c r="K23" s="477"/>
      <c r="L23" s="477"/>
      <c r="M23" s="478"/>
    </row>
    <row r="24" spans="1:13" ht="16.5" customHeight="1">
      <c r="A24" s="475"/>
      <c r="B24" s="475"/>
      <c r="C24" s="475"/>
      <c r="D24" s="475"/>
      <c r="E24" s="476"/>
      <c r="F24" s="476"/>
      <c r="G24" s="475"/>
      <c r="H24" s="475"/>
      <c r="I24" s="477"/>
      <c r="J24" s="477"/>
      <c r="K24" s="477"/>
      <c r="L24" s="477"/>
      <c r="M24" s="478"/>
    </row>
    <row r="25" spans="1:13" ht="16.5" customHeight="1">
      <c r="A25" s="479"/>
      <c r="B25" s="480"/>
      <c r="C25" s="480"/>
      <c r="D25" s="480"/>
      <c r="E25" s="481"/>
      <c r="F25" s="481"/>
      <c r="G25" s="493" t="s">
        <v>1383</v>
      </c>
      <c r="H25" s="493"/>
      <c r="I25" s="503"/>
      <c r="J25" s="483"/>
      <c r="K25" s="483"/>
      <c r="L25" s="483"/>
      <c r="M25" s="484"/>
    </row>
    <row r="42" spans="14:14" ht="12.75" customHeight="1">
      <c r="N42" s="405"/>
    </row>
    <row r="43" spans="14:14">
      <c r="N43" s="405"/>
    </row>
  </sheetData>
  <mergeCells count="14">
    <mergeCell ref="A1:M1"/>
    <mergeCell ref="A2:M2"/>
    <mergeCell ref="A3:M3"/>
    <mergeCell ref="A6:M6"/>
    <mergeCell ref="A7:A8"/>
    <mergeCell ref="B7:B8"/>
    <mergeCell ref="C7:C8"/>
    <mergeCell ref="D7:D8"/>
    <mergeCell ref="E7:E8"/>
    <mergeCell ref="F7:F8"/>
    <mergeCell ref="G7:G8"/>
    <mergeCell ref="H7:I7"/>
    <mergeCell ref="J7:L7"/>
    <mergeCell ref="M7:M8"/>
  </mergeCells>
  <printOptions horizontalCentered="1"/>
  <pageMargins left="0.39370078740157483" right="0.39370078740157483" top="0.55118110236220474" bottom="0.39370078740157483" header="0.19685039370078741" footer="0"/>
  <pageSetup scale="50" orientation="landscape" horizontalDpi="360" verticalDpi="360" r:id="rId1"/>
  <headerFooter alignWithMargins="0">
    <oddHeader>&amp;L&amp;"Arial,Normal"&amp;8ANEXOS&amp;R&amp;"Arial,Normal"&amp;8A12</oddHeader>
    <oddFooter>&amp;R&amp;"Arial,Normal"&amp;8&amp;P/&amp;N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E23"/>
  <sheetViews>
    <sheetView workbookViewId="0">
      <selection activeCell="E31" sqref="E31"/>
    </sheetView>
  </sheetViews>
  <sheetFormatPr baseColWidth="10" defaultRowHeight="15"/>
  <cols>
    <col min="1" max="1" width="19.85546875" bestFit="1" customWidth="1"/>
    <col min="2" max="2" width="19.140625" bestFit="1" customWidth="1"/>
    <col min="3" max="3" width="16.85546875" bestFit="1" customWidth="1"/>
    <col min="4" max="4" width="11.5703125" customWidth="1"/>
    <col min="5" max="5" width="20.5703125" customWidth="1"/>
  </cols>
  <sheetData>
    <row r="1" spans="1:5">
      <c r="A1" s="1405" t="s">
        <v>2100</v>
      </c>
      <c r="B1" s="1405"/>
      <c r="C1" s="1405"/>
      <c r="D1" s="1405"/>
      <c r="E1" s="1405"/>
    </row>
    <row r="2" spans="1:5">
      <c r="A2" s="1405" t="s">
        <v>2090</v>
      </c>
      <c r="B2" s="1405"/>
      <c r="C2" s="1405"/>
      <c r="D2" s="1405"/>
      <c r="E2" s="1405"/>
    </row>
    <row r="3" spans="1:5">
      <c r="A3" s="1404" t="s">
        <v>1032</v>
      </c>
      <c r="B3" s="1404"/>
      <c r="C3" s="1404"/>
      <c r="D3" s="1404"/>
      <c r="E3" s="1404"/>
    </row>
    <row r="4" spans="1:5">
      <c r="A4" s="1404" t="s">
        <v>2928</v>
      </c>
      <c r="B4" s="1404"/>
      <c r="C4" s="1404"/>
      <c r="D4" s="1404"/>
      <c r="E4" s="1404"/>
    </row>
    <row r="5" spans="1:5">
      <c r="A5" s="290"/>
      <c r="B5" s="290"/>
      <c r="C5" s="290"/>
      <c r="D5" s="290"/>
      <c r="E5" s="290"/>
    </row>
    <row r="6" spans="1:5">
      <c r="A6" s="130" t="s">
        <v>358</v>
      </c>
      <c r="B6" s="130" t="s">
        <v>1031</v>
      </c>
      <c r="C6" s="130" t="s">
        <v>1030</v>
      </c>
      <c r="D6" s="130" t="s">
        <v>1025</v>
      </c>
      <c r="E6" s="130" t="s">
        <v>1029</v>
      </c>
    </row>
    <row r="7" spans="1:5">
      <c r="A7" s="323"/>
      <c r="B7" s="323"/>
      <c r="C7" s="320"/>
      <c r="D7" s="322"/>
      <c r="E7" s="322"/>
    </row>
    <row r="8" spans="1:5">
      <c r="A8" s="321"/>
      <c r="B8" s="321"/>
      <c r="C8" s="320"/>
      <c r="D8" s="319"/>
      <c r="E8" s="319"/>
    </row>
    <row r="9" spans="1:5">
      <c r="A9" s="321"/>
      <c r="B9" s="321"/>
      <c r="C9" s="320"/>
      <c r="D9" s="319"/>
      <c r="E9" s="319"/>
    </row>
    <row r="10" spans="1:5">
      <c r="A10" s="319"/>
      <c r="B10" s="319"/>
      <c r="C10" s="320"/>
      <c r="D10" s="319"/>
      <c r="E10" s="319"/>
    </row>
    <row r="11" spans="1:5">
      <c r="A11" s="318"/>
      <c r="B11" s="318"/>
      <c r="C11" s="317"/>
      <c r="D11" s="317"/>
      <c r="E11" s="317"/>
    </row>
    <row r="14" spans="1:5">
      <c r="A14" s="1406"/>
      <c r="B14" s="1406"/>
      <c r="C14" s="1406"/>
      <c r="D14" s="1406"/>
      <c r="E14" s="1406"/>
    </row>
    <row r="15" spans="1:5" ht="15" customHeight="1">
      <c r="A15" s="1404" t="s">
        <v>1028</v>
      </c>
      <c r="B15" s="1404"/>
      <c r="C15" s="1404"/>
      <c r="D15" s="1404"/>
      <c r="E15" s="1404"/>
    </row>
    <row r="16" spans="1:5">
      <c r="A16" s="1404" t="s">
        <v>2466</v>
      </c>
      <c r="B16" s="1404"/>
      <c r="C16" s="1404"/>
      <c r="D16" s="1404"/>
      <c r="E16" s="1404"/>
    </row>
    <row r="17" spans="1:5">
      <c r="A17" s="290"/>
      <c r="B17" s="290"/>
      <c r="C17" s="290"/>
      <c r="D17" s="290"/>
      <c r="E17" s="290"/>
    </row>
    <row r="18" spans="1:5">
      <c r="A18" s="130" t="s">
        <v>1027</v>
      </c>
      <c r="B18" s="130" t="s">
        <v>1017</v>
      </c>
      <c r="C18" s="130" t="s">
        <v>1026</v>
      </c>
      <c r="D18" s="130" t="s">
        <v>1025</v>
      </c>
      <c r="E18" s="130" t="s">
        <v>356</v>
      </c>
    </row>
    <row r="19" spans="1:5">
      <c r="A19" s="323"/>
      <c r="B19" s="323"/>
      <c r="C19" s="320"/>
      <c r="D19" s="322"/>
      <c r="E19" s="322"/>
    </row>
    <row r="20" spans="1:5">
      <c r="A20" s="321"/>
      <c r="B20" s="321"/>
      <c r="C20" s="320"/>
      <c r="D20" s="319"/>
      <c r="E20" s="319"/>
    </row>
    <row r="21" spans="1:5">
      <c r="A21" s="321"/>
      <c r="B21" s="321"/>
      <c r="C21" s="320"/>
      <c r="D21" s="319"/>
      <c r="E21" s="319"/>
    </row>
    <row r="22" spans="1:5">
      <c r="A22" s="319"/>
      <c r="B22" s="319"/>
      <c r="C22" s="320"/>
      <c r="D22" s="319"/>
      <c r="E22" s="319"/>
    </row>
    <row r="23" spans="1:5">
      <c r="A23" s="318"/>
      <c r="B23" s="318"/>
      <c r="C23" s="317"/>
      <c r="D23" s="317"/>
      <c r="E23" s="317"/>
    </row>
  </sheetData>
  <mergeCells count="7">
    <mergeCell ref="A16:E16"/>
    <mergeCell ref="A1:E1"/>
    <mergeCell ref="A3:E3"/>
    <mergeCell ref="A4:E4"/>
    <mergeCell ref="A14:E14"/>
    <mergeCell ref="A15:E15"/>
    <mergeCell ref="A2:E2"/>
  </mergeCells>
  <pageMargins left="0.70866141732283472" right="0.31496062992125984" top="0.74803149606299213" bottom="0.74803149606299213" header="0.31496062992125984" footer="0.31496062992125984"/>
  <pageSetup scale="95" orientation="portrait" horizontalDpi="360" verticalDpi="360" r:id="rId1"/>
  <headerFooter>
    <oddHeader>&amp;L&amp;"Arial,Normal"&amp;8Notas al Estado de Situación Financiera
Notas de Desglose&amp;R&amp;"Arial,Normal"&amp;8 7.I.1</oddHeader>
    <oddFooter>&amp;R&amp;"Arial,Normal"&amp;8&amp;P/&amp;N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5"/>
  <sheetViews>
    <sheetView workbookViewId="0">
      <selection activeCell="G13" sqref="G13"/>
    </sheetView>
  </sheetViews>
  <sheetFormatPr baseColWidth="10" defaultRowHeight="15"/>
  <cols>
    <col min="7" max="7" width="12" bestFit="1" customWidth="1"/>
  </cols>
  <sheetData>
    <row r="1" spans="1:8">
      <c r="A1" s="1407" t="s">
        <v>2086</v>
      </c>
      <c r="B1" s="1407"/>
      <c r="C1" s="1407"/>
      <c r="D1" s="1407"/>
      <c r="E1" s="1407"/>
      <c r="F1" s="1407"/>
      <c r="G1" s="1407"/>
      <c r="H1" s="1407"/>
    </row>
    <row r="2" spans="1:8">
      <c r="A2" s="1407" t="s">
        <v>2101</v>
      </c>
      <c r="B2" s="1407"/>
      <c r="C2" s="1407"/>
      <c r="D2" s="1407"/>
      <c r="E2" s="1407"/>
      <c r="F2" s="1407"/>
      <c r="G2" s="1407"/>
      <c r="H2" s="1407"/>
    </row>
    <row r="3" spans="1:8">
      <c r="A3" s="1361" t="s">
        <v>1033</v>
      </c>
      <c r="B3" s="1361"/>
      <c r="C3" s="1361"/>
      <c r="D3" s="1361"/>
      <c r="E3" s="1361"/>
      <c r="F3" s="1361"/>
      <c r="G3" s="1361"/>
      <c r="H3" s="1361"/>
    </row>
    <row r="4" spans="1:8">
      <c r="A4" s="1361" t="s">
        <v>2929</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ht="15" customHeight="1">
      <c r="A9" s="1408" t="s">
        <v>2223</v>
      </c>
      <c r="B9" s="1409"/>
      <c r="C9" s="1409"/>
      <c r="D9" s="1409"/>
      <c r="E9" s="1409"/>
      <c r="F9" s="1409"/>
      <c r="G9" s="714">
        <v>14986585.74</v>
      </c>
      <c r="H9" s="327"/>
    </row>
    <row r="10" spans="1:8">
      <c r="A10" s="328" t="s">
        <v>2224</v>
      </c>
      <c r="B10" s="315"/>
      <c r="C10" s="315"/>
      <c r="D10" s="315"/>
      <c r="E10" s="315"/>
      <c r="F10" s="315"/>
      <c r="G10" s="714">
        <v>2685799.7</v>
      </c>
      <c r="H10" s="327"/>
    </row>
    <row r="11" spans="1:8">
      <c r="A11" s="328" t="s">
        <v>2225</v>
      </c>
      <c r="B11" s="315"/>
      <c r="C11" s="315"/>
      <c r="D11" s="315"/>
      <c r="E11" s="315"/>
      <c r="F11" s="315"/>
      <c r="G11" s="714">
        <v>53701.55</v>
      </c>
      <c r="H11" s="327"/>
    </row>
    <row r="12" spans="1:8">
      <c r="A12" s="328" t="s">
        <v>2226</v>
      </c>
      <c r="B12" s="315"/>
      <c r="C12" s="315"/>
      <c r="D12" s="315"/>
      <c r="E12" s="315"/>
      <c r="F12" s="315"/>
      <c r="G12" s="714">
        <v>9637850.1999999993</v>
      </c>
      <c r="H12" s="327"/>
    </row>
    <row r="13" spans="1:8">
      <c r="A13" s="328"/>
      <c r="B13" s="315"/>
      <c r="C13" s="315"/>
      <c r="D13" s="315"/>
      <c r="E13" s="315"/>
      <c r="F13" s="315"/>
      <c r="G13" s="714"/>
      <c r="H13" s="327"/>
    </row>
    <row r="14" spans="1:8">
      <c r="A14" s="328"/>
      <c r="B14" s="315"/>
      <c r="C14" s="315"/>
      <c r="D14" s="315"/>
      <c r="E14" s="315"/>
      <c r="F14" s="795" t="s">
        <v>283</v>
      </c>
      <c r="G14" s="857">
        <f>SUM(G9:G13)</f>
        <v>27363937.190000001</v>
      </c>
      <c r="H14" s="327"/>
    </row>
    <row r="15" spans="1:8">
      <c r="A15" s="328"/>
      <c r="B15" s="315"/>
      <c r="C15" s="315"/>
      <c r="D15" s="315"/>
      <c r="E15" s="315"/>
      <c r="F15" s="315"/>
      <c r="G15" s="315"/>
      <c r="H15" s="327"/>
    </row>
    <row r="16" spans="1:8">
      <c r="A16" s="328"/>
      <c r="B16" s="315"/>
      <c r="C16" s="315"/>
      <c r="D16" s="315"/>
      <c r="E16" s="315"/>
      <c r="F16" s="315"/>
      <c r="G16" s="315"/>
      <c r="H16" s="327"/>
    </row>
    <row r="17" spans="1:8">
      <c r="A17" s="328"/>
      <c r="B17" s="315"/>
      <c r="C17" s="315"/>
      <c r="D17" s="315"/>
      <c r="E17" s="315"/>
      <c r="F17" s="315"/>
      <c r="G17" s="315"/>
      <c r="H17" s="327"/>
    </row>
    <row r="18" spans="1:8">
      <c r="A18" s="328"/>
      <c r="B18" s="315"/>
      <c r="C18" s="315"/>
      <c r="D18" s="315"/>
      <c r="E18" s="315"/>
      <c r="F18" s="315"/>
      <c r="G18" s="315"/>
      <c r="H18" s="327"/>
    </row>
    <row r="19" spans="1:8">
      <c r="A19" s="328"/>
      <c r="B19" s="315"/>
      <c r="C19" s="315"/>
      <c r="D19" s="315"/>
      <c r="E19" s="315"/>
      <c r="F19" s="315"/>
      <c r="G19" s="315"/>
      <c r="H19" s="327"/>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ht="15.75" thickBot="1">
      <c r="A35" s="326"/>
      <c r="B35" s="325"/>
      <c r="C35" s="325"/>
      <c r="D35" s="325"/>
      <c r="E35" s="325"/>
      <c r="F35" s="325"/>
      <c r="G35" s="325"/>
      <c r="H35" s="324"/>
    </row>
  </sheetData>
  <mergeCells count="5">
    <mergeCell ref="A1:H1"/>
    <mergeCell ref="A3:H3"/>
    <mergeCell ref="A4:H4"/>
    <mergeCell ref="A2:H2"/>
    <mergeCell ref="A9:F9"/>
  </mergeCells>
  <pageMargins left="0.70866141732283472" right="0.31496062992125984" top="0.74803149606299213" bottom="0.31496062992125984" header="0.31496062992125984" footer="0.35433070866141736"/>
  <pageSetup scale="95" orientation="portrait" horizontalDpi="360" verticalDpi="360" r:id="rId1"/>
  <headerFooter>
    <oddHeader>&amp;L&amp;"Arial,Normal"&amp;8Notas al Estado de Situación Financiera
Notas de Desglose&amp;R&amp;"Arial,Normal"&amp;8 7.I.2</oddHeader>
    <oddFooter>&amp;R&amp;"Arial,Normal"&amp;8&amp;P/&amp;N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108"/>
  <sheetViews>
    <sheetView zoomScaleNormal="100" workbookViewId="0">
      <selection activeCell="C75" sqref="C75"/>
    </sheetView>
  </sheetViews>
  <sheetFormatPr baseColWidth="10" defaultColWidth="11.42578125" defaultRowHeight="12.75"/>
  <cols>
    <col min="1" max="1" width="4.42578125" style="10" bestFit="1" customWidth="1"/>
    <col min="2" max="2" width="66.42578125" style="6" customWidth="1"/>
    <col min="3" max="3" width="14.140625" style="11" customWidth="1"/>
    <col min="4" max="4" width="1.7109375" style="11" customWidth="1"/>
    <col min="5" max="5" width="14.140625" style="11" customWidth="1"/>
    <col min="6" max="16384" width="11.42578125" style="6"/>
  </cols>
  <sheetData>
    <row r="1" spans="1:9" ht="15">
      <c r="B1" s="1254"/>
      <c r="C1" s="1254"/>
      <c r="D1" s="1254"/>
      <c r="E1" s="1254"/>
      <c r="F1" s="1254"/>
      <c r="G1" s="1254"/>
      <c r="H1" s="1254"/>
      <c r="I1" s="1254"/>
    </row>
    <row r="2" spans="1:9" ht="15">
      <c r="B2" s="1254"/>
      <c r="C2" s="1254"/>
      <c r="D2" s="1254"/>
      <c r="E2" s="1254"/>
    </row>
    <row r="3" spans="1:9" ht="15">
      <c r="B3" s="1254" t="s">
        <v>125</v>
      </c>
      <c r="C3" s="1254"/>
      <c r="D3" s="1254"/>
      <c r="E3" s="1254"/>
    </row>
    <row r="4" spans="1:9" ht="16.5" customHeight="1">
      <c r="B4" s="1254" t="s">
        <v>2916</v>
      </c>
      <c r="C4" s="1254"/>
      <c r="D4" s="1254"/>
      <c r="E4" s="1254"/>
    </row>
    <row r="5" spans="1:9" ht="15">
      <c r="B5" s="21"/>
      <c r="C5" s="22"/>
      <c r="D5" s="22"/>
      <c r="E5" s="23"/>
    </row>
    <row r="6" spans="1:9">
      <c r="E6" s="5"/>
    </row>
    <row r="7" spans="1:9">
      <c r="B7" s="1"/>
      <c r="C7" s="7" t="s">
        <v>613</v>
      </c>
      <c r="D7" s="24"/>
      <c r="E7" s="648">
        <v>44926</v>
      </c>
    </row>
    <row r="8" spans="1:9" s="1" customFormat="1">
      <c r="A8" s="25">
        <v>4</v>
      </c>
      <c r="B8" s="1" t="s">
        <v>126</v>
      </c>
      <c r="C8" s="3"/>
      <c r="D8" s="3"/>
      <c r="E8" s="3"/>
    </row>
    <row r="9" spans="1:9" s="1" customFormat="1">
      <c r="A9" s="26">
        <v>4.0999999999999996</v>
      </c>
      <c r="B9" s="1" t="s">
        <v>127</v>
      </c>
      <c r="C9" s="656">
        <f>SUM(C10:C17)</f>
        <v>7676776.6600000001</v>
      </c>
      <c r="D9" s="3"/>
      <c r="E9" s="656">
        <f>SUM(E10:E17)</f>
        <v>10152819.51</v>
      </c>
    </row>
    <row r="10" spans="1:9">
      <c r="A10" s="27" t="s">
        <v>128</v>
      </c>
      <c r="B10" s="6" t="s">
        <v>129</v>
      </c>
      <c r="C10" s="3">
        <v>0</v>
      </c>
      <c r="D10" s="3"/>
      <c r="E10" s="3">
        <v>0</v>
      </c>
    </row>
    <row r="11" spans="1:9">
      <c r="A11" s="27" t="s">
        <v>130</v>
      </c>
      <c r="B11" s="6" t="s">
        <v>131</v>
      </c>
      <c r="C11" s="11">
        <v>0</v>
      </c>
      <c r="E11" s="11">
        <v>0</v>
      </c>
    </row>
    <row r="12" spans="1:9">
      <c r="A12" s="27" t="s">
        <v>132</v>
      </c>
      <c r="B12" s="6" t="s">
        <v>133</v>
      </c>
      <c r="C12" s="11">
        <v>0</v>
      </c>
      <c r="E12" s="11">
        <v>0</v>
      </c>
    </row>
    <row r="13" spans="1:9">
      <c r="A13" s="27" t="s">
        <v>134</v>
      </c>
      <c r="B13" s="6" t="s">
        <v>135</v>
      </c>
      <c r="C13" s="664">
        <v>7676776.6600000001</v>
      </c>
      <c r="E13" s="664">
        <v>10152819.51</v>
      </c>
    </row>
    <row r="14" spans="1:9">
      <c r="A14" s="27" t="s">
        <v>136</v>
      </c>
      <c r="B14" s="6" t="s">
        <v>137</v>
      </c>
      <c r="C14" s="11">
        <v>0</v>
      </c>
      <c r="E14" s="11">
        <v>0</v>
      </c>
    </row>
    <row r="15" spans="1:9">
      <c r="A15" s="27" t="s">
        <v>138</v>
      </c>
      <c r="B15" s="6" t="s">
        <v>139</v>
      </c>
      <c r="C15" s="11">
        <v>0</v>
      </c>
      <c r="E15" s="11">
        <v>0</v>
      </c>
    </row>
    <row r="16" spans="1:9">
      <c r="A16" s="27" t="s">
        <v>140</v>
      </c>
      <c r="B16" s="28" t="s">
        <v>141</v>
      </c>
      <c r="C16" s="11">
        <v>0</v>
      </c>
      <c r="E16" s="11">
        <v>0</v>
      </c>
    </row>
    <row r="17" spans="1:5" ht="29.25" customHeight="1">
      <c r="A17" s="29" t="s">
        <v>142</v>
      </c>
      <c r="B17" s="28" t="s">
        <v>143</v>
      </c>
      <c r="C17" s="11">
        <v>0</v>
      </c>
      <c r="E17" s="11">
        <v>0</v>
      </c>
    </row>
    <row r="18" spans="1:5">
      <c r="B18" s="1"/>
    </row>
    <row r="19" spans="1:5" ht="25.5">
      <c r="A19" s="30">
        <v>4.2</v>
      </c>
      <c r="B19" s="31" t="s">
        <v>144</v>
      </c>
      <c r="C19" s="656">
        <f>SUM(C20:C21)</f>
        <v>716353.66</v>
      </c>
      <c r="E19" s="665">
        <f>SUM(E20:E21)</f>
        <v>539858</v>
      </c>
    </row>
    <row r="20" spans="1:5" s="1" customFormat="1">
      <c r="A20" s="27" t="s">
        <v>145</v>
      </c>
      <c r="B20" s="6" t="s">
        <v>146</v>
      </c>
      <c r="C20" s="666">
        <v>0</v>
      </c>
      <c r="D20" s="3"/>
      <c r="E20" s="666">
        <v>0</v>
      </c>
    </row>
    <row r="21" spans="1:5">
      <c r="A21" s="27" t="s">
        <v>147</v>
      </c>
      <c r="B21" s="6" t="s">
        <v>148</v>
      </c>
      <c r="C21" s="1205">
        <v>716353.66</v>
      </c>
      <c r="D21" s="3"/>
      <c r="E21" s="666">
        <v>539858</v>
      </c>
    </row>
    <row r="22" spans="1:5">
      <c r="C22" s="664"/>
      <c r="E22" s="664"/>
    </row>
    <row r="23" spans="1:5">
      <c r="A23" s="26">
        <v>4.3</v>
      </c>
      <c r="B23" s="1" t="s">
        <v>149</v>
      </c>
      <c r="C23" s="916">
        <f>C24+C25+C26+C27+C28</f>
        <v>0</v>
      </c>
      <c r="D23" s="3"/>
      <c r="E23" s="916">
        <f>E24+E25+E26+E27+E28</f>
        <v>0</v>
      </c>
    </row>
    <row r="24" spans="1:5">
      <c r="A24" s="27" t="s">
        <v>150</v>
      </c>
      <c r="B24" s="6" t="s">
        <v>151</v>
      </c>
      <c r="C24" s="3">
        <v>0</v>
      </c>
      <c r="D24" s="3"/>
      <c r="E24" s="3">
        <v>0</v>
      </c>
    </row>
    <row r="25" spans="1:5">
      <c r="A25" s="27" t="s">
        <v>152</v>
      </c>
      <c r="B25" s="6" t="s">
        <v>153</v>
      </c>
      <c r="C25" s="11">
        <v>0</v>
      </c>
      <c r="E25" s="11">
        <v>0</v>
      </c>
    </row>
    <row r="26" spans="1:5" ht="25.5">
      <c r="A26" s="27" t="s">
        <v>154</v>
      </c>
      <c r="B26" s="33" t="s">
        <v>155</v>
      </c>
      <c r="C26" s="11">
        <v>0</v>
      </c>
      <c r="E26" s="11">
        <v>0</v>
      </c>
    </row>
    <row r="27" spans="1:5">
      <c r="A27" s="27" t="s">
        <v>156</v>
      </c>
      <c r="B27" s="33" t="s">
        <v>157</v>
      </c>
      <c r="C27" s="11">
        <v>0</v>
      </c>
      <c r="E27" s="11">
        <v>0</v>
      </c>
    </row>
    <row r="28" spans="1:5">
      <c r="A28" s="27" t="s">
        <v>158</v>
      </c>
      <c r="B28" s="6" t="s">
        <v>159</v>
      </c>
      <c r="C28" s="917">
        <v>0</v>
      </c>
      <c r="E28" s="917">
        <v>0</v>
      </c>
    </row>
    <row r="29" spans="1:5">
      <c r="B29" s="1"/>
    </row>
    <row r="30" spans="1:5" s="1" customFormat="1">
      <c r="A30" s="25"/>
      <c r="B30" s="34" t="s">
        <v>160</v>
      </c>
      <c r="C30" s="655">
        <f>C9+C19+C23</f>
        <v>8393130.3200000003</v>
      </c>
      <c r="D30" s="35"/>
      <c r="E30" s="655">
        <f>E9+E19+E23</f>
        <v>10692677.51</v>
      </c>
    </row>
    <row r="32" spans="1:5" s="1" customFormat="1">
      <c r="A32" s="25">
        <v>5</v>
      </c>
      <c r="B32" s="1" t="s">
        <v>161</v>
      </c>
      <c r="C32" s="3"/>
      <c r="D32" s="3"/>
      <c r="E32" s="3"/>
    </row>
    <row r="33" spans="1:5" s="1" customFormat="1">
      <c r="A33" s="26">
        <v>5.0999999999999996</v>
      </c>
      <c r="B33" s="1" t="s">
        <v>162</v>
      </c>
      <c r="C33" s="656">
        <f>SUM(C34:C36)</f>
        <v>7976791</v>
      </c>
      <c r="D33" s="3"/>
      <c r="E33" s="656">
        <f>SUM(E34:E36)</f>
        <v>10348064.059999999</v>
      </c>
    </row>
    <row r="34" spans="1:5">
      <c r="A34" s="27" t="s">
        <v>163</v>
      </c>
      <c r="B34" s="6" t="s">
        <v>164</v>
      </c>
      <c r="C34" s="664">
        <v>4176686.88</v>
      </c>
      <c r="E34" s="664">
        <v>5873708.7699999996</v>
      </c>
    </row>
    <row r="35" spans="1:5" ht="13.5" customHeight="1">
      <c r="A35" s="27" t="s">
        <v>165</v>
      </c>
      <c r="B35" s="6" t="s">
        <v>166</v>
      </c>
      <c r="C35" s="664">
        <v>1949334.74</v>
      </c>
      <c r="E35" s="664">
        <v>2046386.13</v>
      </c>
    </row>
    <row r="36" spans="1:5">
      <c r="A36" s="27" t="s">
        <v>167</v>
      </c>
      <c r="B36" s="6" t="s">
        <v>168</v>
      </c>
      <c r="C36" s="664">
        <v>1850769.38</v>
      </c>
      <c r="E36" s="664">
        <v>2427969.16</v>
      </c>
    </row>
    <row r="38" spans="1:5" s="1" customFormat="1">
      <c r="A38" s="26">
        <v>5.2</v>
      </c>
      <c r="B38" s="1" t="s">
        <v>169</v>
      </c>
      <c r="C38" s="15">
        <f>SUM(C39:C47)</f>
        <v>0</v>
      </c>
      <c r="D38" s="3"/>
      <c r="E38" s="15">
        <f>SUM(E39:E47)</f>
        <v>0</v>
      </c>
    </row>
    <row r="39" spans="1:5" s="1" customFormat="1">
      <c r="A39" s="27" t="s">
        <v>170</v>
      </c>
      <c r="B39" s="6" t="s">
        <v>171</v>
      </c>
      <c r="C39" s="3">
        <v>0</v>
      </c>
      <c r="D39" s="3"/>
      <c r="E39" s="3">
        <v>0</v>
      </c>
    </row>
    <row r="40" spans="1:5" s="1" customFormat="1">
      <c r="A40" s="27" t="s">
        <v>172</v>
      </c>
      <c r="B40" s="6" t="s">
        <v>173</v>
      </c>
      <c r="C40" s="3">
        <v>0</v>
      </c>
      <c r="D40" s="3"/>
      <c r="E40" s="3">
        <v>0</v>
      </c>
    </row>
    <row r="41" spans="1:5">
      <c r="A41" s="27" t="s">
        <v>174</v>
      </c>
      <c r="B41" s="6" t="s">
        <v>175</v>
      </c>
      <c r="C41" s="11">
        <v>0</v>
      </c>
      <c r="E41" s="11">
        <v>0</v>
      </c>
    </row>
    <row r="42" spans="1:5">
      <c r="A42" s="27" t="s">
        <v>176</v>
      </c>
      <c r="B42" s="6" t="s">
        <v>177</v>
      </c>
      <c r="C42" s="11">
        <v>0</v>
      </c>
      <c r="E42" s="11">
        <v>0</v>
      </c>
    </row>
    <row r="43" spans="1:5">
      <c r="A43" s="27" t="s">
        <v>178</v>
      </c>
      <c r="B43" s="6" t="s">
        <v>179</v>
      </c>
      <c r="C43" s="11">
        <v>0</v>
      </c>
      <c r="E43" s="11">
        <v>0</v>
      </c>
    </row>
    <row r="44" spans="1:5">
      <c r="A44" s="27" t="s">
        <v>180</v>
      </c>
      <c r="B44" s="6" t="s">
        <v>181</v>
      </c>
      <c r="C44" s="11">
        <v>0</v>
      </c>
      <c r="E44" s="11">
        <v>0</v>
      </c>
    </row>
    <row r="45" spans="1:5">
      <c r="A45" s="27" t="s">
        <v>182</v>
      </c>
      <c r="B45" s="6" t="s">
        <v>183</v>
      </c>
      <c r="C45" s="11">
        <v>0</v>
      </c>
      <c r="E45" s="11">
        <v>0</v>
      </c>
    </row>
    <row r="46" spans="1:5">
      <c r="A46" s="27" t="s">
        <v>184</v>
      </c>
      <c r="B46" s="6" t="s">
        <v>185</v>
      </c>
      <c r="C46" s="11">
        <v>0</v>
      </c>
      <c r="E46" s="11">
        <v>0</v>
      </c>
    </row>
    <row r="47" spans="1:5">
      <c r="A47" s="27" t="s">
        <v>186</v>
      </c>
      <c r="B47" s="6" t="s">
        <v>187</v>
      </c>
      <c r="C47" s="11">
        <v>0</v>
      </c>
      <c r="E47" s="11">
        <v>0</v>
      </c>
    </row>
    <row r="49" spans="1:5">
      <c r="A49" s="26">
        <v>5.3</v>
      </c>
      <c r="B49" s="1" t="s">
        <v>146</v>
      </c>
      <c r="C49" s="15">
        <f>SUM(C50:C52)</f>
        <v>0</v>
      </c>
      <c r="D49" s="3"/>
      <c r="E49" s="15">
        <f>SUM(E50:E52)</f>
        <v>0</v>
      </c>
    </row>
    <row r="50" spans="1:5" ht="16.5" customHeight="1">
      <c r="A50" s="27" t="s">
        <v>188</v>
      </c>
      <c r="B50" s="6" t="s">
        <v>189</v>
      </c>
      <c r="C50" s="11">
        <v>0</v>
      </c>
      <c r="E50" s="11">
        <v>0</v>
      </c>
    </row>
    <row r="51" spans="1:5">
      <c r="A51" s="27" t="s">
        <v>190</v>
      </c>
      <c r="B51" s="6" t="s">
        <v>75</v>
      </c>
      <c r="C51" s="11">
        <v>0</v>
      </c>
      <c r="E51" s="11">
        <v>0</v>
      </c>
    </row>
    <row r="52" spans="1:5">
      <c r="A52" s="27" t="s">
        <v>191</v>
      </c>
      <c r="B52" s="6" t="s">
        <v>192</v>
      </c>
      <c r="C52" s="11">
        <v>0</v>
      </c>
      <c r="E52" s="11">
        <v>0</v>
      </c>
    </row>
    <row r="54" spans="1:5" s="1" customFormat="1">
      <c r="A54" s="26">
        <v>5.4</v>
      </c>
      <c r="B54" s="1" t="s">
        <v>193</v>
      </c>
      <c r="C54" s="15">
        <f>SUM(C55:C59)</f>
        <v>0</v>
      </c>
      <c r="D54" s="3"/>
      <c r="E54" s="15">
        <f>SUM(E55:E59)</f>
        <v>0</v>
      </c>
    </row>
    <row r="55" spans="1:5" s="1" customFormat="1">
      <c r="A55" s="27" t="s">
        <v>194</v>
      </c>
      <c r="B55" s="6" t="s">
        <v>195</v>
      </c>
      <c r="C55" s="3">
        <v>0</v>
      </c>
      <c r="D55" s="3"/>
      <c r="E55" s="3">
        <v>0</v>
      </c>
    </row>
    <row r="56" spans="1:5" s="1" customFormat="1">
      <c r="A56" s="27" t="s">
        <v>196</v>
      </c>
      <c r="B56" s="6" t="s">
        <v>197</v>
      </c>
      <c r="C56" s="3">
        <v>0</v>
      </c>
      <c r="D56" s="3"/>
      <c r="E56" s="3">
        <v>0</v>
      </c>
    </row>
    <row r="57" spans="1:5" s="1" customFormat="1">
      <c r="A57" s="27" t="s">
        <v>198</v>
      </c>
      <c r="B57" s="6" t="s">
        <v>199</v>
      </c>
      <c r="C57" s="3">
        <v>0</v>
      </c>
      <c r="D57" s="3"/>
      <c r="E57" s="3">
        <v>0</v>
      </c>
    </row>
    <row r="58" spans="1:5" s="1" customFormat="1">
      <c r="A58" s="27" t="s">
        <v>200</v>
      </c>
      <c r="B58" s="6" t="s">
        <v>201</v>
      </c>
      <c r="C58" s="3">
        <v>0</v>
      </c>
      <c r="D58" s="3"/>
      <c r="E58" s="3">
        <v>0</v>
      </c>
    </row>
    <row r="59" spans="1:5" s="1" customFormat="1">
      <c r="A59" s="27" t="s">
        <v>202</v>
      </c>
      <c r="B59" s="6" t="s">
        <v>203</v>
      </c>
      <c r="C59" s="3">
        <v>0</v>
      </c>
      <c r="D59" s="3"/>
      <c r="E59" s="3">
        <v>0</v>
      </c>
    </row>
    <row r="61" spans="1:5">
      <c r="A61" s="26">
        <v>5.5</v>
      </c>
      <c r="B61" s="1" t="s">
        <v>204</v>
      </c>
      <c r="C61" s="32">
        <f>SUM(C62:C67)</f>
        <v>0</v>
      </c>
      <c r="E61" s="665">
        <f>SUM(E62:E67)</f>
        <v>0</v>
      </c>
    </row>
    <row r="62" spans="1:5">
      <c r="A62" s="27" t="s">
        <v>205</v>
      </c>
      <c r="B62" s="33" t="s">
        <v>206</v>
      </c>
      <c r="C62" s="11">
        <v>0</v>
      </c>
      <c r="E62" s="11">
        <v>0</v>
      </c>
    </row>
    <row r="63" spans="1:5">
      <c r="A63" s="27" t="s">
        <v>207</v>
      </c>
      <c r="B63" s="33" t="s">
        <v>208</v>
      </c>
      <c r="C63" s="11">
        <v>0</v>
      </c>
      <c r="E63" s="11">
        <v>0</v>
      </c>
    </row>
    <row r="64" spans="1:5">
      <c r="A64" s="27" t="s">
        <v>209</v>
      </c>
      <c r="B64" s="33" t="s">
        <v>210</v>
      </c>
      <c r="C64" s="11">
        <v>0</v>
      </c>
      <c r="E64" s="11">
        <v>0</v>
      </c>
    </row>
    <row r="65" spans="1:5" ht="25.5">
      <c r="A65" s="27" t="s">
        <v>211</v>
      </c>
      <c r="B65" s="33" t="s">
        <v>212</v>
      </c>
      <c r="C65" s="11">
        <v>0</v>
      </c>
      <c r="E65" s="11">
        <v>0</v>
      </c>
    </row>
    <row r="66" spans="1:5">
      <c r="A66" s="27" t="s">
        <v>213</v>
      </c>
      <c r="B66" s="33" t="s">
        <v>214</v>
      </c>
      <c r="C66" s="11">
        <v>0</v>
      </c>
      <c r="E66" s="11">
        <v>0</v>
      </c>
    </row>
    <row r="67" spans="1:5">
      <c r="A67" s="27" t="s">
        <v>215</v>
      </c>
      <c r="B67" s="6" t="s">
        <v>216</v>
      </c>
      <c r="C67" s="11">
        <v>0</v>
      </c>
      <c r="E67" s="11">
        <v>0</v>
      </c>
    </row>
    <row r="69" spans="1:5">
      <c r="A69" s="26">
        <v>5.6</v>
      </c>
      <c r="B69" s="1" t="s">
        <v>217</v>
      </c>
      <c r="C69" s="15">
        <f>SUM(C70)</f>
        <v>0</v>
      </c>
      <c r="D69" s="3"/>
      <c r="E69" s="15">
        <f>SUM(E70)</f>
        <v>0</v>
      </c>
    </row>
    <row r="70" spans="1:5">
      <c r="A70" s="27" t="s">
        <v>218</v>
      </c>
      <c r="B70" s="6" t="s">
        <v>219</v>
      </c>
      <c r="C70" s="11">
        <v>0</v>
      </c>
      <c r="E70" s="11">
        <v>0</v>
      </c>
    </row>
    <row r="72" spans="1:5" s="1" customFormat="1">
      <c r="A72" s="25"/>
      <c r="B72" s="34" t="s">
        <v>220</v>
      </c>
      <c r="C72" s="655">
        <f>C33+C38+C49+C54+C61+C69</f>
        <v>7976791</v>
      </c>
      <c r="D72" s="35"/>
      <c r="E72" s="655">
        <f>E33+E38+E49+E54+E61+E69</f>
        <v>10348064.059999999</v>
      </c>
    </row>
    <row r="75" spans="1:5" s="1" customFormat="1" ht="13.5" thickBot="1">
      <c r="A75" s="25"/>
      <c r="B75" s="36" t="s">
        <v>82</v>
      </c>
      <c r="C75" s="1072">
        <f>C30-C72</f>
        <v>416339.3200000003</v>
      </c>
      <c r="D75" s="35"/>
      <c r="E75" s="1072">
        <f>E30-E72</f>
        <v>344613.45000000112</v>
      </c>
    </row>
    <row r="108" spans="2:2">
      <c r="B108" s="37" t="s">
        <v>221</v>
      </c>
    </row>
  </sheetData>
  <mergeCells count="4">
    <mergeCell ref="B2:E2"/>
    <mergeCell ref="B3:E3"/>
    <mergeCell ref="B4:E4"/>
    <mergeCell ref="B1:I1"/>
  </mergeCells>
  <printOptions horizontalCentered="1"/>
  <pageMargins left="0.70866141732283472" right="0.32" top="0.70866141732283472" bottom="0.74803149606299213" header="0.31496062992125984" footer="0.31496062992125984"/>
  <pageSetup scale="85" orientation="portrait" horizontalDpi="360" verticalDpi="360" r:id="rId1"/>
  <headerFooter>
    <oddHeader>&amp;L&amp;"Arial,Normal"&amp;8Estados e Información Contable&amp;R&amp;"Arial,Normal"&amp;8 02</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8"/>
  <sheetViews>
    <sheetView topLeftCell="A6" zoomScaleNormal="100" workbookViewId="0">
      <selection activeCell="F26" sqref="F26"/>
    </sheetView>
  </sheetViews>
  <sheetFormatPr baseColWidth="10" defaultRowHeight="15"/>
  <cols>
    <col min="2" max="2" width="10.7109375" bestFit="1" customWidth="1"/>
    <col min="3" max="3" width="13.140625" customWidth="1"/>
    <col min="4" max="4" width="29.28515625" customWidth="1"/>
    <col min="5" max="5" width="22" customWidth="1"/>
    <col min="6" max="6" width="16.42578125" customWidth="1"/>
    <col min="7" max="7" width="23.140625" bestFit="1" customWidth="1"/>
    <col min="8" max="8" width="21.7109375" bestFit="1" customWidth="1"/>
  </cols>
  <sheetData>
    <row r="1" spans="1:8">
      <c r="A1" s="1406" t="s">
        <v>2087</v>
      </c>
      <c r="B1" s="1406"/>
      <c r="C1" s="1406"/>
      <c r="D1" s="1406"/>
      <c r="E1" s="1406"/>
      <c r="F1" s="1406"/>
      <c r="G1" s="1406"/>
      <c r="H1" s="1406"/>
    </row>
    <row r="2" spans="1:8">
      <c r="A2" s="1406" t="s">
        <v>2088</v>
      </c>
      <c r="B2" s="1406"/>
      <c r="C2" s="1406"/>
      <c r="D2" s="1406"/>
      <c r="E2" s="1406"/>
      <c r="F2" s="1406"/>
      <c r="G2" s="1406"/>
      <c r="H2" s="1406"/>
    </row>
    <row r="3" spans="1:8">
      <c r="A3" s="1404" t="s">
        <v>1289</v>
      </c>
      <c r="B3" s="1404"/>
      <c r="C3" s="1404"/>
      <c r="D3" s="1404"/>
      <c r="E3" s="1404"/>
      <c r="F3" s="1404"/>
      <c r="G3" s="1404"/>
      <c r="H3" s="1404"/>
    </row>
    <row r="4" spans="1:8">
      <c r="A4" s="1404" t="s">
        <v>2928</v>
      </c>
      <c r="B4" s="1404"/>
      <c r="C4" s="1404"/>
      <c r="D4" s="1404"/>
      <c r="E4" s="1404"/>
      <c r="F4" s="1404"/>
      <c r="G4" s="1404"/>
      <c r="H4" s="1404"/>
    </row>
    <row r="5" spans="1:8">
      <c r="A5" s="290"/>
      <c r="B5" s="290"/>
      <c r="C5" s="290"/>
      <c r="D5" s="290"/>
      <c r="E5" s="290"/>
      <c r="F5" s="290"/>
      <c r="G5" s="290"/>
      <c r="H5" s="290"/>
    </row>
    <row r="6" spans="1:8">
      <c r="A6" s="130" t="s">
        <v>352</v>
      </c>
      <c r="B6" s="130" t="s">
        <v>353</v>
      </c>
      <c r="C6" s="130" t="s">
        <v>1290</v>
      </c>
      <c r="D6" s="130" t="s">
        <v>354</v>
      </c>
      <c r="E6" s="130" t="s">
        <v>252</v>
      </c>
      <c r="F6" s="130" t="s">
        <v>355</v>
      </c>
      <c r="G6" s="130" t="s">
        <v>1291</v>
      </c>
      <c r="H6" s="130" t="s">
        <v>356</v>
      </c>
    </row>
    <row r="7" spans="1:8" ht="25.5">
      <c r="A7" s="797">
        <v>1122</v>
      </c>
      <c r="B7" s="752"/>
      <c r="C7" s="798">
        <v>42370</v>
      </c>
      <c r="D7" s="752" t="s">
        <v>2159</v>
      </c>
      <c r="E7" s="796" t="s">
        <v>2160</v>
      </c>
      <c r="F7" s="802">
        <v>14986585.74</v>
      </c>
      <c r="G7" s="754" t="s">
        <v>2161</v>
      </c>
      <c r="H7" s="805">
        <v>45291</v>
      </c>
    </row>
    <row r="8" spans="1:8">
      <c r="A8" s="797"/>
      <c r="B8" s="752"/>
      <c r="C8" s="798"/>
      <c r="D8" s="752" t="s">
        <v>2457</v>
      </c>
      <c r="E8" s="796"/>
      <c r="F8" s="802">
        <f>F9+F10</f>
        <v>2685799.7</v>
      </c>
      <c r="G8" s="754"/>
      <c r="H8" s="805"/>
    </row>
    <row r="9" spans="1:8">
      <c r="A9" s="797">
        <v>1123</v>
      </c>
      <c r="B9" s="763" t="s">
        <v>2458</v>
      </c>
      <c r="C9" s="807">
        <v>42370</v>
      </c>
      <c r="D9" s="763" t="s">
        <v>2162</v>
      </c>
      <c r="E9" s="796" t="s">
        <v>2163</v>
      </c>
      <c r="F9" s="803">
        <v>2685799.7</v>
      </c>
      <c r="G9" s="753" t="s">
        <v>2161</v>
      </c>
      <c r="H9" s="809">
        <v>45291</v>
      </c>
    </row>
    <row r="10" spans="1:8">
      <c r="A10" s="797"/>
      <c r="B10" s="763"/>
      <c r="C10" s="807"/>
      <c r="D10" s="763"/>
      <c r="E10" s="796"/>
      <c r="F10" s="803"/>
      <c r="G10" s="753"/>
      <c r="H10" s="809"/>
    </row>
    <row r="11" spans="1:8" ht="25.5">
      <c r="A11" s="806">
        <v>1125</v>
      </c>
      <c r="B11" s="752"/>
      <c r="C11" s="798">
        <v>43466</v>
      </c>
      <c r="D11" s="752" t="s">
        <v>2164</v>
      </c>
      <c r="E11" s="796"/>
      <c r="F11" s="802">
        <f>F13+F19+F16+F17+F18+F14+F15</f>
        <v>53701.55</v>
      </c>
      <c r="G11" s="754"/>
      <c r="H11" s="754"/>
    </row>
    <row r="12" spans="1:8" hidden="1">
      <c r="A12" s="797"/>
      <c r="B12" s="763"/>
      <c r="C12" s="807"/>
      <c r="D12" s="763"/>
      <c r="E12" s="796"/>
      <c r="F12" s="803"/>
      <c r="G12" s="753"/>
      <c r="H12" s="809"/>
    </row>
    <row r="13" spans="1:8">
      <c r="A13" s="797"/>
      <c r="B13" s="763" t="s">
        <v>2166</v>
      </c>
      <c r="C13" s="807">
        <v>44927</v>
      </c>
      <c r="D13" s="763" t="s">
        <v>2167</v>
      </c>
      <c r="E13" s="796" t="s">
        <v>2165</v>
      </c>
      <c r="F13" s="1088">
        <v>37920.550000000003</v>
      </c>
      <c r="G13" s="753" t="s">
        <v>2169</v>
      </c>
      <c r="H13" s="809">
        <v>45291</v>
      </c>
    </row>
    <row r="14" spans="1:8">
      <c r="A14" s="797"/>
      <c r="B14" s="763" t="s">
        <v>2649</v>
      </c>
      <c r="C14" s="807">
        <v>44927</v>
      </c>
      <c r="D14" s="763" t="s">
        <v>2650</v>
      </c>
      <c r="E14" s="796" t="s">
        <v>2165</v>
      </c>
      <c r="F14" s="1088">
        <v>9617.6</v>
      </c>
      <c r="G14" s="753" t="s">
        <v>2169</v>
      </c>
      <c r="H14" s="809">
        <v>45291</v>
      </c>
    </row>
    <row r="15" spans="1:8">
      <c r="A15" s="797"/>
      <c r="B15" s="763" t="s">
        <v>2595</v>
      </c>
      <c r="C15" s="807">
        <v>44927</v>
      </c>
      <c r="D15" s="763" t="s">
        <v>2596</v>
      </c>
      <c r="E15" s="796" t="s">
        <v>2165</v>
      </c>
      <c r="F15" s="1088">
        <v>0</v>
      </c>
      <c r="G15" s="753" t="s">
        <v>2169</v>
      </c>
      <c r="H15" s="809">
        <v>45291</v>
      </c>
    </row>
    <row r="16" spans="1:8">
      <c r="A16" s="797"/>
      <c r="B16" s="763" t="s">
        <v>2647</v>
      </c>
      <c r="C16" s="807">
        <v>44927</v>
      </c>
      <c r="D16" s="763" t="s">
        <v>2648</v>
      </c>
      <c r="E16" s="796" t="s">
        <v>2165</v>
      </c>
      <c r="F16" s="1224">
        <v>0</v>
      </c>
      <c r="G16" s="753" t="s">
        <v>2169</v>
      </c>
      <c r="H16" s="809">
        <v>45291</v>
      </c>
    </row>
    <row r="17" spans="1:8">
      <c r="A17" s="797"/>
      <c r="B17" s="763" t="s">
        <v>2597</v>
      </c>
      <c r="C17" s="807">
        <v>45200</v>
      </c>
      <c r="D17" s="763" t="s">
        <v>2598</v>
      </c>
      <c r="E17" s="796" t="s">
        <v>2599</v>
      </c>
      <c r="F17" s="803">
        <v>2017.8</v>
      </c>
      <c r="G17" s="753" t="s">
        <v>2600</v>
      </c>
      <c r="H17" s="809">
        <v>45291</v>
      </c>
    </row>
    <row r="18" spans="1:8">
      <c r="A18" s="797"/>
      <c r="B18" s="763" t="s">
        <v>2605</v>
      </c>
      <c r="C18" s="807">
        <v>44927</v>
      </c>
      <c r="D18" s="763" t="s">
        <v>2606</v>
      </c>
      <c r="E18" s="796" t="s">
        <v>2165</v>
      </c>
      <c r="F18" s="1224">
        <v>0</v>
      </c>
      <c r="G18" s="753" t="s">
        <v>2169</v>
      </c>
      <c r="H18" s="809">
        <v>45291</v>
      </c>
    </row>
    <row r="19" spans="1:8" ht="25.5">
      <c r="A19" s="797"/>
      <c r="B19" s="763" t="s">
        <v>2601</v>
      </c>
      <c r="C19" s="807">
        <v>45200</v>
      </c>
      <c r="D19" s="763" t="s">
        <v>2602</v>
      </c>
      <c r="E19" s="796" t="s">
        <v>2603</v>
      </c>
      <c r="F19" s="803">
        <v>4145.6000000000004</v>
      </c>
      <c r="G19" s="753" t="s">
        <v>2604</v>
      </c>
      <c r="H19" s="809">
        <v>45291</v>
      </c>
    </row>
    <row r="20" spans="1:8" ht="38.25">
      <c r="A20" s="806">
        <v>1129</v>
      </c>
      <c r="B20" s="752"/>
      <c r="C20" s="798">
        <v>43466</v>
      </c>
      <c r="D20" s="752" t="s">
        <v>2170</v>
      </c>
      <c r="E20" s="808"/>
      <c r="F20" s="802">
        <f>F21+F22+F23+F24+F25</f>
        <v>9637850.2000000011</v>
      </c>
      <c r="G20" s="754"/>
      <c r="H20" s="754"/>
    </row>
    <row r="21" spans="1:8">
      <c r="A21" s="797"/>
      <c r="B21" s="763" t="s">
        <v>2171</v>
      </c>
      <c r="C21" s="807">
        <v>40909</v>
      </c>
      <c r="D21" s="763" t="s">
        <v>2172</v>
      </c>
      <c r="E21" s="796" t="s">
        <v>2173</v>
      </c>
      <c r="F21" s="803">
        <v>9636341.6300000008</v>
      </c>
      <c r="G21" s="753" t="s">
        <v>2183</v>
      </c>
      <c r="H21" s="753" t="s">
        <v>2187</v>
      </c>
    </row>
    <row r="22" spans="1:8">
      <c r="A22" s="797"/>
      <c r="B22" s="763" t="s">
        <v>2174</v>
      </c>
      <c r="C22" s="807">
        <v>40909</v>
      </c>
      <c r="D22" s="763" t="s">
        <v>2172</v>
      </c>
      <c r="E22" s="796" t="s">
        <v>2175</v>
      </c>
      <c r="F22" s="803">
        <v>297.23</v>
      </c>
      <c r="G22" s="753" t="s">
        <v>2184</v>
      </c>
      <c r="H22" s="753" t="s">
        <v>2187</v>
      </c>
    </row>
    <row r="23" spans="1:8">
      <c r="A23" s="797"/>
      <c r="B23" s="763" t="s">
        <v>2176</v>
      </c>
      <c r="C23" s="807">
        <v>40909</v>
      </c>
      <c r="D23" s="763" t="s">
        <v>2172</v>
      </c>
      <c r="E23" s="796" t="s">
        <v>2177</v>
      </c>
      <c r="F23" s="803">
        <v>0</v>
      </c>
      <c r="G23" s="753" t="s">
        <v>2185</v>
      </c>
      <c r="H23" s="753" t="s">
        <v>2187</v>
      </c>
    </row>
    <row r="24" spans="1:8">
      <c r="A24" s="797"/>
      <c r="B24" s="763" t="s">
        <v>2178</v>
      </c>
      <c r="C24" s="807">
        <v>43466</v>
      </c>
      <c r="D24" s="763" t="s">
        <v>2172</v>
      </c>
      <c r="E24" s="796" t="s">
        <v>2179</v>
      </c>
      <c r="F24" s="803">
        <v>1213.76</v>
      </c>
      <c r="G24" s="753" t="s">
        <v>2184</v>
      </c>
      <c r="H24" s="753" t="s">
        <v>2187</v>
      </c>
    </row>
    <row r="25" spans="1:8">
      <c r="A25" s="797"/>
      <c r="B25" s="763" t="s">
        <v>2180</v>
      </c>
      <c r="C25" s="807">
        <v>41640</v>
      </c>
      <c r="D25" s="763" t="s">
        <v>2181</v>
      </c>
      <c r="E25" s="796" t="s">
        <v>2182</v>
      </c>
      <c r="F25" s="803">
        <v>-2.42</v>
      </c>
      <c r="G25" s="753" t="s">
        <v>2186</v>
      </c>
      <c r="H25" s="753"/>
    </row>
    <row r="26" spans="1:8">
      <c r="A26" s="797"/>
      <c r="B26" s="763"/>
      <c r="C26" s="807"/>
      <c r="D26" s="763"/>
      <c r="E26" s="778" t="s">
        <v>2459</v>
      </c>
      <c r="F26" s="791">
        <f>F7+F8+F11+F20</f>
        <v>27363937.190000005</v>
      </c>
      <c r="G26" s="753"/>
      <c r="H26" s="753"/>
    </row>
    <row r="27" spans="1:8" ht="38.25">
      <c r="A27" s="806">
        <v>1131</v>
      </c>
      <c r="B27" s="752"/>
      <c r="C27" s="798">
        <v>43466</v>
      </c>
      <c r="D27" s="752" t="s">
        <v>2188</v>
      </c>
      <c r="E27" s="808"/>
      <c r="F27" s="802">
        <f>F28+F29+F30+F31+F32+F33</f>
        <v>26677</v>
      </c>
      <c r="G27" s="754"/>
      <c r="H27" s="754"/>
    </row>
    <row r="28" spans="1:8">
      <c r="A28" s="797"/>
      <c r="B28" s="763"/>
      <c r="C28" s="807"/>
      <c r="D28" s="763"/>
      <c r="E28" s="796"/>
      <c r="F28" s="803"/>
      <c r="G28" s="753"/>
      <c r="H28" s="809"/>
    </row>
    <row r="29" spans="1:8">
      <c r="A29" s="797"/>
      <c r="B29" s="763"/>
      <c r="C29" s="807"/>
      <c r="D29" s="763"/>
      <c r="E29" s="796"/>
      <c r="F29" s="803"/>
      <c r="G29" s="753"/>
      <c r="H29" s="809"/>
    </row>
    <row r="30" spans="1:8">
      <c r="A30" s="797"/>
      <c r="B30" s="763" t="s">
        <v>2194</v>
      </c>
      <c r="C30" s="807">
        <v>42823</v>
      </c>
      <c r="D30" s="763" t="s">
        <v>2189</v>
      </c>
      <c r="E30" s="796" t="s">
        <v>2190</v>
      </c>
      <c r="F30" s="803">
        <v>21000</v>
      </c>
      <c r="G30" s="753" t="s">
        <v>2191</v>
      </c>
      <c r="H30" s="809">
        <v>45291</v>
      </c>
    </row>
    <row r="31" spans="1:8" ht="25.5">
      <c r="A31" s="797"/>
      <c r="B31" s="763" t="s">
        <v>2195</v>
      </c>
      <c r="C31" s="807">
        <v>42948</v>
      </c>
      <c r="D31" s="763" t="s">
        <v>2192</v>
      </c>
      <c r="E31" s="796" t="s">
        <v>2193</v>
      </c>
      <c r="F31" s="803">
        <v>3000</v>
      </c>
      <c r="G31" s="753" t="s">
        <v>2191</v>
      </c>
      <c r="H31" s="809">
        <v>45291</v>
      </c>
    </row>
    <row r="32" spans="1:8">
      <c r="A32" s="806"/>
      <c r="B32" s="763" t="s">
        <v>2838</v>
      </c>
      <c r="C32" s="807">
        <v>45047</v>
      </c>
      <c r="D32" s="763" t="s">
        <v>2839</v>
      </c>
      <c r="E32" s="796" t="s">
        <v>2840</v>
      </c>
      <c r="F32" s="803">
        <v>2552</v>
      </c>
      <c r="G32" s="753" t="s">
        <v>2191</v>
      </c>
      <c r="H32" s="809">
        <v>45291</v>
      </c>
    </row>
    <row r="33" spans="1:8">
      <c r="A33" s="797"/>
      <c r="B33" s="763" t="s">
        <v>2976</v>
      </c>
      <c r="C33" s="807">
        <v>45078</v>
      </c>
      <c r="D33" s="763" t="s">
        <v>2977</v>
      </c>
      <c r="E33" s="796" t="s">
        <v>2978</v>
      </c>
      <c r="F33" s="803">
        <v>125</v>
      </c>
      <c r="G33" s="753" t="s">
        <v>2191</v>
      </c>
      <c r="H33" s="809">
        <v>45291</v>
      </c>
    </row>
    <row r="34" spans="1:8">
      <c r="A34" s="797"/>
      <c r="B34" s="763"/>
      <c r="C34" s="763"/>
      <c r="D34" s="763"/>
      <c r="E34" s="778" t="s">
        <v>2460</v>
      </c>
      <c r="F34" s="791">
        <f>F30+F31+F32+F33</f>
        <v>26677</v>
      </c>
      <c r="G34" s="753"/>
      <c r="H34" s="753"/>
    </row>
    <row r="35" spans="1:8">
      <c r="A35" s="797"/>
      <c r="B35" s="753"/>
      <c r="C35" s="753"/>
      <c r="D35" s="753"/>
      <c r="E35" s="796"/>
      <c r="F35" s="803"/>
      <c r="G35" s="753"/>
      <c r="H35" s="753"/>
    </row>
    <row r="36" spans="1:8">
      <c r="A36" s="797"/>
      <c r="B36" s="753"/>
      <c r="C36" s="753"/>
      <c r="D36" s="753"/>
      <c r="E36" s="796"/>
      <c r="F36" s="803"/>
      <c r="G36" s="753"/>
      <c r="H36" s="753"/>
    </row>
    <row r="37" spans="1:8">
      <c r="A37" s="797"/>
      <c r="B37" s="754"/>
      <c r="C37" s="754"/>
      <c r="D37" s="754"/>
      <c r="E37" s="796"/>
      <c r="F37" s="802"/>
      <c r="G37" s="754"/>
      <c r="H37" s="754"/>
    </row>
    <row r="38" spans="1:8">
      <c r="A38" s="799"/>
      <c r="B38" s="800"/>
      <c r="C38" s="800"/>
      <c r="D38" s="800"/>
      <c r="E38" s="801" t="s">
        <v>283</v>
      </c>
      <c r="F38" s="804">
        <f>F26+F34</f>
        <v>27390614.190000005</v>
      </c>
      <c r="G38" s="801"/>
      <c r="H38" s="801"/>
    </row>
  </sheetData>
  <mergeCells count="4">
    <mergeCell ref="A1:H1"/>
    <mergeCell ref="A3:H3"/>
    <mergeCell ref="A4:H4"/>
    <mergeCell ref="A2:H2"/>
  </mergeCells>
  <printOptions horizontalCentered="1"/>
  <pageMargins left="0.70866141732283472" right="0.70866141732283472" top="0.74803149606299213" bottom="0.74803149606299213" header="0.31496062992125984" footer="0.31496062992125984"/>
  <pageSetup scale="68" orientation="landscape" horizontalDpi="360" verticalDpi="360" r:id="rId1"/>
  <headerFooter>
    <oddHeader>&amp;L&amp;"Arial,Normal"&amp;8Notas al Estado de Situación Financiera
Notas de Desglose&amp;R&amp;"Arial,Normal"&amp;8 07.I.3</oddHeader>
    <oddFooter>&amp;R&amp;"Arial,Normal"&amp;9&amp;P/&amp;N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6"/>
  <sheetViews>
    <sheetView workbookViewId="0">
      <selection activeCell="F27" sqref="F27"/>
    </sheetView>
  </sheetViews>
  <sheetFormatPr baseColWidth="10" defaultRowHeight="15"/>
  <sheetData>
    <row r="1" spans="1:8">
      <c r="A1" s="1410" t="s">
        <v>2086</v>
      </c>
      <c r="B1" s="1410"/>
      <c r="C1" s="1410"/>
      <c r="D1" s="1410"/>
      <c r="E1" s="1410"/>
      <c r="F1" s="1410"/>
      <c r="G1" s="1410"/>
      <c r="H1" s="1410"/>
    </row>
    <row r="2" spans="1:8">
      <c r="A2" s="1410" t="s">
        <v>2102</v>
      </c>
      <c r="B2" s="1410"/>
      <c r="C2" s="1410"/>
      <c r="D2" s="1410"/>
      <c r="E2" s="1410"/>
      <c r="F2" s="1410"/>
      <c r="G2" s="1410"/>
      <c r="H2" s="1410"/>
    </row>
    <row r="3" spans="1:8">
      <c r="A3" s="1361" t="s">
        <v>1035</v>
      </c>
      <c r="B3" s="1361"/>
      <c r="C3" s="1361"/>
      <c r="D3" s="1361"/>
      <c r="E3" s="1361"/>
      <c r="F3" s="1361"/>
      <c r="G3" s="1361"/>
      <c r="H3" s="1361"/>
    </row>
    <row r="4" spans="1:8">
      <c r="A4" s="1361" t="s">
        <v>2930</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1411" t="s">
        <v>1034</v>
      </c>
      <c r="C8" s="1411"/>
      <c r="D8" s="1411"/>
      <c r="E8" s="1411"/>
      <c r="F8" s="1411"/>
      <c r="G8" s="1411"/>
      <c r="H8" s="327"/>
    </row>
    <row r="9" spans="1:8">
      <c r="A9" s="328"/>
      <c r="B9" s="1411"/>
      <c r="C9" s="1411"/>
      <c r="D9" s="1411"/>
      <c r="E9" s="1411"/>
      <c r="F9" s="1411"/>
      <c r="G9" s="1411"/>
      <c r="H9" s="327"/>
    </row>
    <row r="10" spans="1:8">
      <c r="A10" s="328"/>
      <c r="B10" s="1411"/>
      <c r="C10" s="1411"/>
      <c r="D10" s="1411"/>
      <c r="E10" s="1411"/>
      <c r="F10" s="1411"/>
      <c r="G10" s="1411"/>
      <c r="H10" s="327"/>
    </row>
    <row r="11" spans="1:8">
      <c r="A11" s="328"/>
      <c r="B11" s="1411"/>
      <c r="C11" s="1411"/>
      <c r="D11" s="1411"/>
      <c r="E11" s="1411"/>
      <c r="F11" s="1411"/>
      <c r="G11" s="1411"/>
      <c r="H11" s="327"/>
    </row>
    <row r="12" spans="1:8">
      <c r="A12" s="328"/>
      <c r="B12" s="1411"/>
      <c r="C12" s="1411"/>
      <c r="D12" s="1411"/>
      <c r="E12" s="1411"/>
      <c r="F12" s="1411"/>
      <c r="G12" s="1411"/>
      <c r="H12" s="327"/>
    </row>
    <row r="13" spans="1:8">
      <c r="A13" s="328"/>
      <c r="B13" s="315"/>
      <c r="C13" s="315"/>
      <c r="D13" s="315"/>
      <c r="E13" s="315"/>
      <c r="F13" s="315"/>
      <c r="G13" s="315"/>
      <c r="H13" s="327"/>
    </row>
    <row r="14" spans="1:8">
      <c r="A14" s="328"/>
      <c r="B14" s="315"/>
      <c r="C14" s="315"/>
      <c r="D14" s="315"/>
      <c r="E14" s="315"/>
      <c r="F14" s="315"/>
      <c r="G14" s="315"/>
      <c r="H14" s="327"/>
    </row>
    <row r="15" spans="1:8">
      <c r="A15" s="328"/>
      <c r="B15" s="315"/>
      <c r="C15" s="315"/>
      <c r="D15" s="315"/>
      <c r="E15" s="315"/>
      <c r="F15" s="315"/>
      <c r="G15" s="315"/>
      <c r="H15" s="327"/>
    </row>
    <row r="16" spans="1:8">
      <c r="A16" s="328"/>
      <c r="B16" s="315"/>
      <c r="C16" s="315"/>
      <c r="D16" s="315"/>
      <c r="E16" s="315"/>
      <c r="F16" s="315"/>
      <c r="G16" s="315"/>
      <c r="H16" s="327"/>
    </row>
    <row r="17" spans="1:8">
      <c r="A17" s="328"/>
      <c r="B17" s="315"/>
      <c r="C17" s="315"/>
      <c r="D17" s="315"/>
      <c r="E17" s="315"/>
      <c r="F17" s="315"/>
      <c r="G17" s="315"/>
      <c r="H17" s="327"/>
    </row>
    <row r="18" spans="1:8">
      <c r="A18" s="328"/>
      <c r="B18" s="315"/>
      <c r="C18" s="315"/>
      <c r="D18" s="315"/>
      <c r="E18" s="315"/>
      <c r="F18" s="315"/>
      <c r="G18" s="315"/>
      <c r="H18" s="327"/>
    </row>
    <row r="19" spans="1:8">
      <c r="A19" s="328"/>
      <c r="B19" s="315"/>
      <c r="C19" s="315"/>
      <c r="D19" s="315"/>
      <c r="E19" s="315"/>
      <c r="F19" s="315"/>
      <c r="G19" s="315"/>
      <c r="H19" s="327"/>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c r="A35" s="328"/>
      <c r="B35" s="315"/>
      <c r="C35" s="315"/>
      <c r="D35" s="315"/>
      <c r="E35" s="315"/>
      <c r="F35" s="315"/>
      <c r="G35" s="315"/>
      <c r="H35" s="327"/>
    </row>
    <row r="36" spans="1:8" ht="15.75" thickBot="1">
      <c r="A36" s="326"/>
      <c r="B36" s="325"/>
      <c r="C36" s="325"/>
      <c r="D36" s="325"/>
      <c r="E36" s="325"/>
      <c r="F36" s="325"/>
      <c r="G36" s="325"/>
      <c r="H36" s="324"/>
    </row>
  </sheetData>
  <mergeCells count="5">
    <mergeCell ref="A1:H1"/>
    <mergeCell ref="A3:H3"/>
    <mergeCell ref="A4:H4"/>
    <mergeCell ref="B8:G12"/>
    <mergeCell ref="A2:H2"/>
  </mergeCells>
  <pageMargins left="0.70866141732283472" right="0.70866141732283472" top="0.74803149606299213" bottom="0.74803149606299213" header="0.31496062992125984" footer="0.31496062992125984"/>
  <pageSetup scale="90" fitToHeight="0" orientation="portrait" horizontalDpi="360" verticalDpi="360" r:id="rId1"/>
  <headerFooter>
    <oddHeader>&amp;L&amp;"Arial,Normal"&amp;8Notas al Estado de Situación Financiera
Notas de Desglose&amp;R&amp;"Arial,Normal"&amp;8 7.I.4</oddHeader>
    <oddFooter>&amp;R&amp;"Arial,Normal"&amp;9&amp;P/&amp;N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6"/>
  <sheetViews>
    <sheetView zoomScaleNormal="100" workbookViewId="0">
      <selection activeCell="E20" sqref="E20"/>
    </sheetView>
  </sheetViews>
  <sheetFormatPr baseColWidth="10" defaultRowHeight="15"/>
  <sheetData>
    <row r="1" spans="1:8">
      <c r="A1" s="1410" t="s">
        <v>2086</v>
      </c>
      <c r="B1" s="1410"/>
      <c r="C1" s="1410"/>
      <c r="D1" s="1410"/>
      <c r="E1" s="1410"/>
      <c r="F1" s="1410"/>
      <c r="G1" s="1410"/>
      <c r="H1" s="1410"/>
    </row>
    <row r="2" spans="1:8">
      <c r="A2" s="1410" t="s">
        <v>2090</v>
      </c>
      <c r="B2" s="1410"/>
      <c r="C2" s="1410"/>
      <c r="D2" s="1410"/>
      <c r="E2" s="1410"/>
      <c r="F2" s="1410"/>
      <c r="G2" s="1410"/>
      <c r="H2" s="1410"/>
    </row>
    <row r="3" spans="1:8">
      <c r="A3" s="1361" t="s">
        <v>1037</v>
      </c>
      <c r="B3" s="1361"/>
      <c r="C3" s="1361"/>
      <c r="D3" s="1361"/>
      <c r="E3" s="1361"/>
      <c r="F3" s="1361"/>
      <c r="G3" s="1361"/>
      <c r="H3" s="1361"/>
    </row>
    <row r="4" spans="1:8">
      <c r="A4" s="1361" t="s">
        <v>2930</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c r="A9" s="328"/>
      <c r="B9" s="315"/>
      <c r="C9" s="315"/>
      <c r="D9" s="315"/>
      <c r="E9" s="315"/>
      <c r="F9" s="315"/>
      <c r="G9" s="315"/>
      <c r="H9" s="327"/>
    </row>
    <row r="10" spans="1:8" ht="32.25" customHeight="1">
      <c r="A10" s="1415" t="s">
        <v>1036</v>
      </c>
      <c r="B10" s="1416"/>
      <c r="C10" s="1416"/>
      <c r="D10" s="1416"/>
      <c r="E10" s="1416"/>
      <c r="F10" s="1416"/>
      <c r="G10" s="1416"/>
      <c r="H10" s="1417"/>
    </row>
    <row r="11" spans="1:8" ht="54.75" customHeight="1">
      <c r="A11" s="1412" t="s">
        <v>2461</v>
      </c>
      <c r="B11" s="1413"/>
      <c r="C11" s="1413"/>
      <c r="D11" s="1413"/>
      <c r="E11" s="1413"/>
      <c r="F11" s="1413"/>
      <c r="G11" s="1413"/>
      <c r="H11" s="1414"/>
    </row>
    <row r="12" spans="1:8">
      <c r="A12" s="328"/>
      <c r="B12" s="332"/>
      <c r="C12" s="332"/>
      <c r="D12" s="332"/>
      <c r="E12" s="315"/>
      <c r="F12" s="315"/>
      <c r="G12" s="315"/>
      <c r="H12" s="327"/>
    </row>
    <row r="13" spans="1:8">
      <c r="A13" s="328"/>
      <c r="B13" s="315"/>
      <c r="C13" s="315"/>
      <c r="D13" s="315"/>
      <c r="E13" s="315"/>
      <c r="F13" s="315"/>
      <c r="G13" s="315"/>
      <c r="H13" s="327"/>
    </row>
    <row r="14" spans="1:8">
      <c r="A14" s="328"/>
      <c r="B14" s="315"/>
      <c r="C14" s="315"/>
      <c r="D14" s="315"/>
      <c r="E14" s="315"/>
      <c r="F14" s="315"/>
      <c r="G14" s="315"/>
      <c r="H14" s="327"/>
    </row>
    <row r="15" spans="1:8">
      <c r="A15" s="328"/>
      <c r="B15" s="315"/>
      <c r="C15" s="315"/>
      <c r="D15" s="315"/>
      <c r="E15" s="315"/>
      <c r="F15" s="315"/>
      <c r="G15" s="315"/>
      <c r="H15" s="327"/>
    </row>
    <row r="16" spans="1:8">
      <c r="A16" s="328"/>
      <c r="B16" s="315"/>
      <c r="C16" s="315"/>
      <c r="D16" s="315"/>
      <c r="E16" s="315"/>
      <c r="F16" s="315"/>
      <c r="G16" s="315"/>
      <c r="H16" s="327"/>
    </row>
    <row r="17" spans="1:8">
      <c r="A17" s="328"/>
      <c r="B17" s="315"/>
      <c r="C17" s="315"/>
      <c r="D17" s="315"/>
      <c r="E17" s="315"/>
      <c r="F17" s="315"/>
      <c r="G17" s="315"/>
      <c r="H17" s="327"/>
    </row>
    <row r="18" spans="1:8">
      <c r="A18" s="328"/>
      <c r="B18" s="315"/>
      <c r="C18" s="315"/>
      <c r="D18" s="315"/>
      <c r="E18" s="315"/>
      <c r="F18" s="315"/>
      <c r="G18" s="315"/>
      <c r="H18" s="327"/>
    </row>
    <row r="19" spans="1:8">
      <c r="A19" s="328"/>
      <c r="B19" s="315"/>
      <c r="C19" s="315"/>
      <c r="D19" s="315"/>
      <c r="E19" s="315"/>
      <c r="F19" s="315"/>
      <c r="G19" s="315"/>
      <c r="H19" s="327"/>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c r="A35" s="328"/>
      <c r="B35" s="315"/>
      <c r="C35" s="315"/>
      <c r="D35" s="315"/>
      <c r="E35" s="315"/>
      <c r="F35" s="315"/>
      <c r="G35" s="315"/>
      <c r="H35" s="327"/>
    </row>
    <row r="36" spans="1:8" ht="15.75" thickBot="1">
      <c r="A36" s="326"/>
      <c r="B36" s="325"/>
      <c r="C36" s="325"/>
      <c r="D36" s="325"/>
      <c r="E36" s="325"/>
      <c r="F36" s="325"/>
      <c r="G36" s="325"/>
      <c r="H36" s="324"/>
    </row>
  </sheetData>
  <mergeCells count="6">
    <mergeCell ref="A11:H11"/>
    <mergeCell ref="A1:H1"/>
    <mergeCell ref="A3:H3"/>
    <mergeCell ref="A4:H4"/>
    <mergeCell ref="A10:H10"/>
    <mergeCell ref="A2:H2"/>
  </mergeCells>
  <pageMargins left="0.70866141732283472" right="0.70866141732283472" top="0.74803149606299213" bottom="0.51181102362204722" header="0.31496062992125984" footer="0.31496062992125984"/>
  <pageSetup scale="94" fitToHeight="0" orientation="portrait" horizontalDpi="360" verticalDpi="360" r:id="rId1"/>
  <headerFooter>
    <oddHeader>&amp;L&amp;"Arial,Normal"&amp;8Notas al Estado de Situación Financiera
Notas de Desglose&amp;R&amp;"Arial,Normal"&amp;8 7.I.5</oddHeader>
    <oddFooter>&amp;R&amp;"Arial,Normal"&amp;8&amp;P/&amp;N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7"/>
  <sheetViews>
    <sheetView workbookViewId="0">
      <selection activeCell="E26" sqref="E26"/>
    </sheetView>
  </sheetViews>
  <sheetFormatPr baseColWidth="10" defaultRowHeight="15"/>
  <sheetData>
    <row r="1" spans="1:8">
      <c r="A1" s="1410" t="s">
        <v>2086</v>
      </c>
      <c r="B1" s="1410"/>
      <c r="C1" s="1410"/>
      <c r="D1" s="1410"/>
      <c r="E1" s="1410"/>
      <c r="F1" s="1410"/>
      <c r="G1" s="1410"/>
      <c r="H1" s="1410"/>
    </row>
    <row r="2" spans="1:8">
      <c r="A2" s="1410" t="s">
        <v>2090</v>
      </c>
      <c r="B2" s="1410"/>
      <c r="C2" s="1410"/>
      <c r="D2" s="1410"/>
      <c r="E2" s="1410"/>
      <c r="F2" s="1410"/>
      <c r="G2" s="1410"/>
      <c r="H2" s="1410"/>
    </row>
    <row r="3" spans="1:8">
      <c r="A3" s="1361" t="s">
        <v>40</v>
      </c>
      <c r="B3" s="1361"/>
      <c r="C3" s="1361"/>
      <c r="D3" s="1361"/>
      <c r="E3" s="1361"/>
      <c r="F3" s="1361"/>
      <c r="G3" s="1361"/>
      <c r="H3" s="1361"/>
    </row>
    <row r="4" spans="1:8">
      <c r="A4" s="1361" t="s">
        <v>2930</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ht="27.75" customHeight="1">
      <c r="A9" s="328"/>
      <c r="B9" s="1418" t="s">
        <v>1041</v>
      </c>
      <c r="C9" s="1418"/>
      <c r="D9" s="1418"/>
      <c r="E9" s="1418"/>
      <c r="F9" s="1418"/>
      <c r="G9" s="1418"/>
      <c r="H9" s="327"/>
    </row>
    <row r="10" spans="1:8">
      <c r="A10" s="328"/>
      <c r="B10" s="336" t="s">
        <v>1040</v>
      </c>
      <c r="C10" s="338"/>
      <c r="D10" s="338"/>
      <c r="E10" s="334"/>
      <c r="F10" s="337"/>
      <c r="G10" s="315"/>
      <c r="H10" s="327"/>
    </row>
    <row r="11" spans="1:8">
      <c r="A11" s="328"/>
      <c r="B11" s="336" t="s">
        <v>1039</v>
      </c>
      <c r="C11" s="338"/>
      <c r="D11" s="338"/>
      <c r="E11" s="334"/>
      <c r="F11" s="337"/>
      <c r="G11" s="315"/>
      <c r="H11" s="327"/>
    </row>
    <row r="12" spans="1:8">
      <c r="A12" s="328"/>
      <c r="B12" s="336" t="s">
        <v>1038</v>
      </c>
      <c r="C12" s="335"/>
      <c r="D12" s="335"/>
      <c r="E12" s="334"/>
      <c r="F12" s="333"/>
      <c r="G12" s="315"/>
      <c r="H12" s="327"/>
    </row>
    <row r="13" spans="1:8">
      <c r="A13" s="328"/>
      <c r="B13" s="315"/>
      <c r="C13" s="315"/>
      <c r="D13" s="315"/>
      <c r="E13" s="315"/>
      <c r="F13" s="315"/>
      <c r="G13" s="315"/>
      <c r="H13" s="327"/>
    </row>
    <row r="14" spans="1:8">
      <c r="A14" s="328"/>
      <c r="B14" s="315"/>
      <c r="C14" s="315"/>
      <c r="D14" s="315"/>
      <c r="E14" s="315"/>
      <c r="F14" s="315"/>
      <c r="G14" s="315"/>
      <c r="H14" s="327"/>
    </row>
    <row r="15" spans="1:8">
      <c r="A15" s="328"/>
      <c r="B15" s="315"/>
      <c r="C15" s="315"/>
      <c r="D15" s="315"/>
      <c r="E15" s="315"/>
      <c r="F15" s="315"/>
      <c r="G15" s="315"/>
      <c r="H15" s="327"/>
    </row>
    <row r="16" spans="1:8">
      <c r="A16" s="328"/>
      <c r="B16" s="315"/>
      <c r="C16" s="315"/>
      <c r="D16" s="315"/>
      <c r="E16" s="315"/>
      <c r="F16" s="315"/>
      <c r="G16" s="315"/>
      <c r="H16" s="327"/>
    </row>
    <row r="17" spans="1:8">
      <c r="A17" s="328"/>
      <c r="B17" s="315"/>
      <c r="C17" s="315"/>
      <c r="D17" s="315"/>
      <c r="E17" s="315"/>
      <c r="F17" s="315"/>
      <c r="G17" s="315"/>
      <c r="H17" s="327"/>
    </row>
    <row r="18" spans="1:8">
      <c r="A18" s="328"/>
      <c r="B18" s="315"/>
      <c r="C18" s="315"/>
      <c r="D18" s="315"/>
      <c r="E18" s="315"/>
      <c r="F18" s="315"/>
      <c r="G18" s="315"/>
      <c r="H18" s="327"/>
    </row>
    <row r="19" spans="1:8">
      <c r="A19" s="328"/>
      <c r="B19" s="315"/>
      <c r="C19" s="315"/>
      <c r="D19" s="315"/>
      <c r="E19" s="315"/>
      <c r="F19" s="315"/>
      <c r="G19" s="315"/>
      <c r="H19" s="327"/>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c r="A35" s="328"/>
      <c r="B35" s="315"/>
      <c r="C35" s="315"/>
      <c r="D35" s="315"/>
      <c r="E35" s="315"/>
      <c r="F35" s="315"/>
      <c r="G35" s="315"/>
      <c r="H35" s="327"/>
    </row>
    <row r="36" spans="1:8">
      <c r="A36" s="328"/>
      <c r="B36" s="315"/>
      <c r="C36" s="315"/>
      <c r="D36" s="315"/>
      <c r="E36" s="315"/>
      <c r="F36" s="315"/>
      <c r="G36" s="315"/>
      <c r="H36" s="327"/>
    </row>
    <row r="37" spans="1:8" ht="15.75" thickBot="1">
      <c r="A37" s="326"/>
      <c r="B37" s="325"/>
      <c r="C37" s="325"/>
      <c r="D37" s="325"/>
      <c r="E37" s="325"/>
      <c r="F37" s="325"/>
      <c r="G37" s="325"/>
      <c r="H37" s="324"/>
    </row>
  </sheetData>
  <mergeCells count="5">
    <mergeCell ref="A1:H1"/>
    <mergeCell ref="A3:H3"/>
    <mergeCell ref="A4:H4"/>
    <mergeCell ref="B9:G9"/>
    <mergeCell ref="A2:H2"/>
  </mergeCells>
  <pageMargins left="0.70866141732283472" right="0.70866141732283472" top="0.74803149606299213" bottom="0.55118110236220474" header="0.31496062992125984" footer="0.31496062992125984"/>
  <pageSetup scale="95" fitToHeight="0" orientation="portrait" horizontalDpi="360" verticalDpi="360" r:id="rId1"/>
  <headerFooter>
    <oddHeader>&amp;L&amp;"Arial,Normal"&amp;8Notas al Estado de Situación Financiera
Notas de Desglose&amp;R&amp;"Arial,Normal"&amp;8 7.I.6-7</oddHeader>
    <oddFooter>&amp;R&amp;"Arial,Normal"&amp;8&amp;P/&amp;N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F20"/>
  <sheetViews>
    <sheetView workbookViewId="0">
      <selection activeCell="C15" sqref="C15"/>
    </sheetView>
  </sheetViews>
  <sheetFormatPr baseColWidth="10" defaultRowHeight="15"/>
  <cols>
    <col min="1" max="1" width="16.28515625" bestFit="1" customWidth="1"/>
    <col min="2" max="2" width="34.5703125" customWidth="1"/>
    <col min="3" max="3" width="23.7109375" bestFit="1" customWidth="1"/>
    <col min="4" max="4" width="24.28515625" bestFit="1" customWidth="1"/>
    <col min="5" max="5" width="24" bestFit="1" customWidth="1"/>
    <col min="6" max="6" width="21.28515625" bestFit="1" customWidth="1"/>
  </cols>
  <sheetData>
    <row r="1" spans="1:6">
      <c r="A1" s="1406" t="s">
        <v>2082</v>
      </c>
      <c r="B1" s="1406"/>
      <c r="C1" s="1406"/>
      <c r="D1" s="1406"/>
      <c r="E1" s="1406"/>
      <c r="F1" s="1406"/>
    </row>
    <row r="2" spans="1:6">
      <c r="A2" s="1406" t="s">
        <v>2083</v>
      </c>
      <c r="B2" s="1406"/>
      <c r="C2" s="1406"/>
      <c r="D2" s="1406"/>
      <c r="E2" s="1406"/>
      <c r="F2" s="1406"/>
    </row>
    <row r="3" spans="1:6">
      <c r="A3" s="1404" t="s">
        <v>357</v>
      </c>
      <c r="B3" s="1404"/>
      <c r="C3" s="1404"/>
      <c r="D3" s="1404"/>
      <c r="E3" s="1404"/>
      <c r="F3" s="1404"/>
    </row>
    <row r="4" spans="1:6">
      <c r="A4" s="1404" t="s">
        <v>2931</v>
      </c>
      <c r="B4" s="1404"/>
      <c r="C4" s="1404"/>
      <c r="D4" s="1404"/>
      <c r="E4" s="1404"/>
      <c r="F4" s="1404"/>
    </row>
    <row r="5" spans="1:6">
      <c r="A5" s="290"/>
      <c r="B5" s="290"/>
      <c r="C5" s="290"/>
      <c r="D5" s="290"/>
      <c r="E5" s="290"/>
      <c r="F5" s="290"/>
    </row>
    <row r="6" spans="1:6">
      <c r="A6" s="130" t="s">
        <v>358</v>
      </c>
      <c r="B6" s="130" t="s">
        <v>252</v>
      </c>
      <c r="C6" s="130" t="s">
        <v>359</v>
      </c>
      <c r="D6" s="130" t="s">
        <v>360</v>
      </c>
      <c r="E6" s="130" t="s">
        <v>361</v>
      </c>
      <c r="F6" s="130" t="s">
        <v>362</v>
      </c>
    </row>
    <row r="7" spans="1:6" ht="25.5">
      <c r="A7" s="774" t="s">
        <v>2137</v>
      </c>
      <c r="B7" s="751" t="s">
        <v>2138</v>
      </c>
      <c r="C7" s="762"/>
      <c r="D7" s="758">
        <f>D8+D9+D10</f>
        <v>0</v>
      </c>
      <c r="E7" s="765">
        <f>E8+E9+E10</f>
        <v>-6005686.25</v>
      </c>
      <c r="F7" s="770" t="s">
        <v>2155</v>
      </c>
    </row>
    <row r="8" spans="1:6" ht="15.75">
      <c r="A8" s="131" t="s">
        <v>2139</v>
      </c>
      <c r="B8" s="763" t="s">
        <v>983</v>
      </c>
      <c r="C8" s="772">
        <v>3.3000000000000002E-2</v>
      </c>
      <c r="D8" s="760">
        <v>0</v>
      </c>
      <c r="E8" s="764">
        <v>-603278.63</v>
      </c>
      <c r="F8" s="771" t="s">
        <v>2155</v>
      </c>
    </row>
    <row r="9" spans="1:6" ht="15.75">
      <c r="A9" s="131" t="s">
        <v>2140</v>
      </c>
      <c r="B9" s="763" t="s">
        <v>2141</v>
      </c>
      <c r="C9" s="773">
        <v>0.02</v>
      </c>
      <c r="D9" s="760">
        <v>0</v>
      </c>
      <c r="E9" s="764">
        <v>-15557.11</v>
      </c>
      <c r="F9" s="771" t="s">
        <v>2155</v>
      </c>
    </row>
    <row r="10" spans="1:6" ht="15.75">
      <c r="A10" s="131" t="s">
        <v>2142</v>
      </c>
      <c r="B10" s="763" t="s">
        <v>2143</v>
      </c>
      <c r="C10" s="773">
        <v>0.04</v>
      </c>
      <c r="D10" s="760">
        <v>0</v>
      </c>
      <c r="E10" s="764">
        <v>-5386850.5099999998</v>
      </c>
      <c r="F10" s="771" t="s">
        <v>2155</v>
      </c>
    </row>
    <row r="11" spans="1:6" ht="15.75">
      <c r="A11" s="766" t="s">
        <v>2144</v>
      </c>
      <c r="B11" s="752" t="s">
        <v>52</v>
      </c>
      <c r="C11" s="767"/>
      <c r="D11" s="759">
        <f>D12+D13+D14</f>
        <v>0</v>
      </c>
      <c r="E11" s="768">
        <f>E12+E13+E14</f>
        <v>-1604491.4000000001</v>
      </c>
      <c r="F11" s="771" t="s">
        <v>2155</v>
      </c>
    </row>
    <row r="12" spans="1:6" ht="15.75">
      <c r="A12" s="131" t="s">
        <v>2147</v>
      </c>
      <c r="B12" s="763" t="s">
        <v>2145</v>
      </c>
      <c r="C12" s="773">
        <v>0.1</v>
      </c>
      <c r="D12" s="760">
        <v>0</v>
      </c>
      <c r="E12" s="764">
        <v>-159609.76999999999</v>
      </c>
      <c r="F12" s="771" t="s">
        <v>2155</v>
      </c>
    </row>
    <row r="13" spans="1:6" ht="15.75">
      <c r="A13" s="131" t="s">
        <v>2146</v>
      </c>
      <c r="B13" s="763" t="s">
        <v>2148</v>
      </c>
      <c r="C13" s="773">
        <v>0.2</v>
      </c>
      <c r="D13" s="760">
        <v>0</v>
      </c>
      <c r="E13" s="764">
        <v>-395082.52</v>
      </c>
      <c r="F13" s="771" t="s">
        <v>2156</v>
      </c>
    </row>
    <row r="14" spans="1:6" ht="15.75">
      <c r="A14" s="131" t="s">
        <v>2149</v>
      </c>
      <c r="B14" s="763" t="s">
        <v>2150</v>
      </c>
      <c r="C14" s="773">
        <v>0.1</v>
      </c>
      <c r="D14" s="760">
        <v>0</v>
      </c>
      <c r="E14" s="764">
        <v>-1049799.1100000001</v>
      </c>
      <c r="F14" s="771" t="s">
        <v>2155</v>
      </c>
    </row>
    <row r="15" spans="1:6" ht="15.75">
      <c r="A15" s="766"/>
      <c r="B15" s="754"/>
      <c r="C15" s="767"/>
      <c r="D15" s="759"/>
      <c r="E15" s="768"/>
      <c r="F15" s="771"/>
    </row>
    <row r="16" spans="1:6" ht="15.75">
      <c r="A16" s="131"/>
      <c r="B16" s="763"/>
      <c r="C16" s="772"/>
      <c r="D16" s="760"/>
      <c r="E16" s="764"/>
      <c r="F16" s="771"/>
    </row>
    <row r="17" spans="1:6" ht="15.75">
      <c r="A17" s="131"/>
      <c r="B17" s="753"/>
      <c r="C17" s="772"/>
      <c r="D17" s="760"/>
      <c r="E17" s="764"/>
      <c r="F17" s="771"/>
    </row>
    <row r="18" spans="1:6" ht="15.75">
      <c r="A18" s="132"/>
      <c r="B18" s="755"/>
      <c r="C18" s="756"/>
      <c r="D18" s="761">
        <v>0</v>
      </c>
      <c r="E18" s="769">
        <f>E7+E11+E15</f>
        <v>-7610177.6500000004</v>
      </c>
      <c r="F18" s="757"/>
    </row>
    <row r="19" spans="1:6">
      <c r="A19" s="1419" t="s">
        <v>2157</v>
      </c>
      <c r="B19" s="1420"/>
      <c r="C19" s="1421"/>
      <c r="D19" s="1421"/>
      <c r="E19" s="1421"/>
      <c r="F19" s="1422"/>
    </row>
    <row r="20" spans="1:6">
      <c r="A20" s="135"/>
      <c r="B20" s="136"/>
      <c r="C20" s="136"/>
      <c r="D20" s="136"/>
      <c r="E20" s="136"/>
      <c r="F20" s="137"/>
    </row>
  </sheetData>
  <mergeCells count="5">
    <mergeCell ref="A1:F1"/>
    <mergeCell ref="A3:F3"/>
    <mergeCell ref="A4:F4"/>
    <mergeCell ref="A2:F2"/>
    <mergeCell ref="A19:F19"/>
  </mergeCells>
  <printOptions horizontalCentered="1"/>
  <pageMargins left="0.70866141732283472" right="0.70866141732283472" top="0.74803149606299213" bottom="0.74803149606299213" header="0.31496062992125984" footer="0.31496062992125984"/>
  <pageSetup scale="75" fitToHeight="0" orientation="landscape" horizontalDpi="360" verticalDpi="360" r:id="rId1"/>
  <headerFooter>
    <oddHeader>&amp;L&amp;"Arial,Normal"&amp;8Notas al Estado de Situación Financiera
Notas de Desglose&amp;R&amp;"Arial,Normal"&amp;8 7.I.8</oddHeader>
    <oddFooter>&amp;R&amp;"Arial,Normal"&amp;8&amp;P/&amp;N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F16"/>
  <sheetViews>
    <sheetView workbookViewId="0">
      <selection activeCell="A4" sqref="A4:F4"/>
    </sheetView>
  </sheetViews>
  <sheetFormatPr baseColWidth="10" defaultRowHeight="15"/>
  <cols>
    <col min="2" max="2" width="34.28515625" customWidth="1"/>
    <col min="3" max="3" width="16.28515625" bestFit="1" customWidth="1"/>
    <col min="4" max="4" width="12.5703125" customWidth="1"/>
    <col min="5" max="6" width="13" customWidth="1"/>
  </cols>
  <sheetData>
    <row r="1" spans="1:6">
      <c r="A1" s="1423" t="s">
        <v>2086</v>
      </c>
      <c r="B1" s="1423"/>
      <c r="C1" s="1423"/>
      <c r="D1" s="1423"/>
      <c r="E1" s="1423"/>
      <c r="F1" s="1423"/>
    </row>
    <row r="2" spans="1:6">
      <c r="A2" s="1423" t="s">
        <v>2090</v>
      </c>
      <c r="B2" s="1423"/>
      <c r="C2" s="1423"/>
      <c r="D2" s="1423"/>
      <c r="E2" s="1423"/>
      <c r="F2" s="1423"/>
    </row>
    <row r="3" spans="1:6">
      <c r="A3" s="1404" t="s">
        <v>363</v>
      </c>
      <c r="B3" s="1404"/>
      <c r="C3" s="1404"/>
      <c r="D3" s="1404"/>
      <c r="E3" s="1404"/>
      <c r="F3" s="1404"/>
    </row>
    <row r="4" spans="1:6">
      <c r="A4" s="1404" t="s">
        <v>2917</v>
      </c>
      <c r="B4" s="1404"/>
      <c r="C4" s="1404"/>
      <c r="D4" s="1404"/>
      <c r="E4" s="1404"/>
      <c r="F4" s="1404"/>
    </row>
    <row r="5" spans="1:6">
      <c r="A5" s="290"/>
      <c r="B5" s="290"/>
      <c r="C5" s="290"/>
      <c r="D5" s="290"/>
      <c r="E5" s="290"/>
      <c r="F5" s="290"/>
    </row>
    <row r="6" spans="1:6" ht="38.25">
      <c r="A6" s="138" t="s">
        <v>358</v>
      </c>
      <c r="B6" s="138" t="s">
        <v>252</v>
      </c>
      <c r="C6" s="138" t="s">
        <v>364</v>
      </c>
      <c r="D6" s="138" t="s">
        <v>365</v>
      </c>
      <c r="E6" s="138" t="s">
        <v>366</v>
      </c>
      <c r="F6" s="138" t="s">
        <v>367</v>
      </c>
    </row>
    <row r="7" spans="1:6">
      <c r="A7" s="785" t="s">
        <v>2151</v>
      </c>
      <c r="B7" s="775" t="s">
        <v>56</v>
      </c>
      <c r="C7" s="787">
        <f>C8+C9</f>
        <v>-28980.260000000002</v>
      </c>
      <c r="D7" s="786"/>
      <c r="E7" s="776">
        <v>0</v>
      </c>
      <c r="F7" s="788">
        <f>F8+F9</f>
        <v>-28980.260000000002</v>
      </c>
    </row>
    <row r="8" spans="1:6">
      <c r="A8" s="777" t="s">
        <v>2152</v>
      </c>
      <c r="B8" s="782" t="s">
        <v>2153</v>
      </c>
      <c r="C8" s="789">
        <v>-11518.12</v>
      </c>
      <c r="D8" s="792">
        <v>0.33300000000000002</v>
      </c>
      <c r="E8" s="791">
        <v>0</v>
      </c>
      <c r="F8" s="791">
        <v>-11518.12</v>
      </c>
    </row>
    <row r="9" spans="1:6">
      <c r="A9" s="777" t="s">
        <v>2152</v>
      </c>
      <c r="B9" s="782" t="s">
        <v>2154</v>
      </c>
      <c r="C9" s="789">
        <v>-17462.14</v>
      </c>
      <c r="D9" s="792">
        <v>0.33300000000000002</v>
      </c>
      <c r="E9" s="791">
        <v>0</v>
      </c>
      <c r="F9" s="791">
        <v>-17462.14</v>
      </c>
    </row>
    <row r="10" spans="1:6">
      <c r="A10" s="777"/>
      <c r="B10" s="779"/>
      <c r="C10" s="791"/>
      <c r="D10" s="790"/>
      <c r="E10" s="791"/>
      <c r="F10" s="791"/>
    </row>
    <row r="11" spans="1:6">
      <c r="A11" s="777"/>
      <c r="B11" s="779"/>
      <c r="C11" s="779"/>
      <c r="D11" s="778"/>
      <c r="E11" s="779"/>
      <c r="F11" s="779"/>
    </row>
    <row r="12" spans="1:6">
      <c r="A12" s="780"/>
      <c r="B12" s="783"/>
      <c r="C12" s="783"/>
      <c r="D12" s="781"/>
      <c r="E12" s="784"/>
      <c r="F12" s="784"/>
    </row>
    <row r="13" spans="1:6">
      <c r="A13" s="1424" t="s">
        <v>2158</v>
      </c>
      <c r="B13" s="1425"/>
      <c r="C13" s="133"/>
      <c r="D13" s="133"/>
      <c r="E13" s="133"/>
      <c r="F13" s="134"/>
    </row>
    <row r="14" spans="1:6">
      <c r="A14" s="135"/>
      <c r="B14" s="136"/>
      <c r="C14" s="136"/>
      <c r="D14" s="136"/>
      <c r="E14" s="136"/>
      <c r="F14" s="137"/>
    </row>
    <row r="15" spans="1:6">
      <c r="A15" s="133"/>
      <c r="B15" s="133"/>
      <c r="C15" s="133"/>
      <c r="D15" s="133"/>
      <c r="E15" s="133"/>
      <c r="F15" s="133"/>
    </row>
    <row r="16" spans="1:6">
      <c r="A16" s="133"/>
      <c r="B16" s="133"/>
      <c r="C16" s="133"/>
      <c r="D16" s="133"/>
      <c r="E16" s="133"/>
      <c r="F16" s="133"/>
    </row>
  </sheetData>
  <mergeCells count="5">
    <mergeCell ref="A1:F1"/>
    <mergeCell ref="A3:F3"/>
    <mergeCell ref="A4:F4"/>
    <mergeCell ref="A13:B13"/>
    <mergeCell ref="A2:F2"/>
  </mergeCells>
  <printOptions horizontalCentered="1"/>
  <pageMargins left="0.70866141732283472" right="0.70866141732283472" top="0.74803149606299213" bottom="0.74803149606299213" header="0.31496062992125984" footer="0.31496062992125984"/>
  <pageSetup scale="95" orientation="landscape" horizontalDpi="360" verticalDpi="360" r:id="rId1"/>
  <headerFooter>
    <oddHeader>&amp;L&amp;"Arial,Normal"&amp;8Notas al Estado de Situación Financiera
Notas de Desglose&amp;R&amp;"Arial,Normal"&amp;8 7.I.9</oddHeader>
    <oddFooter>&amp;R&amp;"Arial,Normal"&amp;8&amp;P/&amp;N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5"/>
  <sheetViews>
    <sheetView workbookViewId="0">
      <selection activeCell="E24" sqref="E24"/>
    </sheetView>
  </sheetViews>
  <sheetFormatPr baseColWidth="10" defaultRowHeight="15"/>
  <sheetData>
    <row r="1" spans="1:8">
      <c r="A1" s="1410" t="s">
        <v>2103</v>
      </c>
      <c r="B1" s="1410"/>
      <c r="C1" s="1410"/>
      <c r="D1" s="1410"/>
      <c r="E1" s="1410"/>
      <c r="F1" s="1410"/>
      <c r="G1" s="1410"/>
      <c r="H1" s="1410"/>
    </row>
    <row r="2" spans="1:8">
      <c r="A2" s="1410" t="s">
        <v>2090</v>
      </c>
      <c r="B2" s="1410"/>
      <c r="C2" s="1410"/>
      <c r="D2" s="1410"/>
      <c r="E2" s="1410"/>
      <c r="F2" s="1410"/>
      <c r="G2" s="1410"/>
      <c r="H2" s="1410"/>
    </row>
    <row r="3" spans="1:8">
      <c r="A3" s="1361" t="s">
        <v>1059</v>
      </c>
      <c r="B3" s="1361"/>
      <c r="C3" s="1361"/>
      <c r="D3" s="1361"/>
      <c r="E3" s="1361"/>
      <c r="F3" s="1361"/>
      <c r="G3" s="1361"/>
      <c r="H3" s="1361"/>
    </row>
    <row r="4" spans="1:8">
      <c r="A4" s="1361" t="s">
        <v>2930</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ht="30.75" customHeight="1">
      <c r="A9" s="1415" t="s">
        <v>1058</v>
      </c>
      <c r="B9" s="1416"/>
      <c r="C9" s="1416"/>
      <c r="D9" s="1416"/>
      <c r="E9" s="1416"/>
      <c r="F9" s="1416"/>
      <c r="G9" s="1416"/>
      <c r="H9" s="1417"/>
    </row>
    <row r="10" spans="1:8">
      <c r="A10" s="340" t="s">
        <v>1057</v>
      </c>
      <c r="B10" s="332" t="s">
        <v>1056</v>
      </c>
      <c r="C10" s="332"/>
      <c r="D10" s="332"/>
      <c r="E10" s="332"/>
      <c r="F10" s="332"/>
      <c r="G10" s="332"/>
      <c r="H10" s="339"/>
    </row>
    <row r="11" spans="1:8">
      <c r="A11" s="340" t="s">
        <v>1055</v>
      </c>
      <c r="B11" s="332" t="s">
        <v>1054</v>
      </c>
      <c r="C11" s="332"/>
      <c r="D11" s="332"/>
      <c r="E11" s="332"/>
      <c r="F11" s="332"/>
      <c r="G11" s="332"/>
      <c r="H11" s="339"/>
    </row>
    <row r="12" spans="1:8">
      <c r="A12" s="340" t="s">
        <v>1053</v>
      </c>
      <c r="B12" s="332" t="s">
        <v>1052</v>
      </c>
      <c r="C12" s="332"/>
      <c r="D12" s="332"/>
      <c r="E12" s="332"/>
      <c r="F12" s="332"/>
      <c r="G12" s="332"/>
      <c r="H12" s="339"/>
    </row>
    <row r="13" spans="1:8">
      <c r="A13" s="340" t="s">
        <v>1051</v>
      </c>
      <c r="B13" s="332" t="s">
        <v>1050</v>
      </c>
      <c r="C13" s="332"/>
      <c r="D13" s="332"/>
      <c r="E13" s="332"/>
      <c r="F13" s="332"/>
      <c r="G13" s="332"/>
      <c r="H13" s="339"/>
    </row>
    <row r="14" spans="1:8">
      <c r="A14" s="340" t="s">
        <v>1049</v>
      </c>
      <c r="B14" s="332" t="s">
        <v>1048</v>
      </c>
      <c r="C14" s="332"/>
      <c r="D14" s="332"/>
      <c r="E14" s="332"/>
      <c r="F14" s="332"/>
      <c r="G14" s="332"/>
      <c r="H14" s="339"/>
    </row>
    <row r="15" spans="1:8">
      <c r="A15" s="340" t="s">
        <v>1047</v>
      </c>
      <c r="B15" s="332" t="s">
        <v>1046</v>
      </c>
      <c r="C15" s="332"/>
      <c r="D15" s="332"/>
      <c r="E15" s="332"/>
      <c r="F15" s="332"/>
      <c r="G15" s="332"/>
      <c r="H15" s="339"/>
    </row>
    <row r="16" spans="1:8">
      <c r="A16" s="340" t="s">
        <v>1045</v>
      </c>
      <c r="B16" s="332" t="s">
        <v>1044</v>
      </c>
      <c r="C16" s="332"/>
      <c r="D16" s="332"/>
      <c r="E16" s="332"/>
      <c r="F16" s="332"/>
      <c r="G16" s="332"/>
      <c r="H16" s="339"/>
    </row>
    <row r="17" spans="1:8">
      <c r="A17" s="340" t="s">
        <v>1043</v>
      </c>
      <c r="B17" s="332" t="s">
        <v>1042</v>
      </c>
      <c r="C17" s="332"/>
      <c r="D17" s="332"/>
      <c r="E17" s="332"/>
      <c r="F17" s="332"/>
      <c r="G17" s="332"/>
      <c r="H17" s="339"/>
    </row>
    <row r="18" spans="1:8">
      <c r="A18" s="340"/>
      <c r="B18" s="332"/>
      <c r="C18" s="332"/>
      <c r="D18" s="332"/>
      <c r="E18" s="332"/>
      <c r="F18" s="332"/>
      <c r="G18" s="332"/>
      <c r="H18" s="339"/>
    </row>
    <row r="19" spans="1:8">
      <c r="A19" s="340"/>
      <c r="B19" s="332"/>
      <c r="C19" s="332"/>
      <c r="D19" s="332"/>
      <c r="E19" s="332"/>
      <c r="F19" s="332"/>
      <c r="G19" s="332"/>
      <c r="H19" s="339"/>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ht="15.75" thickBot="1">
      <c r="A35" s="326"/>
      <c r="B35" s="325"/>
      <c r="C35" s="325"/>
      <c r="D35" s="325"/>
      <c r="E35" s="325"/>
      <c r="F35" s="325"/>
      <c r="G35" s="325"/>
      <c r="H35" s="324"/>
    </row>
  </sheetData>
  <mergeCells count="5">
    <mergeCell ref="A1:H1"/>
    <mergeCell ref="A3:H3"/>
    <mergeCell ref="A4:H4"/>
    <mergeCell ref="A9:H9"/>
    <mergeCell ref="A2:H2"/>
  </mergeCells>
  <pageMargins left="0.70866141732283472" right="0.70866141732283472" top="0.74803149606299213" bottom="0.74803149606299213" header="0.31496062992125984" footer="0.31496062992125984"/>
  <pageSetup scale="95" fitToHeight="0" orientation="portrait" horizontalDpi="360" verticalDpi="360" r:id="rId1"/>
  <headerFooter>
    <oddHeader>&amp;L&amp;"Arial,Normal"&amp;8Notas al Estado de Situación Financiera
Notas de Desglose&amp;R&amp;"Arial,Normal"&amp;8 7.I.10</oddHeader>
    <oddFooter>&amp;R&amp;"Arial,Normal"&amp;8&amp;P/&amp;N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7"/>
  <sheetViews>
    <sheetView workbookViewId="0">
      <selection activeCell="D25" sqref="D25"/>
    </sheetView>
  </sheetViews>
  <sheetFormatPr baseColWidth="10" defaultRowHeight="15"/>
  <sheetData>
    <row r="1" spans="1:8">
      <c r="A1" s="1407" t="s">
        <v>2086</v>
      </c>
      <c r="B1" s="1407"/>
      <c r="C1" s="1407"/>
      <c r="D1" s="1407"/>
      <c r="E1" s="1407"/>
      <c r="F1" s="1407"/>
      <c r="G1" s="1407"/>
      <c r="H1" s="1407"/>
    </row>
    <row r="2" spans="1:8">
      <c r="A2" s="1407" t="s">
        <v>2090</v>
      </c>
      <c r="B2" s="1407"/>
      <c r="C2" s="1407"/>
      <c r="D2" s="1407"/>
      <c r="E2" s="1407"/>
      <c r="F2" s="1407"/>
      <c r="G2" s="1407"/>
      <c r="H2" s="1407"/>
    </row>
    <row r="3" spans="1:8">
      <c r="A3" s="1361" t="s">
        <v>1070</v>
      </c>
      <c r="B3" s="1361"/>
      <c r="C3" s="1361"/>
      <c r="D3" s="1361"/>
      <c r="E3" s="1361"/>
      <c r="F3" s="1361"/>
      <c r="G3" s="1361"/>
      <c r="H3" s="1361"/>
    </row>
    <row r="4" spans="1:8">
      <c r="A4" s="1361" t="s">
        <v>2930</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ht="30.75" customHeight="1">
      <c r="A9" s="1415" t="s">
        <v>1069</v>
      </c>
      <c r="B9" s="1416"/>
      <c r="C9" s="1416"/>
      <c r="D9" s="1416"/>
      <c r="E9" s="1416"/>
      <c r="F9" s="1416"/>
      <c r="G9" s="1416"/>
      <c r="H9" s="1417"/>
    </row>
    <row r="10" spans="1:8">
      <c r="A10" s="340" t="s">
        <v>29</v>
      </c>
      <c r="B10" s="332" t="s">
        <v>30</v>
      </c>
      <c r="C10" s="332"/>
      <c r="D10" s="332"/>
      <c r="E10" s="332"/>
      <c r="F10" s="332"/>
      <c r="G10" s="332"/>
      <c r="H10" s="339"/>
    </row>
    <row r="11" spans="1:8">
      <c r="A11" s="340" t="s">
        <v>533</v>
      </c>
      <c r="B11" s="332" t="s">
        <v>1068</v>
      </c>
      <c r="C11" s="332"/>
      <c r="D11" s="332"/>
      <c r="E11" s="332"/>
      <c r="F11" s="332"/>
      <c r="G11" s="332"/>
      <c r="H11" s="339"/>
    </row>
    <row r="12" spans="1:8">
      <c r="A12" s="340" t="s">
        <v>535</v>
      </c>
      <c r="B12" s="332" t="s">
        <v>1067</v>
      </c>
      <c r="C12" s="332"/>
      <c r="D12" s="332"/>
      <c r="E12" s="332"/>
      <c r="F12" s="332"/>
      <c r="G12" s="332"/>
      <c r="H12" s="339"/>
    </row>
    <row r="13" spans="1:8">
      <c r="A13" s="340" t="s">
        <v>537</v>
      </c>
      <c r="B13" s="332" t="s">
        <v>1066</v>
      </c>
      <c r="C13" s="332"/>
      <c r="D13" s="332"/>
      <c r="E13" s="332"/>
      <c r="F13" s="332"/>
      <c r="G13" s="332"/>
      <c r="H13" s="339"/>
    </row>
    <row r="14" spans="1:8">
      <c r="A14" s="340" t="s">
        <v>67</v>
      </c>
      <c r="B14" s="332" t="s">
        <v>68</v>
      </c>
      <c r="C14" s="332"/>
      <c r="D14" s="332"/>
      <c r="E14" s="332"/>
      <c r="F14" s="332"/>
      <c r="G14" s="332"/>
      <c r="H14" s="339"/>
    </row>
    <row r="15" spans="1:8">
      <c r="A15" s="340" t="s">
        <v>1065</v>
      </c>
      <c r="B15" s="332" t="s">
        <v>1064</v>
      </c>
      <c r="C15" s="332"/>
      <c r="D15" s="332"/>
      <c r="E15" s="332"/>
      <c r="F15" s="332"/>
      <c r="G15" s="332"/>
      <c r="H15" s="339"/>
    </row>
    <row r="16" spans="1:8">
      <c r="A16" s="340" t="s">
        <v>1063</v>
      </c>
      <c r="B16" s="332" t="s">
        <v>1062</v>
      </c>
      <c r="C16" s="332"/>
      <c r="D16" s="332"/>
      <c r="E16" s="332"/>
      <c r="F16" s="332"/>
      <c r="G16" s="332"/>
      <c r="H16" s="339"/>
    </row>
    <row r="17" spans="1:8">
      <c r="A17" s="340" t="s">
        <v>1061</v>
      </c>
      <c r="B17" s="332" t="s">
        <v>1060</v>
      </c>
      <c r="C17" s="332"/>
      <c r="D17" s="332"/>
      <c r="E17" s="332"/>
      <c r="F17" s="332"/>
      <c r="G17" s="332"/>
      <c r="H17" s="339"/>
    </row>
    <row r="18" spans="1:8">
      <c r="A18" s="340"/>
      <c r="B18" s="332"/>
      <c r="C18" s="332"/>
      <c r="D18" s="332"/>
      <c r="E18" s="332"/>
      <c r="F18" s="332"/>
      <c r="G18" s="332"/>
      <c r="H18" s="339"/>
    </row>
    <row r="19" spans="1:8">
      <c r="A19" s="340"/>
      <c r="B19" s="332"/>
      <c r="C19" s="332"/>
      <c r="D19" s="332"/>
      <c r="E19" s="332"/>
      <c r="F19" s="332"/>
      <c r="G19" s="332"/>
      <c r="H19" s="339"/>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c r="A35" s="328"/>
      <c r="B35" s="315"/>
      <c r="C35" s="315"/>
      <c r="D35" s="315"/>
      <c r="E35" s="315"/>
      <c r="F35" s="315"/>
      <c r="G35" s="315"/>
      <c r="H35" s="327"/>
    </row>
    <row r="36" spans="1:8">
      <c r="A36" s="328"/>
      <c r="B36" s="315"/>
      <c r="C36" s="315"/>
      <c r="D36" s="315"/>
      <c r="E36" s="315"/>
      <c r="F36" s="315"/>
      <c r="G36" s="315"/>
      <c r="H36" s="327"/>
    </row>
    <row r="37" spans="1:8" ht="15.75" thickBot="1">
      <c r="A37" s="326"/>
      <c r="B37" s="325"/>
      <c r="C37" s="325"/>
      <c r="D37" s="325"/>
      <c r="E37" s="325"/>
      <c r="F37" s="325"/>
      <c r="G37" s="325"/>
      <c r="H37" s="324"/>
    </row>
  </sheetData>
  <mergeCells count="5">
    <mergeCell ref="A1:H1"/>
    <mergeCell ref="A3:H3"/>
    <mergeCell ref="A4:H4"/>
    <mergeCell ref="A9:H9"/>
    <mergeCell ref="A2:H2"/>
  </mergeCells>
  <pageMargins left="0.70866141732283472" right="0.70866141732283472" top="0.74803149606299213" bottom="0.39370078740157483" header="0.31496062992125984" footer="0.31496062992125984"/>
  <pageSetup scale="95" fitToHeight="0" orientation="portrait" horizontalDpi="360" verticalDpi="360" r:id="rId1"/>
  <headerFooter>
    <oddHeader>&amp;L&amp;"Arial,Normal"&amp;8Notas al Estado de Situación Financiera
Notas de Deslgose&amp;R&amp;"Arial,Normal"&amp;8 7.I.11</oddHeader>
    <oddFooter>&amp;R&amp;"Arial,Normal"&amp;8&amp;P/&amp;N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49"/>
  <sheetViews>
    <sheetView topLeftCell="A4" zoomScaleNormal="100" workbookViewId="0">
      <selection activeCell="G37" sqref="G37"/>
    </sheetView>
  </sheetViews>
  <sheetFormatPr baseColWidth="10" defaultRowHeight="14.25"/>
  <cols>
    <col min="1" max="1" width="12.28515625" style="140" customWidth="1"/>
    <col min="2" max="2" width="9.85546875" style="140" customWidth="1"/>
    <col min="3" max="3" width="9" style="140" customWidth="1"/>
    <col min="4" max="4" width="12.140625" style="140" customWidth="1"/>
    <col min="5" max="5" width="28.85546875" style="140" customWidth="1"/>
    <col min="6" max="6" width="24.5703125" style="140" customWidth="1"/>
    <col min="7" max="7" width="14" style="140" customWidth="1"/>
    <col min="8" max="8" width="11.42578125" style="140" customWidth="1"/>
    <col min="9" max="9" width="15.5703125" style="140" customWidth="1"/>
    <col min="10" max="16384" width="11.42578125" style="140"/>
  </cols>
  <sheetData>
    <row r="1" spans="1:9">
      <c r="A1" s="139"/>
      <c r="B1" s="139"/>
      <c r="C1" s="139"/>
      <c r="D1" s="139"/>
      <c r="E1" s="139"/>
      <c r="F1" s="139"/>
      <c r="G1" s="139"/>
      <c r="H1" s="139"/>
    </row>
    <row r="2" spans="1:9" ht="15">
      <c r="A2" s="1433" t="s">
        <v>2087</v>
      </c>
      <c r="B2" s="1433"/>
      <c r="C2" s="1433"/>
      <c r="D2" s="1433"/>
      <c r="E2" s="1433"/>
      <c r="F2" s="1433"/>
      <c r="G2" s="1433"/>
      <c r="H2" s="1433"/>
      <c r="I2" s="1433"/>
    </row>
    <row r="3" spans="1:9" ht="15">
      <c r="A3" s="1433" t="s">
        <v>2088</v>
      </c>
      <c r="B3" s="1433"/>
      <c r="C3" s="1433"/>
      <c r="D3" s="1433"/>
      <c r="E3" s="1433"/>
      <c r="F3" s="1433"/>
      <c r="G3" s="1433"/>
      <c r="H3" s="1433"/>
      <c r="I3" s="1433"/>
    </row>
    <row r="4" spans="1:9" ht="15">
      <c r="A4" s="1433" t="s">
        <v>368</v>
      </c>
      <c r="B4" s="1433"/>
      <c r="C4" s="1433"/>
      <c r="D4" s="1433"/>
      <c r="E4" s="1433"/>
      <c r="F4" s="1433"/>
      <c r="G4" s="1433"/>
      <c r="H4" s="1433"/>
      <c r="I4" s="1433"/>
    </row>
    <row r="5" spans="1:9" ht="15">
      <c r="A5" s="1433" t="s">
        <v>2932</v>
      </c>
      <c r="B5" s="1433"/>
      <c r="C5" s="1433"/>
      <c r="D5" s="1433"/>
      <c r="E5" s="1433"/>
      <c r="F5" s="1433"/>
      <c r="G5" s="1433"/>
      <c r="H5" s="1433"/>
      <c r="I5" s="1433"/>
    </row>
    <row r="7" spans="1:9" ht="15" thickBot="1">
      <c r="A7" s="139"/>
      <c r="B7" s="139"/>
      <c r="C7" s="139"/>
      <c r="D7" s="139"/>
      <c r="E7" s="139"/>
      <c r="F7" s="139"/>
      <c r="G7" s="139"/>
      <c r="H7" s="139"/>
      <c r="I7" s="141"/>
    </row>
    <row r="8" spans="1:9" ht="15" customHeight="1">
      <c r="A8" s="1434" t="s">
        <v>369</v>
      </c>
      <c r="B8" s="1436" t="s">
        <v>370</v>
      </c>
      <c r="C8" s="1437"/>
      <c r="D8" s="1438" t="s">
        <v>371</v>
      </c>
      <c r="E8" s="1438" t="s">
        <v>354</v>
      </c>
      <c r="F8" s="1428" t="s">
        <v>252</v>
      </c>
      <c r="G8" s="1426" t="s">
        <v>372</v>
      </c>
      <c r="H8" s="1428" t="s">
        <v>373</v>
      </c>
      <c r="I8" s="1430" t="s">
        <v>355</v>
      </c>
    </row>
    <row r="9" spans="1:9" ht="26.25" customHeight="1">
      <c r="A9" s="1435"/>
      <c r="B9" s="142" t="s">
        <v>374</v>
      </c>
      <c r="C9" s="143" t="s">
        <v>375</v>
      </c>
      <c r="D9" s="1439"/>
      <c r="E9" s="1439"/>
      <c r="F9" s="1429"/>
      <c r="G9" s="1427"/>
      <c r="H9" s="1429"/>
      <c r="I9" s="1431"/>
    </row>
    <row r="10" spans="1:9">
      <c r="A10" s="144" t="s">
        <v>2197</v>
      </c>
      <c r="B10" s="145">
        <v>39903</v>
      </c>
      <c r="C10" s="146"/>
      <c r="D10" s="147" t="s">
        <v>2196</v>
      </c>
      <c r="E10" s="148" t="s">
        <v>2198</v>
      </c>
      <c r="F10" s="147" t="s">
        <v>2199</v>
      </c>
      <c r="G10" s="810">
        <v>4225549.3499999996</v>
      </c>
      <c r="H10" s="1233" t="s">
        <v>2222</v>
      </c>
      <c r="I10" s="1081">
        <f>G10</f>
        <v>4225549.3499999996</v>
      </c>
    </row>
    <row r="11" spans="1:9">
      <c r="A11" s="149" t="s">
        <v>2200</v>
      </c>
      <c r="B11" s="150">
        <v>42551</v>
      </c>
      <c r="C11" s="151"/>
      <c r="D11" s="152"/>
      <c r="E11" s="153" t="s">
        <v>2168</v>
      </c>
      <c r="F11" s="152" t="s">
        <v>2168</v>
      </c>
      <c r="G11" s="811">
        <v>99772.85</v>
      </c>
      <c r="H11" s="1234" t="s">
        <v>2222</v>
      </c>
      <c r="I11" s="1081">
        <f t="shared" ref="I11:I17" si="0">G11</f>
        <v>99772.85</v>
      </c>
    </row>
    <row r="12" spans="1:9">
      <c r="A12" s="149" t="s">
        <v>2201</v>
      </c>
      <c r="B12" s="150">
        <v>44651</v>
      </c>
      <c r="C12" s="151"/>
      <c r="D12" s="152"/>
      <c r="E12" s="153" t="s">
        <v>2181</v>
      </c>
      <c r="F12" s="152" t="s">
        <v>2202</v>
      </c>
      <c r="G12" s="911">
        <v>-5418.69</v>
      </c>
      <c r="H12" s="1234" t="s">
        <v>2222</v>
      </c>
      <c r="I12" s="1034">
        <f t="shared" si="0"/>
        <v>-5418.69</v>
      </c>
    </row>
    <row r="13" spans="1:9">
      <c r="A13" s="149" t="s">
        <v>2203</v>
      </c>
      <c r="B13" s="150">
        <v>42551</v>
      </c>
      <c r="C13" s="151"/>
      <c r="D13" s="152"/>
      <c r="E13" s="153" t="s">
        <v>2204</v>
      </c>
      <c r="F13" s="152" t="s">
        <v>2205</v>
      </c>
      <c r="G13" s="811">
        <v>26083.22</v>
      </c>
      <c r="H13" s="1234" t="s">
        <v>2222</v>
      </c>
      <c r="I13" s="1081">
        <f t="shared" si="0"/>
        <v>26083.22</v>
      </c>
    </row>
    <row r="14" spans="1:9">
      <c r="A14" s="149" t="s">
        <v>2583</v>
      </c>
      <c r="B14" s="150">
        <v>44834</v>
      </c>
      <c r="C14" s="151" t="s">
        <v>2609</v>
      </c>
      <c r="D14" s="152"/>
      <c r="E14" s="153" t="s">
        <v>2584</v>
      </c>
      <c r="F14" s="152" t="s">
        <v>2199</v>
      </c>
      <c r="G14" s="811">
        <v>50085.15</v>
      </c>
      <c r="H14" s="1234" t="s">
        <v>2222</v>
      </c>
      <c r="I14" s="1081">
        <f t="shared" si="0"/>
        <v>50085.15</v>
      </c>
    </row>
    <row r="15" spans="1:9" ht="25.5">
      <c r="A15" s="149" t="s">
        <v>2608</v>
      </c>
      <c r="B15" s="150">
        <v>44880</v>
      </c>
      <c r="C15" s="151" t="s">
        <v>2610</v>
      </c>
      <c r="D15" s="152"/>
      <c r="E15" s="153" t="s">
        <v>2611</v>
      </c>
      <c r="F15" s="152" t="s">
        <v>2199</v>
      </c>
      <c r="G15" s="811">
        <v>6795.4</v>
      </c>
      <c r="H15" s="1234" t="s">
        <v>2222</v>
      </c>
      <c r="I15" s="1081">
        <f t="shared" si="0"/>
        <v>6795.4</v>
      </c>
    </row>
    <row r="16" spans="1:9">
      <c r="A16" s="149" t="s">
        <v>2612</v>
      </c>
      <c r="B16" s="150">
        <v>44926</v>
      </c>
      <c r="C16" s="151" t="s">
        <v>2613</v>
      </c>
      <c r="D16" s="152"/>
      <c r="E16" s="153" t="s">
        <v>2614</v>
      </c>
      <c r="F16" s="152" t="s">
        <v>2199</v>
      </c>
      <c r="G16" s="811">
        <v>37998.199999999997</v>
      </c>
      <c r="H16" s="1234" t="s">
        <v>2222</v>
      </c>
      <c r="I16" s="1081">
        <f t="shared" si="0"/>
        <v>37998.199999999997</v>
      </c>
    </row>
    <row r="17" spans="1:9">
      <c r="A17" s="149"/>
      <c r="B17" s="150"/>
      <c r="C17" s="151"/>
      <c r="D17" s="152"/>
      <c r="E17" s="814" t="s">
        <v>164</v>
      </c>
      <c r="F17" s="152"/>
      <c r="G17" s="815">
        <f>G10+G11+G12+G13+G14+G15+G16</f>
        <v>4440865.4799999995</v>
      </c>
      <c r="H17" s="816"/>
      <c r="I17" s="817">
        <f t="shared" si="0"/>
        <v>4440865.4799999995</v>
      </c>
    </row>
    <row r="18" spans="1:9">
      <c r="A18" s="149"/>
      <c r="B18" s="150"/>
      <c r="C18" s="151"/>
      <c r="D18" s="152"/>
      <c r="E18" s="153"/>
      <c r="F18" s="152"/>
      <c r="G18" s="911"/>
      <c r="H18" s="154"/>
      <c r="I18" s="912"/>
    </row>
    <row r="19" spans="1:9" ht="50.25" customHeight="1">
      <c r="A19" s="818" t="s">
        <v>2209</v>
      </c>
      <c r="B19" s="150">
        <v>44651</v>
      </c>
      <c r="C19" s="151"/>
      <c r="D19" s="152" t="s">
        <v>2206</v>
      </c>
      <c r="E19" s="153" t="s">
        <v>2172</v>
      </c>
      <c r="F19" s="153" t="s">
        <v>2210</v>
      </c>
      <c r="G19" s="811">
        <v>1387646.75</v>
      </c>
      <c r="H19" s="154" t="s">
        <v>2222</v>
      </c>
      <c r="I19" s="1081">
        <f>G19</f>
        <v>1387646.75</v>
      </c>
    </row>
    <row r="20" spans="1:9">
      <c r="A20" s="149" t="s">
        <v>2208</v>
      </c>
      <c r="B20" s="150">
        <v>41547</v>
      </c>
      <c r="C20" s="151"/>
      <c r="D20" s="152" t="s">
        <v>2206</v>
      </c>
      <c r="E20" s="153" t="s">
        <v>2211</v>
      </c>
      <c r="F20" s="152" t="s">
        <v>2207</v>
      </c>
      <c r="G20" s="811">
        <v>1990589.11</v>
      </c>
      <c r="H20" s="154" t="s">
        <v>2222</v>
      </c>
      <c r="I20" s="1081">
        <f t="shared" ref="I20:I23" si="1">G20</f>
        <v>1990589.11</v>
      </c>
    </row>
    <row r="21" spans="1:9">
      <c r="A21" s="149" t="s">
        <v>2467</v>
      </c>
      <c r="B21" s="150">
        <v>44104</v>
      </c>
      <c r="C21" s="151"/>
      <c r="D21" s="152" t="s">
        <v>2206</v>
      </c>
      <c r="E21" s="153" t="s">
        <v>2468</v>
      </c>
      <c r="F21" s="152" t="s">
        <v>2468</v>
      </c>
      <c r="G21" s="811">
        <v>94249.08</v>
      </c>
      <c r="H21" s="154" t="s">
        <v>2222</v>
      </c>
      <c r="I21" s="1081">
        <f t="shared" si="1"/>
        <v>94249.08</v>
      </c>
    </row>
    <row r="22" spans="1:9">
      <c r="A22" s="149" t="s">
        <v>2469</v>
      </c>
      <c r="B22" s="150">
        <v>44104</v>
      </c>
      <c r="C22" s="151"/>
      <c r="D22" s="152" t="s">
        <v>2206</v>
      </c>
      <c r="E22" s="153" t="s">
        <v>2470</v>
      </c>
      <c r="F22" s="153" t="s">
        <v>2470</v>
      </c>
      <c r="G22" s="811">
        <v>37699.64</v>
      </c>
      <c r="H22" s="154" t="s">
        <v>2222</v>
      </c>
      <c r="I22" s="1081">
        <f t="shared" si="1"/>
        <v>37699.64</v>
      </c>
    </row>
    <row r="23" spans="1:9" ht="25.5">
      <c r="A23" s="149"/>
      <c r="B23" s="150"/>
      <c r="C23" s="151"/>
      <c r="D23" s="152"/>
      <c r="E23" s="814" t="s">
        <v>2212</v>
      </c>
      <c r="F23" s="152"/>
      <c r="G23" s="815">
        <f>G18+G19+G20+G21+G22</f>
        <v>3510184.5800000005</v>
      </c>
      <c r="H23" s="154"/>
      <c r="I23" s="1235">
        <f t="shared" si="1"/>
        <v>3510184.5800000005</v>
      </c>
    </row>
    <row r="24" spans="1:9">
      <c r="A24" s="149" t="s">
        <v>2213</v>
      </c>
      <c r="B24" s="150">
        <v>41639</v>
      </c>
      <c r="C24" s="151"/>
      <c r="D24" s="152" t="s">
        <v>2214</v>
      </c>
      <c r="E24" s="153" t="s">
        <v>2215</v>
      </c>
      <c r="F24" s="152" t="s">
        <v>2216</v>
      </c>
      <c r="G24" s="811">
        <v>122158</v>
      </c>
      <c r="H24" s="154" t="s">
        <v>2222</v>
      </c>
      <c r="I24" s="1081">
        <v>122158</v>
      </c>
    </row>
    <row r="25" spans="1:9">
      <c r="A25" s="149" t="s">
        <v>2454</v>
      </c>
      <c r="B25" s="150">
        <v>44561</v>
      </c>
      <c r="C25" s="151"/>
      <c r="D25" s="152" t="s">
        <v>2220</v>
      </c>
      <c r="E25" s="153" t="s">
        <v>2455</v>
      </c>
      <c r="F25" s="152" t="s">
        <v>2456</v>
      </c>
      <c r="G25" s="811">
        <v>0.4</v>
      </c>
      <c r="H25" s="154" t="s">
        <v>2222</v>
      </c>
      <c r="I25" s="813">
        <v>0.4</v>
      </c>
    </row>
    <row r="26" spans="1:9">
      <c r="A26" s="149" t="s">
        <v>2615</v>
      </c>
      <c r="B26" s="150">
        <v>44561</v>
      </c>
      <c r="C26" s="151"/>
      <c r="D26" s="152" t="s">
        <v>2220</v>
      </c>
      <c r="E26" s="153" t="s">
        <v>2616</v>
      </c>
      <c r="F26" s="152" t="s">
        <v>2617</v>
      </c>
      <c r="G26" s="811">
        <v>43200</v>
      </c>
      <c r="H26" s="154" t="s">
        <v>2222</v>
      </c>
      <c r="I26" s="813">
        <v>43200</v>
      </c>
    </row>
    <row r="27" spans="1:9">
      <c r="A27" s="149" t="s">
        <v>2217</v>
      </c>
      <c r="B27" s="150">
        <v>41639</v>
      </c>
      <c r="C27" s="151"/>
      <c r="D27" s="152" t="s">
        <v>2214</v>
      </c>
      <c r="E27" s="153" t="s">
        <v>2218</v>
      </c>
      <c r="F27" s="152" t="s">
        <v>2219</v>
      </c>
      <c r="G27" s="811">
        <v>172672.62</v>
      </c>
      <c r="H27" s="154" t="s">
        <v>2222</v>
      </c>
      <c r="I27" s="1081">
        <v>172672.62</v>
      </c>
    </row>
    <row r="28" spans="1:9">
      <c r="A28" s="149" t="s">
        <v>2980</v>
      </c>
      <c r="B28" s="150">
        <v>45108</v>
      </c>
      <c r="C28" s="151"/>
      <c r="D28" s="152" t="s">
        <v>2214</v>
      </c>
      <c r="E28" s="153" t="s">
        <v>2981</v>
      </c>
      <c r="F28" s="152" t="s">
        <v>2453</v>
      </c>
      <c r="G28" s="667">
        <v>2850</v>
      </c>
      <c r="H28" s="154"/>
      <c r="I28" s="813">
        <v>2850</v>
      </c>
    </row>
    <row r="29" spans="1:9">
      <c r="A29" s="149" t="s">
        <v>2451</v>
      </c>
      <c r="B29" s="150">
        <v>43830</v>
      </c>
      <c r="C29" s="152"/>
      <c r="D29" s="152" t="s">
        <v>2214</v>
      </c>
      <c r="E29" s="152" t="s">
        <v>2452</v>
      </c>
      <c r="F29" s="152" t="s">
        <v>2453</v>
      </c>
      <c r="G29" s="811">
        <v>1547.28</v>
      </c>
      <c r="H29" s="154" t="s">
        <v>2222</v>
      </c>
      <c r="I29" s="813">
        <v>1547.28</v>
      </c>
    </row>
    <row r="30" spans="1:9">
      <c r="A30" s="149" t="s">
        <v>2477</v>
      </c>
      <c r="B30" s="150">
        <v>44227</v>
      </c>
      <c r="C30" s="152"/>
      <c r="D30" s="152" t="s">
        <v>2214</v>
      </c>
      <c r="E30" s="152" t="s">
        <v>2478</v>
      </c>
      <c r="F30" s="152" t="s">
        <v>2479</v>
      </c>
      <c r="G30" s="811">
        <v>87754</v>
      </c>
      <c r="H30" s="154" t="s">
        <v>2222</v>
      </c>
      <c r="I30" s="813">
        <v>87754</v>
      </c>
    </row>
    <row r="31" spans="1:9">
      <c r="A31" s="149" t="s">
        <v>2618</v>
      </c>
      <c r="B31" s="150">
        <v>44926</v>
      </c>
      <c r="C31" s="152"/>
      <c r="D31" s="152" t="s">
        <v>2214</v>
      </c>
      <c r="E31" s="152" t="s">
        <v>2619</v>
      </c>
      <c r="F31" s="152" t="s">
        <v>2620</v>
      </c>
      <c r="G31" s="811">
        <v>15000</v>
      </c>
      <c r="H31" s="154" t="s">
        <v>2222</v>
      </c>
      <c r="I31" s="813">
        <v>15000</v>
      </c>
    </row>
    <row r="32" spans="1:9" ht="12.75" customHeight="1">
      <c r="A32" s="149" t="s">
        <v>2621</v>
      </c>
      <c r="B32" s="150">
        <v>44926</v>
      </c>
      <c r="C32" s="152"/>
      <c r="D32" s="152" t="s">
        <v>2214</v>
      </c>
      <c r="E32" s="152" t="s">
        <v>2622</v>
      </c>
      <c r="F32" s="152" t="s">
        <v>2623</v>
      </c>
      <c r="G32" s="811">
        <v>1</v>
      </c>
      <c r="H32" s="154" t="s">
        <v>2222</v>
      </c>
      <c r="I32" s="813">
        <v>1</v>
      </c>
    </row>
    <row r="33" spans="1:9" hidden="1">
      <c r="A33" s="149"/>
      <c r="B33" s="150"/>
      <c r="C33" s="152"/>
      <c r="D33" s="152"/>
      <c r="E33" s="152"/>
      <c r="F33" s="152"/>
      <c r="G33" s="811"/>
      <c r="H33" s="154"/>
      <c r="I33" s="813"/>
    </row>
    <row r="34" spans="1:9">
      <c r="A34" s="149"/>
      <c r="B34" s="150"/>
      <c r="C34" s="152"/>
      <c r="D34" s="152"/>
      <c r="E34" s="152"/>
      <c r="F34" s="152"/>
      <c r="G34" s="811"/>
      <c r="H34" s="154"/>
      <c r="I34" s="813"/>
    </row>
    <row r="35" spans="1:9">
      <c r="A35" s="974"/>
      <c r="B35" s="150"/>
      <c r="C35" s="152"/>
      <c r="D35" s="152"/>
      <c r="E35" s="152"/>
      <c r="F35" s="152"/>
      <c r="G35" s="811"/>
      <c r="H35" s="154"/>
      <c r="I35" s="813"/>
    </row>
    <row r="36" spans="1:9">
      <c r="A36" s="155"/>
      <c r="B36" s="156"/>
      <c r="C36" s="156"/>
      <c r="D36" s="156"/>
      <c r="E36" s="819" t="s">
        <v>2221</v>
      </c>
      <c r="F36" s="819"/>
      <c r="G36" s="820">
        <f>SUM(G24:G35)</f>
        <v>445183.30000000005</v>
      </c>
      <c r="H36" s="157"/>
      <c r="I36" s="821">
        <f>SUM(I24:I35)</f>
        <v>445183.30000000005</v>
      </c>
    </row>
    <row r="37" spans="1:9">
      <c r="A37" s="155"/>
      <c r="B37" s="156"/>
      <c r="C37" s="156"/>
      <c r="D37" s="156"/>
      <c r="E37" s="819"/>
      <c r="F37" s="819"/>
      <c r="G37" s="820"/>
      <c r="H37" s="157"/>
      <c r="I37" s="821"/>
    </row>
    <row r="38" spans="1:9">
      <c r="A38" s="155"/>
      <c r="B38" s="1225"/>
      <c r="C38" s="156"/>
      <c r="D38" s="156"/>
      <c r="E38" s="819"/>
      <c r="F38" s="819"/>
      <c r="G38" s="1226"/>
      <c r="H38" s="157"/>
      <c r="I38" s="1236"/>
    </row>
    <row r="39" spans="1:9">
      <c r="A39" s="155"/>
      <c r="B39" s="156"/>
      <c r="C39" s="156"/>
      <c r="D39" s="156"/>
      <c r="E39" s="819"/>
      <c r="F39" s="819" t="s">
        <v>2651</v>
      </c>
      <c r="G39" s="820">
        <f>G38</f>
        <v>0</v>
      </c>
      <c r="H39" s="157"/>
      <c r="I39" s="821">
        <f>G39</f>
        <v>0</v>
      </c>
    </row>
    <row r="40" spans="1:9" ht="15" thickBot="1">
      <c r="A40" s="158"/>
      <c r="B40" s="159"/>
      <c r="C40" s="159"/>
      <c r="D40" s="159"/>
      <c r="E40" s="159"/>
      <c r="F40" s="160" t="s">
        <v>376</v>
      </c>
      <c r="G40" s="812">
        <f>G36+G23+G17+G39</f>
        <v>8396233.3599999994</v>
      </c>
      <c r="H40" s="161"/>
      <c r="I40" s="822">
        <f>I17+I23+I36+I39</f>
        <v>8396233.3600000013</v>
      </c>
    </row>
    <row r="41" spans="1:9">
      <c r="A41" s="139"/>
      <c r="B41" s="139"/>
      <c r="C41" s="139"/>
      <c r="D41" s="139"/>
      <c r="E41" s="139"/>
      <c r="F41" s="139"/>
      <c r="G41" s="139"/>
      <c r="H41" s="139"/>
      <c r="I41" s="139"/>
    </row>
    <row r="42" spans="1:9">
      <c r="A42" s="139"/>
      <c r="B42" s="139"/>
      <c r="C42" s="139"/>
      <c r="D42" s="139"/>
      <c r="E42" s="139"/>
      <c r="F42" s="139"/>
      <c r="G42" s="139"/>
      <c r="H42" s="139"/>
      <c r="I42" s="139"/>
    </row>
    <row r="43" spans="1:9">
      <c r="A43" s="1432"/>
      <c r="B43" s="1432"/>
      <c r="C43" s="1432"/>
      <c r="D43" s="1432"/>
      <c r="E43" s="1432"/>
      <c r="F43" s="1432"/>
      <c r="G43" s="1432"/>
      <c r="H43" s="1432"/>
      <c r="I43" s="1432"/>
    </row>
    <row r="44" spans="1:9">
      <c r="A44" s="139"/>
      <c r="B44" s="139"/>
      <c r="C44" s="139"/>
      <c r="D44" s="139"/>
      <c r="E44" s="139"/>
      <c r="F44" s="139"/>
      <c r="G44" s="139"/>
      <c r="H44" s="139"/>
      <c r="I44" s="139"/>
    </row>
    <row r="45" spans="1:9">
      <c r="A45" s="139"/>
      <c r="B45" s="139"/>
      <c r="C45" s="139"/>
      <c r="D45" s="139"/>
      <c r="E45" s="139"/>
      <c r="F45" s="139"/>
      <c r="G45" s="139"/>
      <c r="H45" s="139"/>
      <c r="I45" s="139"/>
    </row>
    <row r="46" spans="1:9">
      <c r="A46" s="139"/>
      <c r="B46" s="139"/>
      <c r="C46" s="139"/>
      <c r="D46" s="139"/>
      <c r="E46" s="139"/>
      <c r="F46" s="139"/>
      <c r="G46" s="139"/>
      <c r="H46" s="139"/>
      <c r="I46" s="139"/>
    </row>
    <row r="47" spans="1:9">
      <c r="A47" s="139"/>
      <c r="B47" s="139"/>
      <c r="C47" s="139"/>
      <c r="D47" s="139"/>
      <c r="E47" s="139"/>
      <c r="F47" s="139"/>
      <c r="G47" s="139"/>
      <c r="H47" s="139"/>
      <c r="I47" s="139"/>
    </row>
    <row r="48" spans="1:9">
      <c r="B48" s="6"/>
      <c r="C48" s="6"/>
      <c r="D48" s="6"/>
      <c r="E48" s="6"/>
      <c r="F48" s="162"/>
      <c r="G48" s="163"/>
      <c r="H48" s="163"/>
      <c r="I48" s="163"/>
    </row>
    <row r="49" ht="28.5" customHeight="1"/>
  </sheetData>
  <mergeCells count="13">
    <mergeCell ref="G8:G9"/>
    <mergeCell ref="H8:H9"/>
    <mergeCell ref="I8:I9"/>
    <mergeCell ref="A43:I43"/>
    <mergeCell ref="A2:I2"/>
    <mergeCell ref="A4:I4"/>
    <mergeCell ref="A5:I5"/>
    <mergeCell ref="A8:A9"/>
    <mergeCell ref="B8:C8"/>
    <mergeCell ref="D8:D9"/>
    <mergeCell ref="E8:E9"/>
    <mergeCell ref="F8:F9"/>
    <mergeCell ref="A3:I3"/>
  </mergeCells>
  <printOptions horizontalCentered="1"/>
  <pageMargins left="0.55118110236220474" right="0.55118110236220474" top="0.59055118110236227" bottom="0.74803149606299213" header="0.31496062992125984" footer="0.31496062992125984"/>
  <pageSetup scale="68" orientation="landscape" horizontalDpi="360" verticalDpi="360" r:id="rId1"/>
  <headerFooter>
    <oddHeader>&amp;L&amp;"Arial,Normal"&amp;8Notas al Estado de Situación Financiera
Notas de Desglose&amp;R&amp;"Arial,Normal"&amp;8 07.I.12</oddHeader>
    <oddFooter>&amp;R&amp;"Arial,Normal"&amp;8&amp;P/&amp;N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7"/>
  <sheetViews>
    <sheetView zoomScaleNormal="100" workbookViewId="0">
      <selection activeCell="G32" sqref="G32"/>
    </sheetView>
  </sheetViews>
  <sheetFormatPr baseColWidth="10" defaultRowHeight="15"/>
  <sheetData>
    <row r="1" spans="1:8">
      <c r="A1" s="1410" t="s">
        <v>2087</v>
      </c>
      <c r="B1" s="1410"/>
      <c r="C1" s="1410"/>
      <c r="D1" s="1410"/>
      <c r="E1" s="1410"/>
      <c r="F1" s="1410"/>
      <c r="G1" s="1410"/>
      <c r="H1" s="1410"/>
    </row>
    <row r="2" spans="1:8">
      <c r="A2" s="1410" t="s">
        <v>2088</v>
      </c>
      <c r="B2" s="1410"/>
      <c r="C2" s="1410"/>
      <c r="D2" s="1410"/>
      <c r="E2" s="1410"/>
      <c r="F2" s="1410"/>
      <c r="G2" s="1410"/>
      <c r="H2" s="1410"/>
    </row>
    <row r="3" spans="1:8">
      <c r="A3" s="1361" t="s">
        <v>1097</v>
      </c>
      <c r="B3" s="1361"/>
      <c r="C3" s="1361"/>
      <c r="D3" s="1361"/>
      <c r="E3" s="1361"/>
      <c r="F3" s="1361"/>
      <c r="G3" s="1361"/>
      <c r="H3" s="1361"/>
    </row>
    <row r="4" spans="1:8">
      <c r="A4" s="1361" t="s">
        <v>2930</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ht="30.75" customHeight="1">
      <c r="A9" s="1415" t="s">
        <v>1096</v>
      </c>
      <c r="B9" s="1416"/>
      <c r="C9" s="1416"/>
      <c r="D9" s="1416"/>
      <c r="E9" s="1416"/>
      <c r="F9" s="1416"/>
      <c r="G9" s="1416"/>
      <c r="H9" s="1417"/>
    </row>
    <row r="10" spans="1:8">
      <c r="A10" s="340"/>
      <c r="B10" s="332"/>
      <c r="C10" s="332"/>
      <c r="D10" s="332"/>
      <c r="E10" s="332"/>
      <c r="F10" s="332"/>
      <c r="G10" s="332"/>
      <c r="H10" s="339"/>
    </row>
    <row r="11" spans="1:8">
      <c r="A11" s="340" t="s">
        <v>27</v>
      </c>
      <c r="B11" s="332" t="s">
        <v>28</v>
      </c>
      <c r="C11" s="332"/>
      <c r="D11" s="332"/>
      <c r="E11" s="332"/>
      <c r="F11" s="332"/>
      <c r="G11" s="332"/>
      <c r="H11" s="339"/>
    </row>
    <row r="12" spans="1:8">
      <c r="A12" s="340" t="s">
        <v>1095</v>
      </c>
      <c r="B12" s="332" t="s">
        <v>1094</v>
      </c>
      <c r="C12" s="332"/>
      <c r="D12" s="332"/>
      <c r="E12" s="332"/>
      <c r="F12" s="332"/>
      <c r="G12" s="332"/>
      <c r="H12" s="339"/>
    </row>
    <row r="13" spans="1:8">
      <c r="A13" s="340" t="s">
        <v>1093</v>
      </c>
      <c r="B13" s="332" t="s">
        <v>1092</v>
      </c>
      <c r="C13" s="332"/>
      <c r="D13" s="332"/>
      <c r="E13" s="332"/>
      <c r="F13" s="332"/>
      <c r="G13" s="332"/>
      <c r="H13" s="339"/>
    </row>
    <row r="14" spans="1:8">
      <c r="A14" s="340" t="s">
        <v>1091</v>
      </c>
      <c r="B14" s="332" t="s">
        <v>1090</v>
      </c>
      <c r="C14" s="332"/>
      <c r="D14" s="332"/>
      <c r="E14" s="332"/>
      <c r="F14" s="332"/>
      <c r="G14" s="332"/>
      <c r="H14" s="339"/>
    </row>
    <row r="15" spans="1:8">
      <c r="A15" s="340" t="s">
        <v>1089</v>
      </c>
      <c r="B15" s="332" t="s">
        <v>1088</v>
      </c>
      <c r="C15" s="332"/>
      <c r="D15" s="332"/>
      <c r="E15" s="332"/>
      <c r="F15" s="332"/>
      <c r="G15" s="332"/>
      <c r="H15" s="339"/>
    </row>
    <row r="16" spans="1:8">
      <c r="A16" s="340" t="s">
        <v>1087</v>
      </c>
      <c r="B16" s="332" t="s">
        <v>1086</v>
      </c>
      <c r="C16" s="332"/>
      <c r="D16" s="332"/>
      <c r="E16" s="332"/>
      <c r="F16" s="332"/>
      <c r="G16" s="332"/>
      <c r="H16" s="339"/>
    </row>
    <row r="17" spans="1:8">
      <c r="A17" s="340" t="s">
        <v>1085</v>
      </c>
      <c r="B17" s="332" t="s">
        <v>1084</v>
      </c>
      <c r="C17" s="332"/>
      <c r="D17" s="332"/>
      <c r="E17" s="332"/>
      <c r="F17" s="332"/>
      <c r="G17" s="332"/>
      <c r="H17" s="339"/>
    </row>
    <row r="18" spans="1:8">
      <c r="A18" s="340" t="s">
        <v>57</v>
      </c>
      <c r="B18" s="332" t="s">
        <v>1083</v>
      </c>
      <c r="C18" s="332"/>
      <c r="D18" s="332"/>
      <c r="E18" s="332"/>
      <c r="F18" s="332"/>
      <c r="G18" s="332"/>
      <c r="H18" s="339"/>
    </row>
    <row r="19" spans="1:8">
      <c r="A19" s="340" t="s">
        <v>1082</v>
      </c>
      <c r="B19" s="332" t="s">
        <v>1081</v>
      </c>
      <c r="C19" s="332"/>
      <c r="D19" s="332"/>
      <c r="E19" s="332"/>
      <c r="F19" s="332"/>
      <c r="G19" s="332"/>
      <c r="H19" s="339"/>
    </row>
    <row r="20" spans="1:8">
      <c r="A20" s="328" t="s">
        <v>1080</v>
      </c>
      <c r="B20" s="315" t="s">
        <v>1079</v>
      </c>
      <c r="C20" s="315"/>
      <c r="D20" s="315"/>
      <c r="E20" s="315"/>
      <c r="F20" s="315"/>
      <c r="G20" s="315"/>
      <c r="H20" s="327"/>
    </row>
    <row r="21" spans="1:8">
      <c r="A21" s="328" t="s">
        <v>1078</v>
      </c>
      <c r="B21" s="315" t="s">
        <v>1077</v>
      </c>
      <c r="C21" s="315"/>
      <c r="D21" s="315"/>
      <c r="E21" s="315"/>
      <c r="F21" s="315"/>
      <c r="G21" s="315"/>
      <c r="H21" s="327"/>
    </row>
    <row r="22" spans="1:8">
      <c r="A22" s="328" t="s">
        <v>1076</v>
      </c>
      <c r="B22" s="315" t="s">
        <v>1075</v>
      </c>
      <c r="C22" s="315"/>
      <c r="D22" s="315"/>
      <c r="E22" s="315"/>
      <c r="F22" s="315"/>
      <c r="G22" s="315"/>
      <c r="H22" s="327"/>
    </row>
    <row r="23" spans="1:8">
      <c r="A23" s="328" t="s">
        <v>1074</v>
      </c>
      <c r="B23" s="315" t="s">
        <v>1073</v>
      </c>
      <c r="C23" s="315"/>
      <c r="D23" s="315"/>
      <c r="E23" s="315"/>
      <c r="F23" s="315"/>
      <c r="G23" s="315"/>
      <c r="H23" s="327"/>
    </row>
    <row r="24" spans="1:8">
      <c r="A24" s="328" t="s">
        <v>1072</v>
      </c>
      <c r="B24" s="315" t="s">
        <v>1071</v>
      </c>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c r="A35" s="328"/>
      <c r="B35" s="315"/>
      <c r="C35" s="315"/>
      <c r="D35" s="315"/>
      <c r="E35" s="315"/>
      <c r="F35" s="315"/>
      <c r="G35" s="315"/>
      <c r="H35" s="327"/>
    </row>
    <row r="36" spans="1:8">
      <c r="A36" s="328"/>
      <c r="B36" s="315"/>
      <c r="C36" s="315"/>
      <c r="D36" s="315"/>
      <c r="E36" s="315"/>
      <c r="F36" s="315"/>
      <c r="G36" s="315"/>
      <c r="H36" s="327"/>
    </row>
    <row r="37" spans="1:8" ht="15.75" thickBot="1">
      <c r="A37" s="326"/>
      <c r="B37" s="325"/>
      <c r="C37" s="325"/>
      <c r="D37" s="325"/>
      <c r="E37" s="325"/>
      <c r="F37" s="325"/>
      <c r="G37" s="325"/>
      <c r="H37" s="324"/>
    </row>
  </sheetData>
  <mergeCells count="5">
    <mergeCell ref="A1:H1"/>
    <mergeCell ref="A3:H3"/>
    <mergeCell ref="A4:H4"/>
    <mergeCell ref="A9:H9"/>
    <mergeCell ref="A2:H2"/>
  </mergeCells>
  <pageMargins left="0.70866141732283472" right="0.35433070866141736" top="0.74803149606299213" bottom="0.39370078740157483" header="0.31496062992125984" footer="0.31496062992125984"/>
  <pageSetup scale="95"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145"/>
  <sheetViews>
    <sheetView topLeftCell="C1" zoomScaleNormal="100" workbookViewId="0">
      <selection activeCell="K139" sqref="K139"/>
    </sheetView>
  </sheetViews>
  <sheetFormatPr baseColWidth="10" defaultColWidth="11.42578125" defaultRowHeight="12.75"/>
  <cols>
    <col min="1" max="1" width="5.7109375" style="10" bestFit="1" customWidth="1"/>
    <col min="2" max="2" width="37.7109375" style="33" customWidth="1"/>
    <col min="3" max="3" width="12" style="11" customWidth="1"/>
    <col min="4" max="4" width="11.5703125" style="11" customWidth="1"/>
    <col min="5" max="5" width="12.140625" style="11" customWidth="1"/>
    <col min="6" max="6" width="11.7109375" style="11" customWidth="1"/>
    <col min="7" max="7" width="11.140625" style="11" customWidth="1"/>
    <col min="8" max="8" width="12.28515625" style="11" customWidth="1"/>
    <col min="9" max="9" width="12" style="11" customWidth="1"/>
    <col min="10" max="10" width="11.7109375" style="11" customWidth="1"/>
    <col min="11" max="11" width="12" style="11" customWidth="1"/>
    <col min="12" max="12" width="11.5703125" style="11" customWidth="1"/>
    <col min="13" max="13" width="11.85546875" style="11" customWidth="1"/>
    <col min="14" max="14" width="11.5703125" style="11" customWidth="1"/>
    <col min="15" max="15" width="12.7109375" style="11" customWidth="1"/>
    <col min="16" max="16384" width="11.42578125" style="6"/>
  </cols>
  <sheetData>
    <row r="1" spans="1:15">
      <c r="C1" s="6"/>
      <c r="D1" s="6"/>
      <c r="E1" s="6"/>
      <c r="F1" s="6"/>
      <c r="G1" s="6"/>
      <c r="H1" s="6"/>
      <c r="I1" s="6"/>
      <c r="J1" s="6"/>
      <c r="K1" s="6"/>
      <c r="L1" s="6"/>
      <c r="M1" s="6"/>
      <c r="N1" s="6"/>
      <c r="O1" s="6"/>
    </row>
    <row r="2" spans="1:15" ht="15">
      <c r="B2" s="1254" t="s">
        <v>2081</v>
      </c>
      <c r="C2" s="1254"/>
      <c r="D2" s="1254"/>
      <c r="E2" s="1254"/>
      <c r="F2" s="1254"/>
      <c r="G2" s="1254"/>
      <c r="H2" s="1254"/>
      <c r="I2" s="1254"/>
      <c r="J2" s="1254"/>
      <c r="K2" s="1254"/>
      <c r="L2" s="1254"/>
      <c r="M2" s="1254"/>
      <c r="N2" s="1254"/>
      <c r="O2" s="1254"/>
    </row>
    <row r="3" spans="1:15" ht="15">
      <c r="B3" s="1254" t="s">
        <v>626</v>
      </c>
      <c r="C3" s="1254"/>
      <c r="D3" s="1254"/>
      <c r="E3" s="1254"/>
      <c r="F3" s="1254"/>
      <c r="G3" s="1254"/>
      <c r="H3" s="1254"/>
      <c r="I3" s="1254"/>
      <c r="J3" s="1254"/>
      <c r="K3" s="1254"/>
      <c r="L3" s="1254"/>
      <c r="M3" s="1254"/>
      <c r="N3" s="1254"/>
      <c r="O3" s="1254"/>
    </row>
    <row r="4" spans="1:15" ht="16.5" customHeight="1">
      <c r="B4" s="1254" t="s">
        <v>2917</v>
      </c>
      <c r="C4" s="1254"/>
      <c r="D4" s="1254"/>
      <c r="E4" s="1254"/>
      <c r="F4" s="1254"/>
      <c r="G4" s="1254"/>
      <c r="H4" s="1254"/>
      <c r="I4" s="1254"/>
      <c r="J4" s="1254"/>
      <c r="K4" s="1254"/>
      <c r="L4" s="1254"/>
      <c r="M4" s="1254"/>
      <c r="N4" s="1254"/>
      <c r="O4" s="1254"/>
    </row>
    <row r="5" spans="1:15" ht="15">
      <c r="B5" s="256"/>
      <c r="C5" s="22"/>
      <c r="D5" s="22"/>
      <c r="E5" s="22"/>
      <c r="F5" s="22"/>
      <c r="G5" s="22"/>
      <c r="H5" s="22"/>
      <c r="I5" s="22"/>
      <c r="J5" s="22"/>
      <c r="K5" s="22"/>
      <c r="L5" s="22"/>
      <c r="M5" s="22"/>
      <c r="N5" s="22"/>
      <c r="O5" s="23"/>
    </row>
    <row r="6" spans="1:15" ht="13.5" thickBot="1">
      <c r="O6" s="5"/>
    </row>
    <row r="7" spans="1:15">
      <c r="A7" s="985"/>
      <c r="B7" s="986" t="s">
        <v>627</v>
      </c>
      <c r="C7" s="987" t="s">
        <v>614</v>
      </c>
      <c r="D7" s="987" t="s">
        <v>615</v>
      </c>
      <c r="E7" s="987" t="s">
        <v>616</v>
      </c>
      <c r="F7" s="987" t="s">
        <v>617</v>
      </c>
      <c r="G7" s="987" t="s">
        <v>618</v>
      </c>
      <c r="H7" s="987" t="s">
        <v>619</v>
      </c>
      <c r="I7" s="987" t="s">
        <v>620</v>
      </c>
      <c r="J7" s="987" t="s">
        <v>621</v>
      </c>
      <c r="K7" s="987" t="s">
        <v>622</v>
      </c>
      <c r="L7" s="987" t="s">
        <v>623</v>
      </c>
      <c r="M7" s="987" t="s">
        <v>624</v>
      </c>
      <c r="N7" s="987" t="s">
        <v>625</v>
      </c>
      <c r="O7" s="988" t="s">
        <v>376</v>
      </c>
    </row>
    <row r="8" spans="1:15" s="1" customFormat="1">
      <c r="A8" s="989">
        <v>4</v>
      </c>
      <c r="B8" s="262" t="s">
        <v>126</v>
      </c>
      <c r="C8" s="263"/>
      <c r="D8" s="263"/>
      <c r="E8" s="263"/>
      <c r="F8" s="263"/>
      <c r="G8" s="263"/>
      <c r="H8" s="263"/>
      <c r="I8" s="263"/>
      <c r="J8" s="263"/>
      <c r="K8" s="263"/>
      <c r="L8" s="263"/>
      <c r="M8" s="263"/>
      <c r="N8" s="263"/>
      <c r="O8" s="990"/>
    </row>
    <row r="9" spans="1:15" s="1" customFormat="1">
      <c r="A9" s="991">
        <v>4.0999999999999996</v>
      </c>
      <c r="B9" s="259" t="s">
        <v>127</v>
      </c>
      <c r="C9" s="676">
        <f>C10+C14+C18+C20</f>
        <v>933294.55999999994</v>
      </c>
      <c r="D9" s="676">
        <f t="shared" ref="D9:O9" si="0">D10+D14+D18+D20</f>
        <v>742304.11</v>
      </c>
      <c r="E9" s="676">
        <f t="shared" si="0"/>
        <v>882346.24</v>
      </c>
      <c r="F9" s="676">
        <f t="shared" si="0"/>
        <v>735675.22</v>
      </c>
      <c r="G9" s="676">
        <f t="shared" si="0"/>
        <v>888539.98</v>
      </c>
      <c r="H9" s="676">
        <f t="shared" si="0"/>
        <v>718990.11</v>
      </c>
      <c r="I9" s="676">
        <f t="shared" si="0"/>
        <v>797632.46000000008</v>
      </c>
      <c r="J9" s="676">
        <f t="shared" si="0"/>
        <v>931942.8</v>
      </c>
      <c r="K9" s="676">
        <f t="shared" si="0"/>
        <v>1046051.18</v>
      </c>
      <c r="L9" s="676">
        <f t="shared" si="0"/>
        <v>0</v>
      </c>
      <c r="M9" s="676">
        <f t="shared" si="0"/>
        <v>0</v>
      </c>
      <c r="N9" s="676">
        <f t="shared" si="0"/>
        <v>0</v>
      </c>
      <c r="O9" s="992">
        <f t="shared" si="0"/>
        <v>7676776.6600000001</v>
      </c>
    </row>
    <row r="10" spans="1:15">
      <c r="A10" s="993" t="s">
        <v>134</v>
      </c>
      <c r="B10" s="264" t="s">
        <v>135</v>
      </c>
      <c r="C10" s="678">
        <f>SUM(C11:C13)</f>
        <v>933294.55999999994</v>
      </c>
      <c r="D10" s="678">
        <f t="shared" ref="D10:O10" si="1">SUM(D11:D13)</f>
        <v>742304.11</v>
      </c>
      <c r="E10" s="678">
        <f t="shared" si="1"/>
        <v>882346.24</v>
      </c>
      <c r="F10" s="678">
        <f t="shared" si="1"/>
        <v>735675.22</v>
      </c>
      <c r="G10" s="678">
        <f t="shared" si="1"/>
        <v>888539.98</v>
      </c>
      <c r="H10" s="678">
        <f t="shared" si="1"/>
        <v>718990.11</v>
      </c>
      <c r="I10" s="678">
        <f t="shared" si="1"/>
        <v>797632.46000000008</v>
      </c>
      <c r="J10" s="678">
        <f t="shared" si="1"/>
        <v>931942.8</v>
      </c>
      <c r="K10" s="678">
        <f t="shared" si="1"/>
        <v>1046051.18</v>
      </c>
      <c r="L10" s="678">
        <f t="shared" si="1"/>
        <v>0</v>
      </c>
      <c r="M10" s="678">
        <f t="shared" si="1"/>
        <v>0</v>
      </c>
      <c r="N10" s="678">
        <f t="shared" si="1"/>
        <v>0</v>
      </c>
      <c r="O10" s="994">
        <f t="shared" si="1"/>
        <v>7676776.6600000001</v>
      </c>
    </row>
    <row r="11" spans="1:15">
      <c r="A11" s="995" t="s">
        <v>628</v>
      </c>
      <c r="B11" s="265" t="s">
        <v>629</v>
      </c>
      <c r="C11" s="667">
        <v>920846.08</v>
      </c>
      <c r="D11" s="667">
        <v>734331.37</v>
      </c>
      <c r="E11" s="667">
        <v>869495.23</v>
      </c>
      <c r="F11" s="667">
        <v>725072.09</v>
      </c>
      <c r="G11" s="667">
        <v>879257.4</v>
      </c>
      <c r="H11" s="667">
        <v>714130.47</v>
      </c>
      <c r="I11" s="667">
        <v>791020.65</v>
      </c>
      <c r="J11" s="667">
        <v>909813.01</v>
      </c>
      <c r="K11" s="667">
        <v>981958.29</v>
      </c>
      <c r="L11" s="667"/>
      <c r="M11" s="667"/>
      <c r="N11" s="667"/>
      <c r="O11" s="996">
        <f>SUM(C11:N11)</f>
        <v>7525924.5899999999</v>
      </c>
    </row>
    <row r="12" spans="1:15">
      <c r="A12" s="995" t="s">
        <v>630</v>
      </c>
      <c r="B12" s="265" t="s">
        <v>631</v>
      </c>
      <c r="C12" s="667">
        <v>12448.48</v>
      </c>
      <c r="D12" s="667">
        <v>7972.74</v>
      </c>
      <c r="E12" s="667">
        <v>12851.01</v>
      </c>
      <c r="F12" s="667">
        <v>10603.13</v>
      </c>
      <c r="G12" s="667">
        <v>9282.58</v>
      </c>
      <c r="H12" s="667">
        <v>4859.6400000000003</v>
      </c>
      <c r="I12" s="667">
        <v>6611.81</v>
      </c>
      <c r="J12" s="667">
        <v>22129.79</v>
      </c>
      <c r="K12" s="667">
        <v>64092.89</v>
      </c>
      <c r="L12" s="667"/>
      <c r="M12" s="667"/>
      <c r="N12" s="667"/>
      <c r="O12" s="996">
        <f t="shared" ref="O12:O19" si="2">SUM(C12:N12)</f>
        <v>150852.07</v>
      </c>
    </row>
    <row r="13" spans="1:15">
      <c r="A13" s="995" t="s">
        <v>632</v>
      </c>
      <c r="B13" s="265" t="s">
        <v>633</v>
      </c>
      <c r="C13" s="667">
        <v>0</v>
      </c>
      <c r="D13" s="667">
        <v>0</v>
      </c>
      <c r="E13" s="667">
        <v>0</v>
      </c>
      <c r="F13" s="667">
        <v>0</v>
      </c>
      <c r="G13" s="667">
        <v>0</v>
      </c>
      <c r="H13" s="667">
        <v>0</v>
      </c>
      <c r="I13" s="667">
        <v>0</v>
      </c>
      <c r="J13" s="667">
        <v>0</v>
      </c>
      <c r="K13" s="667">
        <v>0</v>
      </c>
      <c r="L13" s="667">
        <v>0</v>
      </c>
      <c r="M13" s="667">
        <v>0</v>
      </c>
      <c r="N13" s="667">
        <v>0</v>
      </c>
      <c r="O13" s="996">
        <f t="shared" si="2"/>
        <v>0</v>
      </c>
    </row>
    <row r="14" spans="1:15">
      <c r="A14" s="993" t="s">
        <v>136</v>
      </c>
      <c r="B14" s="264" t="s">
        <v>137</v>
      </c>
      <c r="C14" s="267">
        <f>SUM(C15:C17)</f>
        <v>0</v>
      </c>
      <c r="D14" s="267">
        <f t="shared" ref="D14:O14" si="3">SUM(D15:D17)</f>
        <v>0</v>
      </c>
      <c r="E14" s="267">
        <f t="shared" si="3"/>
        <v>0</v>
      </c>
      <c r="F14" s="267">
        <f t="shared" si="3"/>
        <v>0</v>
      </c>
      <c r="G14" s="267">
        <f t="shared" si="3"/>
        <v>0</v>
      </c>
      <c r="H14" s="267">
        <f t="shared" si="3"/>
        <v>0</v>
      </c>
      <c r="I14" s="267">
        <f t="shared" si="3"/>
        <v>0</v>
      </c>
      <c r="J14" s="267">
        <f t="shared" si="3"/>
        <v>0</v>
      </c>
      <c r="K14" s="267">
        <f t="shared" si="3"/>
        <v>0</v>
      </c>
      <c r="L14" s="267">
        <f t="shared" si="3"/>
        <v>0</v>
      </c>
      <c r="M14" s="267">
        <f t="shared" si="3"/>
        <v>0</v>
      </c>
      <c r="N14" s="267">
        <f t="shared" si="3"/>
        <v>0</v>
      </c>
      <c r="O14" s="997">
        <f t="shared" si="3"/>
        <v>0</v>
      </c>
    </row>
    <row r="15" spans="1:15" ht="25.5">
      <c r="A15" s="995" t="s">
        <v>634</v>
      </c>
      <c r="B15" s="265" t="s">
        <v>635</v>
      </c>
      <c r="C15" s="667">
        <v>0</v>
      </c>
      <c r="D15" s="667">
        <v>0</v>
      </c>
      <c r="E15" s="667">
        <v>0</v>
      </c>
      <c r="F15" s="667">
        <v>0</v>
      </c>
      <c r="G15" s="667">
        <v>0</v>
      </c>
      <c r="H15" s="667">
        <v>0</v>
      </c>
      <c r="I15" s="667">
        <v>0</v>
      </c>
      <c r="J15" s="667">
        <v>0</v>
      </c>
      <c r="K15" s="667">
        <v>0</v>
      </c>
      <c r="L15" s="667">
        <v>0</v>
      </c>
      <c r="M15" s="667">
        <v>0</v>
      </c>
      <c r="N15" s="667">
        <v>0</v>
      </c>
      <c r="O15" s="996">
        <f t="shared" si="2"/>
        <v>0</v>
      </c>
    </row>
    <row r="16" spans="1:15">
      <c r="A16" s="995" t="s">
        <v>636</v>
      </c>
      <c r="B16" s="265" t="s">
        <v>637</v>
      </c>
      <c r="C16" s="667">
        <v>0</v>
      </c>
      <c r="D16" s="667">
        <v>0</v>
      </c>
      <c r="E16" s="667">
        <v>0</v>
      </c>
      <c r="F16" s="667">
        <v>0</v>
      </c>
      <c r="G16" s="667">
        <v>0</v>
      </c>
      <c r="H16" s="667">
        <v>0</v>
      </c>
      <c r="I16" s="667">
        <v>0</v>
      </c>
      <c r="J16" s="667">
        <v>0</v>
      </c>
      <c r="K16" s="667">
        <v>0</v>
      </c>
      <c r="L16" s="667">
        <v>0</v>
      </c>
      <c r="M16" s="667">
        <v>0</v>
      </c>
      <c r="N16" s="667">
        <v>0</v>
      </c>
      <c r="O16" s="996">
        <f t="shared" si="2"/>
        <v>0</v>
      </c>
    </row>
    <row r="17" spans="1:15" ht="25.5">
      <c r="A17" s="995" t="s">
        <v>638</v>
      </c>
      <c r="B17" s="265" t="s">
        <v>639</v>
      </c>
      <c r="C17" s="667">
        <v>0</v>
      </c>
      <c r="D17" s="667">
        <v>0</v>
      </c>
      <c r="E17" s="667">
        <v>0</v>
      </c>
      <c r="F17" s="667">
        <v>0</v>
      </c>
      <c r="G17" s="667">
        <v>0</v>
      </c>
      <c r="H17" s="667">
        <v>0</v>
      </c>
      <c r="I17" s="667">
        <v>0</v>
      </c>
      <c r="J17" s="667">
        <v>0</v>
      </c>
      <c r="K17" s="667">
        <v>0</v>
      </c>
      <c r="L17" s="667">
        <v>0</v>
      </c>
      <c r="M17" s="667">
        <v>0</v>
      </c>
      <c r="N17" s="667">
        <v>0</v>
      </c>
      <c r="O17" s="996">
        <f t="shared" si="2"/>
        <v>0</v>
      </c>
    </row>
    <row r="18" spans="1:15">
      <c r="A18" s="993" t="s">
        <v>138</v>
      </c>
      <c r="B18" s="264" t="s">
        <v>139</v>
      </c>
      <c r="C18" s="267">
        <f>SUM(C19)</f>
        <v>0</v>
      </c>
      <c r="D18" s="267">
        <f t="shared" ref="D18:O18" si="4">SUM(D19)</f>
        <v>0</v>
      </c>
      <c r="E18" s="267">
        <f t="shared" si="4"/>
        <v>0</v>
      </c>
      <c r="F18" s="267">
        <f t="shared" si="4"/>
        <v>0</v>
      </c>
      <c r="G18" s="267">
        <f t="shared" si="4"/>
        <v>0</v>
      </c>
      <c r="H18" s="267">
        <f t="shared" si="4"/>
        <v>0</v>
      </c>
      <c r="I18" s="267">
        <f t="shared" si="4"/>
        <v>0</v>
      </c>
      <c r="J18" s="267">
        <f t="shared" si="4"/>
        <v>0</v>
      </c>
      <c r="K18" s="267">
        <f t="shared" si="4"/>
        <v>0</v>
      </c>
      <c r="L18" s="267">
        <f t="shared" si="4"/>
        <v>0</v>
      </c>
      <c r="M18" s="267">
        <f t="shared" si="4"/>
        <v>0</v>
      </c>
      <c r="N18" s="267">
        <f t="shared" si="4"/>
        <v>0</v>
      </c>
      <c r="O18" s="997">
        <f t="shared" si="4"/>
        <v>0</v>
      </c>
    </row>
    <row r="19" spans="1:15">
      <c r="A19" s="995" t="s">
        <v>640</v>
      </c>
      <c r="B19" s="265" t="s">
        <v>641</v>
      </c>
      <c r="C19" s="266">
        <v>0</v>
      </c>
      <c r="D19" s="266">
        <v>0</v>
      </c>
      <c r="E19" s="266">
        <v>0</v>
      </c>
      <c r="F19" s="266">
        <v>0</v>
      </c>
      <c r="G19" s="266">
        <v>0</v>
      </c>
      <c r="H19" s="266">
        <v>0</v>
      </c>
      <c r="I19" s="266">
        <v>0</v>
      </c>
      <c r="J19" s="266">
        <v>0</v>
      </c>
      <c r="K19" s="266">
        <v>0</v>
      </c>
      <c r="L19" s="266">
        <v>0</v>
      </c>
      <c r="M19" s="266">
        <v>0</v>
      </c>
      <c r="N19" s="266">
        <v>0</v>
      </c>
      <c r="O19" s="996">
        <f t="shared" si="2"/>
        <v>0</v>
      </c>
    </row>
    <row r="20" spans="1:15">
      <c r="A20" s="993" t="s">
        <v>140</v>
      </c>
      <c r="B20" s="264" t="s">
        <v>141</v>
      </c>
      <c r="C20" s="267">
        <f t="shared" ref="C20:O20" si="5">SUM(C21:C24)</f>
        <v>0</v>
      </c>
      <c r="D20" s="267">
        <f t="shared" si="5"/>
        <v>0</v>
      </c>
      <c r="E20" s="267">
        <f t="shared" si="5"/>
        <v>0</v>
      </c>
      <c r="F20" s="267">
        <f t="shared" si="5"/>
        <v>0</v>
      </c>
      <c r="G20" s="267">
        <f t="shared" si="5"/>
        <v>0</v>
      </c>
      <c r="H20" s="267">
        <f t="shared" si="5"/>
        <v>0</v>
      </c>
      <c r="I20" s="267">
        <f t="shared" si="5"/>
        <v>0</v>
      </c>
      <c r="J20" s="267">
        <f t="shared" si="5"/>
        <v>0</v>
      </c>
      <c r="K20" s="267">
        <f t="shared" si="5"/>
        <v>0</v>
      </c>
      <c r="L20" s="267">
        <f t="shared" si="5"/>
        <v>0</v>
      </c>
      <c r="M20" s="267">
        <f t="shared" si="5"/>
        <v>0</v>
      </c>
      <c r="N20" s="267">
        <f t="shared" si="5"/>
        <v>0</v>
      </c>
      <c r="O20" s="997">
        <f t="shared" si="5"/>
        <v>0</v>
      </c>
    </row>
    <row r="21" spans="1:15">
      <c r="A21" s="995" t="s">
        <v>642</v>
      </c>
      <c r="B21" s="81" t="s">
        <v>643</v>
      </c>
      <c r="C21" s="266">
        <v>0</v>
      </c>
      <c r="D21" s="266">
        <v>0</v>
      </c>
      <c r="E21" s="266">
        <v>0</v>
      </c>
      <c r="F21" s="266">
        <v>0</v>
      </c>
      <c r="G21" s="266">
        <v>0</v>
      </c>
      <c r="H21" s="266">
        <v>0</v>
      </c>
      <c r="I21" s="266">
        <v>0</v>
      </c>
      <c r="J21" s="266">
        <v>0</v>
      </c>
      <c r="K21" s="266">
        <v>0</v>
      </c>
      <c r="L21" s="266">
        <v>0</v>
      </c>
      <c r="M21" s="266">
        <v>0</v>
      </c>
      <c r="N21" s="266">
        <v>0</v>
      </c>
      <c r="O21" s="996">
        <f>SUM(C21:N21)</f>
        <v>0</v>
      </c>
    </row>
    <row r="22" spans="1:15" ht="38.25">
      <c r="A22" s="995" t="s">
        <v>644</v>
      </c>
      <c r="B22" s="81" t="s">
        <v>645</v>
      </c>
      <c r="C22" s="667">
        <v>0</v>
      </c>
      <c r="D22" s="667">
        <v>0</v>
      </c>
      <c r="E22" s="667">
        <v>0</v>
      </c>
      <c r="F22" s="667">
        <v>0</v>
      </c>
      <c r="G22" s="667">
        <v>0</v>
      </c>
      <c r="H22" s="667">
        <v>0</v>
      </c>
      <c r="I22" s="667">
        <v>0</v>
      </c>
      <c r="J22" s="667">
        <v>0</v>
      </c>
      <c r="K22" s="667">
        <v>0</v>
      </c>
      <c r="L22" s="667">
        <v>0</v>
      </c>
      <c r="M22" s="667">
        <v>0</v>
      </c>
      <c r="N22" s="667">
        <v>0</v>
      </c>
      <c r="O22" s="996">
        <f>SUM(C22:N22)</f>
        <v>0</v>
      </c>
    </row>
    <row r="23" spans="1:15" ht="25.5">
      <c r="A23" s="995" t="s">
        <v>648</v>
      </c>
      <c r="B23" s="81" t="s">
        <v>646</v>
      </c>
      <c r="C23" s="667">
        <v>0</v>
      </c>
      <c r="D23" s="667">
        <v>0</v>
      </c>
      <c r="E23" s="667">
        <v>0</v>
      </c>
      <c r="F23" s="667">
        <v>0</v>
      </c>
      <c r="G23" s="667">
        <v>0</v>
      </c>
      <c r="H23" s="667">
        <v>0</v>
      </c>
      <c r="I23" s="667">
        <v>0</v>
      </c>
      <c r="J23" s="667">
        <v>0</v>
      </c>
      <c r="K23" s="667">
        <v>0</v>
      </c>
      <c r="L23" s="667">
        <v>0</v>
      </c>
      <c r="M23" s="667">
        <v>0</v>
      </c>
      <c r="N23" s="667">
        <v>0</v>
      </c>
      <c r="O23" s="996">
        <f>SUM(C23:N23)</f>
        <v>0</v>
      </c>
    </row>
    <row r="24" spans="1:15" ht="38.25">
      <c r="A24" s="995" t="s">
        <v>647</v>
      </c>
      <c r="B24" s="81" t="s">
        <v>649</v>
      </c>
      <c r="C24" s="667">
        <v>0</v>
      </c>
      <c r="D24" s="667">
        <v>0</v>
      </c>
      <c r="E24" s="667">
        <v>0</v>
      </c>
      <c r="F24" s="667">
        <v>0</v>
      </c>
      <c r="G24" s="667">
        <v>0</v>
      </c>
      <c r="H24" s="667">
        <v>0</v>
      </c>
      <c r="I24" s="667">
        <v>0</v>
      </c>
      <c r="J24" s="667">
        <v>0</v>
      </c>
      <c r="K24" s="667">
        <v>0</v>
      </c>
      <c r="L24" s="667">
        <v>0</v>
      </c>
      <c r="M24" s="667">
        <v>0</v>
      </c>
      <c r="N24" s="667">
        <v>0</v>
      </c>
      <c r="O24" s="996">
        <f>SUM(C24:N24)</f>
        <v>0</v>
      </c>
    </row>
    <row r="25" spans="1:15">
      <c r="A25" s="998"/>
      <c r="B25" s="262"/>
      <c r="C25" s="268"/>
      <c r="D25" s="268"/>
      <c r="E25" s="268"/>
      <c r="F25" s="268"/>
      <c r="G25" s="268"/>
      <c r="H25" s="268"/>
      <c r="I25" s="268"/>
      <c r="J25" s="268"/>
      <c r="K25" s="268"/>
      <c r="L25" s="268"/>
      <c r="M25" s="268"/>
      <c r="N25" s="268"/>
      <c r="O25" s="999"/>
    </row>
    <row r="26" spans="1:15" s="80" customFormat="1" ht="38.25">
      <c r="A26" s="991">
        <v>4.2</v>
      </c>
      <c r="B26" s="260" t="s">
        <v>144</v>
      </c>
      <c r="C26" s="672">
        <f>C27+C29</f>
        <v>327005</v>
      </c>
      <c r="D26" s="672">
        <f t="shared" ref="D26:O26" si="6">D27+D29</f>
        <v>106204</v>
      </c>
      <c r="E26" s="672">
        <f t="shared" si="6"/>
        <v>0</v>
      </c>
      <c r="F26" s="258">
        <f t="shared" si="6"/>
        <v>0</v>
      </c>
      <c r="G26" s="672">
        <f t="shared" si="6"/>
        <v>113468.66</v>
      </c>
      <c r="H26" s="672">
        <f t="shared" si="6"/>
        <v>58400</v>
      </c>
      <c r="I26" s="672">
        <f t="shared" si="6"/>
        <v>68516</v>
      </c>
      <c r="J26" s="672">
        <f t="shared" si="6"/>
        <v>2568</v>
      </c>
      <c r="K26" s="672">
        <f t="shared" si="6"/>
        <v>40192</v>
      </c>
      <c r="L26" s="672">
        <f t="shared" si="6"/>
        <v>0</v>
      </c>
      <c r="M26" s="258">
        <f t="shared" si="6"/>
        <v>0</v>
      </c>
      <c r="N26" s="672">
        <f t="shared" si="6"/>
        <v>0</v>
      </c>
      <c r="O26" s="1000">
        <f t="shared" si="6"/>
        <v>716353.66</v>
      </c>
    </row>
    <row r="27" spans="1:15" s="1" customFormat="1">
      <c r="A27" s="993" t="s">
        <v>145</v>
      </c>
      <c r="B27" s="264" t="s">
        <v>146</v>
      </c>
      <c r="C27" s="673">
        <f>SUM(C28)</f>
        <v>0</v>
      </c>
      <c r="D27" s="267">
        <f t="shared" ref="D27:O27" si="7">SUM(D28)</f>
        <v>0</v>
      </c>
      <c r="E27" s="673">
        <f t="shared" si="7"/>
        <v>0</v>
      </c>
      <c r="F27" s="267">
        <f t="shared" si="7"/>
        <v>0</v>
      </c>
      <c r="G27" s="267">
        <f t="shared" si="7"/>
        <v>0</v>
      </c>
      <c r="H27" s="267">
        <f t="shared" si="7"/>
        <v>0</v>
      </c>
      <c r="I27" s="267">
        <f t="shared" si="7"/>
        <v>0</v>
      </c>
      <c r="J27" s="267">
        <f t="shared" si="7"/>
        <v>0</v>
      </c>
      <c r="K27" s="673">
        <f t="shared" si="7"/>
        <v>0</v>
      </c>
      <c r="L27" s="673">
        <f t="shared" si="7"/>
        <v>0</v>
      </c>
      <c r="M27" s="267">
        <f t="shared" si="7"/>
        <v>0</v>
      </c>
      <c r="N27" s="673">
        <f t="shared" si="7"/>
        <v>0</v>
      </c>
      <c r="O27" s="997">
        <f t="shared" si="7"/>
        <v>0</v>
      </c>
    </row>
    <row r="28" spans="1:15" s="1" customFormat="1">
      <c r="A28" s="995" t="s">
        <v>650</v>
      </c>
      <c r="B28" s="265" t="s">
        <v>192</v>
      </c>
      <c r="C28" s="669">
        <v>0</v>
      </c>
      <c r="D28" s="668">
        <v>0</v>
      </c>
      <c r="E28" s="669">
        <v>0</v>
      </c>
      <c r="F28" s="668">
        <v>0</v>
      </c>
      <c r="G28" s="668">
        <v>0</v>
      </c>
      <c r="H28" s="668">
        <v>0</v>
      </c>
      <c r="I28" s="668">
        <v>0</v>
      </c>
      <c r="J28" s="668">
        <v>0</v>
      </c>
      <c r="K28" s="669">
        <v>0</v>
      </c>
      <c r="L28" s="669">
        <v>0</v>
      </c>
      <c r="M28" s="668">
        <v>0</v>
      </c>
      <c r="N28" s="669">
        <v>0</v>
      </c>
      <c r="O28" s="996">
        <f>SUM(C28:N28)</f>
        <v>0</v>
      </c>
    </row>
    <row r="29" spans="1:15" ht="25.5">
      <c r="A29" s="993" t="s">
        <v>147</v>
      </c>
      <c r="B29" s="264" t="s">
        <v>169</v>
      </c>
      <c r="C29" s="674">
        <f>SUM(C30:C33)</f>
        <v>327005</v>
      </c>
      <c r="D29" s="674">
        <f t="shared" ref="D29:N29" si="8">SUM(D30:D33)</f>
        <v>106204</v>
      </c>
      <c r="E29" s="674">
        <f t="shared" si="8"/>
        <v>0</v>
      </c>
      <c r="F29" s="269">
        <f t="shared" si="8"/>
        <v>0</v>
      </c>
      <c r="G29" s="674">
        <f t="shared" si="8"/>
        <v>113468.66</v>
      </c>
      <c r="H29" s="674">
        <f t="shared" si="8"/>
        <v>58400</v>
      </c>
      <c r="I29" s="674">
        <f t="shared" si="8"/>
        <v>68516</v>
      </c>
      <c r="J29" s="674">
        <f t="shared" si="8"/>
        <v>2568</v>
      </c>
      <c r="K29" s="674">
        <f t="shared" si="8"/>
        <v>40192</v>
      </c>
      <c r="L29" s="674">
        <f t="shared" si="8"/>
        <v>0</v>
      </c>
      <c r="M29" s="269">
        <f t="shared" si="8"/>
        <v>0</v>
      </c>
      <c r="N29" s="674">
        <f t="shared" si="8"/>
        <v>0</v>
      </c>
      <c r="O29" s="1001">
        <f>SUM(O30:O33)</f>
        <v>716353.66</v>
      </c>
    </row>
    <row r="30" spans="1:15" s="1" customFormat="1" ht="25.5">
      <c r="A30" s="995" t="s">
        <v>694</v>
      </c>
      <c r="B30" s="265" t="s">
        <v>695</v>
      </c>
      <c r="C30" s="669">
        <v>327005</v>
      </c>
      <c r="D30" s="669">
        <v>106204</v>
      </c>
      <c r="E30" s="669">
        <v>0</v>
      </c>
      <c r="F30" s="669">
        <v>0</v>
      </c>
      <c r="G30" s="669">
        <v>113468.66</v>
      </c>
      <c r="H30" s="669">
        <v>58400</v>
      </c>
      <c r="I30" s="669">
        <v>68516</v>
      </c>
      <c r="J30" s="669">
        <v>2568</v>
      </c>
      <c r="K30" s="669">
        <v>40192</v>
      </c>
      <c r="L30" s="669">
        <v>0</v>
      </c>
      <c r="M30" s="669">
        <v>0</v>
      </c>
      <c r="N30" s="669">
        <v>0</v>
      </c>
      <c r="O30" s="996">
        <f>SUM(C30:N30)</f>
        <v>716353.66</v>
      </c>
    </row>
    <row r="31" spans="1:15" s="1" customFormat="1">
      <c r="A31" s="995" t="s">
        <v>696</v>
      </c>
      <c r="B31" s="265" t="s">
        <v>697</v>
      </c>
      <c r="C31" s="669">
        <v>0</v>
      </c>
      <c r="D31" s="669">
        <v>0</v>
      </c>
      <c r="E31" s="669">
        <v>0</v>
      </c>
      <c r="F31" s="669">
        <v>0</v>
      </c>
      <c r="G31" s="669">
        <v>0</v>
      </c>
      <c r="H31" s="669">
        <v>0</v>
      </c>
      <c r="I31" s="669">
        <v>0</v>
      </c>
      <c r="J31" s="669">
        <v>0</v>
      </c>
      <c r="K31" s="669">
        <v>0</v>
      </c>
      <c r="L31" s="669">
        <v>0</v>
      </c>
      <c r="M31" s="669">
        <v>0</v>
      </c>
      <c r="N31" s="669">
        <v>0</v>
      </c>
      <c r="O31" s="996">
        <f>SUM(C31:N31)</f>
        <v>0</v>
      </c>
    </row>
    <row r="32" spans="1:15" s="1" customFormat="1">
      <c r="A32" s="995" t="s">
        <v>698</v>
      </c>
      <c r="B32" s="265" t="s">
        <v>699</v>
      </c>
      <c r="C32" s="669">
        <v>0</v>
      </c>
      <c r="D32" s="669">
        <v>0</v>
      </c>
      <c r="E32" s="669">
        <v>0</v>
      </c>
      <c r="F32" s="669">
        <v>0</v>
      </c>
      <c r="G32" s="669">
        <v>0</v>
      </c>
      <c r="H32" s="669">
        <v>0</v>
      </c>
      <c r="I32" s="669">
        <v>0</v>
      </c>
      <c r="J32" s="669">
        <v>0</v>
      </c>
      <c r="K32" s="669"/>
      <c r="L32" s="669"/>
      <c r="M32" s="669">
        <v>0</v>
      </c>
      <c r="N32" s="669">
        <v>0</v>
      </c>
      <c r="O32" s="1082">
        <f>SUM(C32:N32)</f>
        <v>0</v>
      </c>
    </row>
    <row r="33" spans="1:15" s="1" customFormat="1">
      <c r="A33" s="995" t="s">
        <v>700</v>
      </c>
      <c r="B33" s="265" t="s">
        <v>701</v>
      </c>
      <c r="C33" s="669">
        <v>0</v>
      </c>
      <c r="D33" s="669">
        <v>0</v>
      </c>
      <c r="E33" s="669">
        <v>0</v>
      </c>
      <c r="F33" s="669">
        <v>0</v>
      </c>
      <c r="G33" s="669">
        <v>0</v>
      </c>
      <c r="H33" s="669">
        <v>0</v>
      </c>
      <c r="I33" s="669">
        <v>0</v>
      </c>
      <c r="J33" s="669">
        <v>0</v>
      </c>
      <c r="K33" s="669">
        <v>0</v>
      </c>
      <c r="L33" s="669">
        <v>0</v>
      </c>
      <c r="M33" s="669">
        <v>0</v>
      </c>
      <c r="N33" s="669"/>
      <c r="O33" s="996">
        <f>SUM(C33:N33)</f>
        <v>0</v>
      </c>
    </row>
    <row r="34" spans="1:15">
      <c r="A34" s="998"/>
      <c r="B34" s="265"/>
      <c r="C34" s="675"/>
      <c r="D34" s="268"/>
      <c r="E34" s="268"/>
      <c r="F34" s="268"/>
      <c r="G34" s="268"/>
      <c r="H34" s="268"/>
      <c r="I34" s="268"/>
      <c r="J34" s="268"/>
      <c r="K34" s="268"/>
      <c r="L34" s="268"/>
      <c r="M34" s="268"/>
      <c r="N34" s="268"/>
      <c r="O34" s="999"/>
    </row>
    <row r="35" spans="1:15">
      <c r="A35" s="991">
        <v>4.3</v>
      </c>
      <c r="B35" s="259" t="s">
        <v>149</v>
      </c>
      <c r="C35" s="898">
        <f>C36+C38</f>
        <v>0</v>
      </c>
      <c r="D35" s="898">
        <f t="shared" ref="D35:O35" si="9">D36+D38</f>
        <v>0</v>
      </c>
      <c r="E35" s="898">
        <f t="shared" si="9"/>
        <v>0</v>
      </c>
      <c r="F35" s="898">
        <f t="shared" si="9"/>
        <v>0</v>
      </c>
      <c r="G35" s="898">
        <f t="shared" si="9"/>
        <v>0</v>
      </c>
      <c r="H35" s="898">
        <f t="shared" si="9"/>
        <v>0</v>
      </c>
      <c r="I35" s="898">
        <f t="shared" si="9"/>
        <v>0</v>
      </c>
      <c r="J35" s="898">
        <f t="shared" si="9"/>
        <v>0</v>
      </c>
      <c r="K35" s="898">
        <f t="shared" si="9"/>
        <v>0</v>
      </c>
      <c r="L35" s="898">
        <f t="shared" si="9"/>
        <v>0</v>
      </c>
      <c r="M35" s="898">
        <f t="shared" si="9"/>
        <v>0</v>
      </c>
      <c r="N35" s="898">
        <f t="shared" si="9"/>
        <v>0</v>
      </c>
      <c r="O35" s="992">
        <f t="shared" si="9"/>
        <v>0</v>
      </c>
    </row>
    <row r="36" spans="1:15">
      <c r="A36" s="993" t="s">
        <v>150</v>
      </c>
      <c r="B36" s="264" t="s">
        <v>151</v>
      </c>
      <c r="C36" s="897">
        <f>SUM(C37)</f>
        <v>0</v>
      </c>
      <c r="D36" s="897">
        <f t="shared" ref="D36:N36" si="10">SUM(D37)</f>
        <v>0</v>
      </c>
      <c r="E36" s="897">
        <f t="shared" si="10"/>
        <v>0</v>
      </c>
      <c r="F36" s="267">
        <f t="shared" si="10"/>
        <v>0</v>
      </c>
      <c r="G36" s="673">
        <f t="shared" si="10"/>
        <v>0</v>
      </c>
      <c r="H36" s="267">
        <f t="shared" si="10"/>
        <v>0</v>
      </c>
      <c r="I36" s="897">
        <f t="shared" si="10"/>
        <v>0</v>
      </c>
      <c r="J36" s="897">
        <f t="shared" si="10"/>
        <v>0</v>
      </c>
      <c r="K36" s="897">
        <f t="shared" si="10"/>
        <v>0</v>
      </c>
      <c r="L36" s="897">
        <f t="shared" si="10"/>
        <v>0</v>
      </c>
      <c r="M36" s="897">
        <f t="shared" si="10"/>
        <v>0</v>
      </c>
      <c r="N36" s="897">
        <f t="shared" si="10"/>
        <v>0</v>
      </c>
      <c r="O36" s="997"/>
    </row>
    <row r="37" spans="1:15">
      <c r="A37" s="995" t="s">
        <v>702</v>
      </c>
      <c r="B37" s="265" t="s">
        <v>703</v>
      </c>
      <c r="C37" s="899">
        <v>0</v>
      </c>
      <c r="D37" s="899">
        <v>0</v>
      </c>
      <c r="E37" s="899">
        <v>0</v>
      </c>
      <c r="F37" s="669">
        <v>0</v>
      </c>
      <c r="G37" s="669">
        <v>0</v>
      </c>
      <c r="H37" s="669">
        <v>0</v>
      </c>
      <c r="I37" s="899">
        <v>0</v>
      </c>
      <c r="J37" s="899">
        <v>0</v>
      </c>
      <c r="K37" s="899">
        <v>0</v>
      </c>
      <c r="L37" s="899">
        <v>0</v>
      </c>
      <c r="M37" s="899">
        <v>0</v>
      </c>
      <c r="N37" s="899">
        <v>0</v>
      </c>
      <c r="O37" s="996">
        <f>SUM(C37:N37)</f>
        <v>0</v>
      </c>
    </row>
    <row r="38" spans="1:15">
      <c r="A38" s="993" t="s">
        <v>158</v>
      </c>
      <c r="B38" s="264" t="s">
        <v>159</v>
      </c>
      <c r="C38" s="897">
        <f>SUM(C39:C41)</f>
        <v>0</v>
      </c>
      <c r="D38" s="897">
        <f t="shared" ref="D38:O38" si="11">SUM(D39:D41)</f>
        <v>0</v>
      </c>
      <c r="E38" s="897">
        <f t="shared" si="11"/>
        <v>0</v>
      </c>
      <c r="F38" s="897">
        <f t="shared" si="11"/>
        <v>0</v>
      </c>
      <c r="G38" s="897">
        <f t="shared" si="11"/>
        <v>0</v>
      </c>
      <c r="H38" s="897">
        <f t="shared" si="11"/>
        <v>0</v>
      </c>
      <c r="I38" s="897">
        <f t="shared" si="11"/>
        <v>0</v>
      </c>
      <c r="J38" s="897">
        <f t="shared" si="11"/>
        <v>0</v>
      </c>
      <c r="K38" s="897">
        <f t="shared" si="11"/>
        <v>0</v>
      </c>
      <c r="L38" s="897">
        <f t="shared" si="11"/>
        <v>0</v>
      </c>
      <c r="M38" s="897">
        <f t="shared" si="11"/>
        <v>0</v>
      </c>
      <c r="N38" s="897">
        <f t="shared" si="11"/>
        <v>0</v>
      </c>
      <c r="O38" s="997">
        <f t="shared" si="11"/>
        <v>0</v>
      </c>
    </row>
    <row r="39" spans="1:15">
      <c r="A39" s="995" t="s">
        <v>704</v>
      </c>
      <c r="B39" s="265" t="s">
        <v>708</v>
      </c>
      <c r="C39" s="900">
        <v>0</v>
      </c>
      <c r="D39" s="900">
        <v>0</v>
      </c>
      <c r="E39" s="900">
        <v>0</v>
      </c>
      <c r="F39" s="671">
        <v>0</v>
      </c>
      <c r="G39" s="671">
        <v>0</v>
      </c>
      <c r="H39" s="671">
        <v>0</v>
      </c>
      <c r="I39" s="900">
        <v>0</v>
      </c>
      <c r="J39" s="900">
        <v>0</v>
      </c>
      <c r="K39" s="900">
        <v>0</v>
      </c>
      <c r="L39" s="900">
        <v>0</v>
      </c>
      <c r="M39" s="900">
        <v>0</v>
      </c>
      <c r="N39" s="900">
        <v>0</v>
      </c>
      <c r="O39" s="996">
        <f>SUM(C39:N39)</f>
        <v>0</v>
      </c>
    </row>
    <row r="40" spans="1:15">
      <c r="A40" s="995" t="s">
        <v>705</v>
      </c>
      <c r="B40" s="265" t="s">
        <v>709</v>
      </c>
      <c r="C40" s="900">
        <v>0</v>
      </c>
      <c r="D40" s="900">
        <v>0</v>
      </c>
      <c r="E40" s="900">
        <v>0</v>
      </c>
      <c r="F40" s="900">
        <v>0</v>
      </c>
      <c r="G40" s="900">
        <v>0</v>
      </c>
      <c r="H40" s="900">
        <v>0</v>
      </c>
      <c r="I40" s="900">
        <v>0</v>
      </c>
      <c r="J40" s="900">
        <v>0</v>
      </c>
      <c r="K40" s="900">
        <v>0</v>
      </c>
      <c r="L40" s="900">
        <v>0</v>
      </c>
      <c r="M40" s="900">
        <v>0</v>
      </c>
      <c r="N40" s="900">
        <v>0</v>
      </c>
      <c r="O40" s="996">
        <f>SUM(C40:N40)</f>
        <v>0</v>
      </c>
    </row>
    <row r="41" spans="1:15">
      <c r="A41" s="995" t="s">
        <v>706</v>
      </c>
      <c r="B41" s="265" t="s">
        <v>707</v>
      </c>
      <c r="C41" s="900">
        <v>0</v>
      </c>
      <c r="D41" s="900">
        <v>0</v>
      </c>
      <c r="E41" s="900">
        <v>0</v>
      </c>
      <c r="F41" s="671">
        <v>0</v>
      </c>
      <c r="G41" s="671">
        <v>0</v>
      </c>
      <c r="H41" s="671">
        <v>0</v>
      </c>
      <c r="I41" s="671">
        <v>0</v>
      </c>
      <c r="J41" s="671">
        <v>0</v>
      </c>
      <c r="K41" s="671">
        <v>0</v>
      </c>
      <c r="L41" s="671">
        <v>0</v>
      </c>
      <c r="M41" s="671">
        <v>0</v>
      </c>
      <c r="N41" s="671">
        <v>0</v>
      </c>
      <c r="O41" s="1034">
        <f>SUM(C41:N41)</f>
        <v>0</v>
      </c>
    </row>
    <row r="42" spans="1:15">
      <c r="A42" s="998"/>
      <c r="B42" s="262"/>
      <c r="C42" s="675"/>
      <c r="D42" s="268"/>
      <c r="E42" s="268"/>
      <c r="F42" s="268"/>
      <c r="G42" s="268"/>
      <c r="H42" s="268"/>
      <c r="I42" s="268"/>
      <c r="J42" s="268"/>
      <c r="K42" s="268"/>
      <c r="L42" s="268"/>
      <c r="M42" s="268"/>
      <c r="N42" s="268"/>
      <c r="O42" s="999"/>
    </row>
    <row r="43" spans="1:15" s="1" customFormat="1">
      <c r="A43" s="1002"/>
      <c r="B43" s="257" t="s">
        <v>160</v>
      </c>
      <c r="C43" s="677">
        <f>C9+C26+C35</f>
        <v>1260299.56</v>
      </c>
      <c r="D43" s="677">
        <f t="shared" ref="D43:O43" si="12">D9+D26+D35</f>
        <v>848508.11</v>
      </c>
      <c r="E43" s="677">
        <f t="shared" si="12"/>
        <v>882346.24</v>
      </c>
      <c r="F43" s="677">
        <f t="shared" si="12"/>
        <v>735675.22</v>
      </c>
      <c r="G43" s="677">
        <f t="shared" si="12"/>
        <v>1002008.64</v>
      </c>
      <c r="H43" s="677">
        <f t="shared" si="12"/>
        <v>777390.11</v>
      </c>
      <c r="I43" s="677">
        <f t="shared" si="12"/>
        <v>866148.46000000008</v>
      </c>
      <c r="J43" s="677">
        <f t="shared" si="12"/>
        <v>934510.8</v>
      </c>
      <c r="K43" s="677">
        <f t="shared" si="12"/>
        <v>1086243.1800000002</v>
      </c>
      <c r="L43" s="677">
        <f t="shared" si="12"/>
        <v>0</v>
      </c>
      <c r="M43" s="677">
        <f t="shared" si="12"/>
        <v>0</v>
      </c>
      <c r="N43" s="677">
        <f t="shared" si="12"/>
        <v>0</v>
      </c>
      <c r="O43" s="1003">
        <f t="shared" si="12"/>
        <v>8393130.3200000003</v>
      </c>
    </row>
    <row r="44" spans="1:15">
      <c r="A44" s="1004"/>
      <c r="B44" s="1005"/>
      <c r="C44" s="1006"/>
      <c r="D44" s="1006"/>
      <c r="E44" s="1006"/>
      <c r="F44" s="1006"/>
      <c r="G44" s="1006"/>
      <c r="H44" s="1006"/>
      <c r="I44" s="1006"/>
      <c r="J44" s="1006"/>
      <c r="K44" s="1006"/>
      <c r="L44" s="1006"/>
      <c r="M44" s="1006"/>
      <c r="N44" s="1006"/>
      <c r="O44" s="1007"/>
    </row>
    <row r="45" spans="1:15" s="1" customFormat="1">
      <c r="A45" s="1002">
        <v>5</v>
      </c>
      <c r="B45" s="270" t="s">
        <v>161</v>
      </c>
      <c r="C45" s="271"/>
      <c r="D45" s="271"/>
      <c r="E45" s="271"/>
      <c r="F45" s="271"/>
      <c r="G45" s="271"/>
      <c r="H45" s="271"/>
      <c r="I45" s="271"/>
      <c r="J45" s="271"/>
      <c r="K45" s="271"/>
      <c r="L45" s="271"/>
      <c r="M45" s="271"/>
      <c r="N45" s="271"/>
      <c r="O45" s="1008"/>
    </row>
    <row r="46" spans="1:15" s="1" customFormat="1">
      <c r="A46" s="991">
        <v>5.0999999999999996</v>
      </c>
      <c r="B46" s="259" t="s">
        <v>162</v>
      </c>
      <c r="C46" s="676">
        <f>C47+C54+C64</f>
        <v>886457.65999999992</v>
      </c>
      <c r="D46" s="676">
        <f t="shared" ref="D46:O46" si="13">D47+D54+D64</f>
        <v>974550.65000000014</v>
      </c>
      <c r="E46" s="676">
        <f t="shared" si="13"/>
        <v>870876.58</v>
      </c>
      <c r="F46" s="676">
        <f t="shared" si="13"/>
        <v>715308.66999999993</v>
      </c>
      <c r="G46" s="1084">
        <f t="shared" si="13"/>
        <v>1062210.6499999999</v>
      </c>
      <c r="H46" s="676">
        <f t="shared" si="13"/>
        <v>1010535.2100000002</v>
      </c>
      <c r="I46" s="676">
        <f t="shared" si="13"/>
        <v>707263.74</v>
      </c>
      <c r="J46" s="676">
        <f t="shared" si="13"/>
        <v>767835.85000000009</v>
      </c>
      <c r="K46" s="676">
        <f t="shared" si="13"/>
        <v>981751.99</v>
      </c>
      <c r="L46" s="676">
        <f t="shared" si="13"/>
        <v>0</v>
      </c>
      <c r="M46" s="676">
        <f t="shared" si="13"/>
        <v>0</v>
      </c>
      <c r="N46" s="676">
        <f t="shared" si="13"/>
        <v>0</v>
      </c>
      <c r="O46" s="992">
        <f t="shared" si="13"/>
        <v>7976791.0000000009</v>
      </c>
    </row>
    <row r="47" spans="1:15">
      <c r="A47" s="993" t="s">
        <v>163</v>
      </c>
      <c r="B47" s="264" t="s">
        <v>164</v>
      </c>
      <c r="C47" s="673">
        <f t="shared" ref="C47:H47" si="14">SUM(C48:C53)</f>
        <v>482812.37999999995</v>
      </c>
      <c r="D47" s="673">
        <f t="shared" si="14"/>
        <v>421510.27</v>
      </c>
      <c r="E47" s="673">
        <f t="shared" si="14"/>
        <v>441429.81</v>
      </c>
      <c r="F47" s="673">
        <f t="shared" si="14"/>
        <v>430288.76</v>
      </c>
      <c r="G47" s="673">
        <f t="shared" si="14"/>
        <v>400250.63</v>
      </c>
      <c r="H47" s="673">
        <f t="shared" si="14"/>
        <v>736212.99000000011</v>
      </c>
      <c r="I47" s="673">
        <f t="shared" ref="I47:O47" si="15">SUM(I48:I53)</f>
        <v>422171.81</v>
      </c>
      <c r="J47" s="673">
        <f t="shared" si="15"/>
        <v>414945.36</v>
      </c>
      <c r="K47" s="673">
        <f t="shared" si="15"/>
        <v>427064.87</v>
      </c>
      <c r="L47" s="673">
        <f t="shared" si="15"/>
        <v>0</v>
      </c>
      <c r="M47" s="673">
        <f t="shared" si="15"/>
        <v>0</v>
      </c>
      <c r="N47" s="673">
        <f t="shared" si="15"/>
        <v>0</v>
      </c>
      <c r="O47" s="997">
        <f t="shared" si="15"/>
        <v>4176686.8800000008</v>
      </c>
    </row>
    <row r="48" spans="1:15" ht="25.5">
      <c r="A48" s="995" t="s">
        <v>651</v>
      </c>
      <c r="B48" s="265" t="s">
        <v>300</v>
      </c>
      <c r="C48" s="671">
        <v>311572.05</v>
      </c>
      <c r="D48" s="671">
        <v>311572.05</v>
      </c>
      <c r="E48" s="671">
        <v>316258.2</v>
      </c>
      <c r="F48" s="671">
        <v>316258.2</v>
      </c>
      <c r="G48" s="671">
        <v>306885.90000000002</v>
      </c>
      <c r="H48" s="671">
        <v>613771.80000000005</v>
      </c>
      <c r="I48" s="671">
        <v>297513.59999999998</v>
      </c>
      <c r="J48" s="671">
        <v>292827.45</v>
      </c>
      <c r="K48" s="671">
        <v>302463.59999999998</v>
      </c>
      <c r="L48" s="671">
        <v>0</v>
      </c>
      <c r="M48" s="671">
        <v>0</v>
      </c>
      <c r="N48" s="671">
        <v>0</v>
      </c>
      <c r="O48" s="996">
        <f t="shared" ref="O48:O53" si="16">SUM(C48:N48)</f>
        <v>3069122.8500000006</v>
      </c>
    </row>
    <row r="49" spans="1:15" ht="25.5">
      <c r="A49" s="995" t="s">
        <v>652</v>
      </c>
      <c r="B49" s="265" t="s">
        <v>653</v>
      </c>
      <c r="C49" s="671">
        <v>0</v>
      </c>
      <c r="D49" s="671">
        <v>0</v>
      </c>
      <c r="E49" s="671">
        <v>0</v>
      </c>
      <c r="F49" s="671">
        <v>0</v>
      </c>
      <c r="G49" s="671">
        <v>0</v>
      </c>
      <c r="H49" s="671">
        <v>0</v>
      </c>
      <c r="I49" s="671">
        <v>0</v>
      </c>
      <c r="J49" s="671">
        <v>0</v>
      </c>
      <c r="K49" s="671">
        <v>0</v>
      </c>
      <c r="L49" s="671">
        <v>0</v>
      </c>
      <c r="M49" s="671">
        <v>0</v>
      </c>
      <c r="N49" s="671">
        <v>0</v>
      </c>
      <c r="O49" s="996">
        <f t="shared" si="16"/>
        <v>0</v>
      </c>
    </row>
    <row r="50" spans="1:15">
      <c r="A50" s="995" t="s">
        <v>654</v>
      </c>
      <c r="B50" s="265" t="s">
        <v>302</v>
      </c>
      <c r="C50" s="671">
        <v>96318.28</v>
      </c>
      <c r="D50" s="671">
        <v>95138.85</v>
      </c>
      <c r="E50" s="671">
        <v>96763.18</v>
      </c>
      <c r="F50" s="671">
        <v>96763.18</v>
      </c>
      <c r="G50" s="671">
        <v>93364.73</v>
      </c>
      <c r="H50" s="671">
        <v>89966.28</v>
      </c>
      <c r="I50" s="671">
        <v>89966.28</v>
      </c>
      <c r="J50" s="671">
        <v>88232.37</v>
      </c>
      <c r="K50" s="671">
        <v>89966.28</v>
      </c>
      <c r="L50" s="671">
        <v>0</v>
      </c>
      <c r="M50" s="671">
        <v>0</v>
      </c>
      <c r="N50" s="671">
        <v>0</v>
      </c>
      <c r="O50" s="996">
        <f t="shared" si="16"/>
        <v>836479.43</v>
      </c>
    </row>
    <row r="51" spans="1:15">
      <c r="A51" s="995" t="s">
        <v>655</v>
      </c>
      <c r="B51" s="265" t="s">
        <v>303</v>
      </c>
      <c r="C51" s="671">
        <v>74922.05</v>
      </c>
      <c r="D51" s="671">
        <v>14799.37</v>
      </c>
      <c r="E51" s="671">
        <v>28408.43</v>
      </c>
      <c r="F51" s="671">
        <v>17267.38</v>
      </c>
      <c r="G51" s="671">
        <v>0</v>
      </c>
      <c r="H51" s="671">
        <v>32474.91</v>
      </c>
      <c r="I51" s="671">
        <v>34691.93</v>
      </c>
      <c r="J51" s="671">
        <v>33885.54</v>
      </c>
      <c r="K51" s="671">
        <v>34634.99</v>
      </c>
      <c r="L51" s="671">
        <v>0</v>
      </c>
      <c r="M51" s="671">
        <v>0</v>
      </c>
      <c r="N51" s="671">
        <v>0</v>
      </c>
      <c r="O51" s="996">
        <f t="shared" si="16"/>
        <v>271084.60000000003</v>
      </c>
    </row>
    <row r="52" spans="1:15" ht="25.5">
      <c r="A52" s="995" t="s">
        <v>656</v>
      </c>
      <c r="B52" s="79" t="s">
        <v>304</v>
      </c>
      <c r="C52" s="671">
        <v>0</v>
      </c>
      <c r="D52" s="671">
        <v>0</v>
      </c>
      <c r="E52" s="671">
        <v>0</v>
      </c>
      <c r="F52" s="671">
        <v>0</v>
      </c>
      <c r="G52" s="671">
        <v>0</v>
      </c>
      <c r="H52" s="671">
        <v>0</v>
      </c>
      <c r="I52" s="671">
        <v>0</v>
      </c>
      <c r="J52" s="671">
        <v>0</v>
      </c>
      <c r="K52" s="671">
        <v>0</v>
      </c>
      <c r="L52" s="671">
        <v>0</v>
      </c>
      <c r="M52" s="671">
        <v>0</v>
      </c>
      <c r="N52" s="671">
        <v>0</v>
      </c>
      <c r="O52" s="996">
        <f t="shared" si="16"/>
        <v>0</v>
      </c>
    </row>
    <row r="53" spans="1:15">
      <c r="A53" s="995" t="s">
        <v>657</v>
      </c>
      <c r="B53" s="265" t="s">
        <v>306</v>
      </c>
      <c r="C53" s="671">
        <v>0</v>
      </c>
      <c r="D53" s="671">
        <v>0</v>
      </c>
      <c r="E53" s="671">
        <v>0</v>
      </c>
      <c r="F53" s="671">
        <v>0</v>
      </c>
      <c r="G53" s="671">
        <v>0</v>
      </c>
      <c r="H53" s="671">
        <v>0</v>
      </c>
      <c r="I53" s="671">
        <v>0</v>
      </c>
      <c r="J53" s="671">
        <v>0</v>
      </c>
      <c r="K53" s="671">
        <v>0</v>
      </c>
      <c r="L53" s="671">
        <v>0</v>
      </c>
      <c r="M53" s="671">
        <v>0</v>
      </c>
      <c r="N53" s="671">
        <v>0</v>
      </c>
      <c r="O53" s="996">
        <f t="shared" si="16"/>
        <v>0</v>
      </c>
    </row>
    <row r="54" spans="1:15" ht="13.5" customHeight="1">
      <c r="A54" s="993" t="s">
        <v>165</v>
      </c>
      <c r="B54" s="264" t="s">
        <v>166</v>
      </c>
      <c r="C54" s="673">
        <f>SUM(C55:C63)</f>
        <v>154982.6</v>
      </c>
      <c r="D54" s="673">
        <f t="shared" ref="D54:J54" si="17">SUM(D55:D63)</f>
        <v>144477.15</v>
      </c>
      <c r="E54" s="673">
        <f t="shared" si="17"/>
        <v>196646.53999999998</v>
      </c>
      <c r="F54" s="673">
        <f t="shared" si="17"/>
        <v>157753.20000000001</v>
      </c>
      <c r="G54" s="673">
        <f t="shared" si="17"/>
        <v>414235.87000000005</v>
      </c>
      <c r="H54" s="673">
        <f t="shared" si="17"/>
        <v>177561.15</v>
      </c>
      <c r="I54" s="673">
        <f t="shared" si="17"/>
        <v>221630.93</v>
      </c>
      <c r="J54" s="673">
        <f t="shared" si="17"/>
        <v>225366.7</v>
      </c>
      <c r="K54" s="673">
        <f>SUM(K55:K63)</f>
        <v>256680.6</v>
      </c>
      <c r="L54" s="673">
        <f>SUM(L55:L63)</f>
        <v>0</v>
      </c>
      <c r="M54" s="673">
        <f>SUM(M55:M63)</f>
        <v>0</v>
      </c>
      <c r="N54" s="673">
        <f>SUM(N55:N63)</f>
        <v>0</v>
      </c>
      <c r="O54" s="997">
        <f>SUM(O55:O63)</f>
        <v>1949334.74</v>
      </c>
    </row>
    <row r="55" spans="1:15" ht="25.5">
      <c r="A55" s="995" t="s">
        <v>658</v>
      </c>
      <c r="B55" s="79" t="s">
        <v>667</v>
      </c>
      <c r="C55" s="671">
        <v>21259.67</v>
      </c>
      <c r="D55" s="671">
        <v>11883.33</v>
      </c>
      <c r="E55" s="671">
        <v>11190.76</v>
      </c>
      <c r="F55" s="671">
        <v>13730.37</v>
      </c>
      <c r="G55" s="671">
        <v>20054.82</v>
      </c>
      <c r="H55" s="671">
        <v>5615.64</v>
      </c>
      <c r="I55" s="671">
        <v>1886.11</v>
      </c>
      <c r="J55" s="671">
        <v>4518.25</v>
      </c>
      <c r="K55" s="671">
        <v>10107.6</v>
      </c>
      <c r="L55" s="671">
        <v>0</v>
      </c>
      <c r="M55" s="671">
        <v>0</v>
      </c>
      <c r="N55" s="671">
        <v>0</v>
      </c>
      <c r="O55" s="996">
        <f t="shared" ref="O55:O63" si="18">SUM(C55:N55)</f>
        <v>100246.55000000002</v>
      </c>
    </row>
    <row r="56" spans="1:15">
      <c r="A56" s="995" t="s">
        <v>659</v>
      </c>
      <c r="B56" s="79" t="s">
        <v>668</v>
      </c>
      <c r="C56" s="671">
        <v>4912.49</v>
      </c>
      <c r="D56" s="671">
        <v>0</v>
      </c>
      <c r="E56" s="671">
        <v>0</v>
      </c>
      <c r="F56" s="671">
        <v>7835</v>
      </c>
      <c r="G56" s="671">
        <v>4830.62</v>
      </c>
      <c r="H56" s="671">
        <v>3505</v>
      </c>
      <c r="I56" s="671">
        <v>8740</v>
      </c>
      <c r="J56" s="671">
        <v>0</v>
      </c>
      <c r="K56" s="671">
        <v>2000.93</v>
      </c>
      <c r="L56" s="671">
        <v>0</v>
      </c>
      <c r="M56" s="671">
        <v>0</v>
      </c>
      <c r="N56" s="671">
        <v>0</v>
      </c>
      <c r="O56" s="996">
        <f t="shared" si="18"/>
        <v>31824.04</v>
      </c>
    </row>
    <row r="57" spans="1:15" ht="25.5">
      <c r="A57" s="995" t="s">
        <v>660</v>
      </c>
      <c r="B57" s="265" t="s">
        <v>673</v>
      </c>
      <c r="C57" s="671">
        <v>0</v>
      </c>
      <c r="D57" s="671">
        <v>0</v>
      </c>
      <c r="E57" s="671">
        <v>0</v>
      </c>
      <c r="F57" s="671">
        <v>0</v>
      </c>
      <c r="G57" s="671">
        <v>0</v>
      </c>
      <c r="H57" s="671">
        <v>0</v>
      </c>
      <c r="I57" s="671">
        <v>0</v>
      </c>
      <c r="J57" s="671">
        <v>0</v>
      </c>
      <c r="K57" s="671">
        <v>0</v>
      </c>
      <c r="L57" s="671">
        <v>0</v>
      </c>
      <c r="M57" s="671">
        <v>0</v>
      </c>
      <c r="N57" s="671">
        <v>0</v>
      </c>
      <c r="O57" s="996">
        <f t="shared" si="18"/>
        <v>0</v>
      </c>
    </row>
    <row r="58" spans="1:15" ht="26.25" thickBot="1">
      <c r="A58" s="1009" t="s">
        <v>661</v>
      </c>
      <c r="B58" s="1010" t="s">
        <v>669</v>
      </c>
      <c r="C58" s="1011">
        <v>26716.34</v>
      </c>
      <c r="D58" s="1011">
        <v>53843.55</v>
      </c>
      <c r="E58" s="1011">
        <v>38029.230000000003</v>
      </c>
      <c r="F58" s="1011">
        <v>39018.32</v>
      </c>
      <c r="G58" s="1011">
        <v>312995.26</v>
      </c>
      <c r="H58" s="1011">
        <v>62890.06</v>
      </c>
      <c r="I58" s="1011">
        <v>68286.27</v>
      </c>
      <c r="J58" s="1011">
        <v>43963.07</v>
      </c>
      <c r="K58" s="1011">
        <v>145905.49</v>
      </c>
      <c r="L58" s="1011">
        <v>0</v>
      </c>
      <c r="M58" s="1011">
        <v>0</v>
      </c>
      <c r="N58" s="1011">
        <v>0</v>
      </c>
      <c r="O58" s="1012">
        <f t="shared" si="18"/>
        <v>791647.59</v>
      </c>
    </row>
    <row r="59" spans="1:15" ht="25.5">
      <c r="A59" s="1013" t="s">
        <v>662</v>
      </c>
      <c r="B59" s="1014" t="s">
        <v>674</v>
      </c>
      <c r="C59" s="1015">
        <v>94762.96</v>
      </c>
      <c r="D59" s="1015">
        <v>25300</v>
      </c>
      <c r="E59" s="1015">
        <v>88905.05</v>
      </c>
      <c r="F59" s="1015">
        <v>69242</v>
      </c>
      <c r="G59" s="1015">
        <v>45190</v>
      </c>
      <c r="H59" s="1015">
        <v>60641.8</v>
      </c>
      <c r="I59" s="1015">
        <v>117990</v>
      </c>
      <c r="J59" s="1015">
        <v>105490</v>
      </c>
      <c r="K59" s="1015">
        <v>39687.550000000003</v>
      </c>
      <c r="L59" s="1015">
        <v>0</v>
      </c>
      <c r="M59" s="1015">
        <v>0</v>
      </c>
      <c r="N59" s="1015">
        <v>0</v>
      </c>
      <c r="O59" s="1016">
        <f t="shared" si="18"/>
        <v>647209.3600000001</v>
      </c>
    </row>
    <row r="60" spans="1:15">
      <c r="A60" s="995" t="s">
        <v>663</v>
      </c>
      <c r="B60" s="79" t="s">
        <v>670</v>
      </c>
      <c r="C60" s="671">
        <v>1856.15</v>
      </c>
      <c r="D60" s="671">
        <v>13992.76</v>
      </c>
      <c r="E60" s="671">
        <v>39720.639999999999</v>
      </c>
      <c r="F60" s="671">
        <v>27927.51</v>
      </c>
      <c r="G60" s="671">
        <v>19261.21</v>
      </c>
      <c r="H60" s="671">
        <v>37016.32</v>
      </c>
      <c r="I60" s="671">
        <v>24728.55</v>
      </c>
      <c r="J60" s="671">
        <v>60697.53</v>
      </c>
      <c r="K60" s="671">
        <v>52863.82</v>
      </c>
      <c r="L60" s="671">
        <v>0</v>
      </c>
      <c r="M60" s="671">
        <v>0</v>
      </c>
      <c r="N60" s="671">
        <v>0</v>
      </c>
      <c r="O60" s="996">
        <f t="shared" si="18"/>
        <v>278064.49</v>
      </c>
    </row>
    <row r="61" spans="1:15" ht="25.5">
      <c r="A61" s="995" t="s">
        <v>664</v>
      </c>
      <c r="B61" s="79" t="s">
        <v>671</v>
      </c>
      <c r="C61" s="671">
        <v>0</v>
      </c>
      <c r="D61" s="671">
        <v>0</v>
      </c>
      <c r="E61" s="671">
        <v>0</v>
      </c>
      <c r="F61" s="671">
        <v>0</v>
      </c>
      <c r="G61" s="671">
        <v>0</v>
      </c>
      <c r="H61" s="671">
        <v>0</v>
      </c>
      <c r="I61" s="671">
        <v>0</v>
      </c>
      <c r="J61" s="671">
        <v>0</v>
      </c>
      <c r="K61" s="671">
        <v>0</v>
      </c>
      <c r="L61" s="671">
        <v>0</v>
      </c>
      <c r="M61" s="671">
        <v>0</v>
      </c>
      <c r="N61" s="671">
        <v>0</v>
      </c>
      <c r="O61" s="996">
        <f t="shared" si="18"/>
        <v>0</v>
      </c>
    </row>
    <row r="62" spans="1:15">
      <c r="A62" s="995" t="s">
        <v>665</v>
      </c>
      <c r="B62" s="79" t="s">
        <v>675</v>
      </c>
      <c r="C62" s="671">
        <v>0</v>
      </c>
      <c r="D62" s="671">
        <v>0</v>
      </c>
      <c r="E62" s="671">
        <v>0</v>
      </c>
      <c r="F62" s="671">
        <v>0</v>
      </c>
      <c r="G62" s="671">
        <v>0</v>
      </c>
      <c r="H62" s="671">
        <v>0</v>
      </c>
      <c r="I62" s="671">
        <v>0</v>
      </c>
      <c r="J62" s="671">
        <v>0</v>
      </c>
      <c r="K62" s="671">
        <v>0</v>
      </c>
      <c r="L62" s="671">
        <v>0</v>
      </c>
      <c r="M62" s="671">
        <v>0</v>
      </c>
      <c r="N62" s="671">
        <v>0</v>
      </c>
      <c r="O62" s="996">
        <f t="shared" si="18"/>
        <v>0</v>
      </c>
    </row>
    <row r="63" spans="1:15" ht="25.5">
      <c r="A63" s="995" t="s">
        <v>666</v>
      </c>
      <c r="B63" s="79" t="s">
        <v>672</v>
      </c>
      <c r="C63" s="671">
        <v>5474.99</v>
      </c>
      <c r="D63" s="671">
        <v>39457.51</v>
      </c>
      <c r="E63" s="671">
        <v>18800.86</v>
      </c>
      <c r="F63" s="671">
        <v>0</v>
      </c>
      <c r="G63" s="671">
        <v>11903.96</v>
      </c>
      <c r="H63" s="671">
        <v>7892.33</v>
      </c>
      <c r="I63" s="671">
        <v>0</v>
      </c>
      <c r="J63" s="671">
        <v>10697.85</v>
      </c>
      <c r="K63" s="671">
        <v>6115.21</v>
      </c>
      <c r="L63" s="671">
        <v>0</v>
      </c>
      <c r="M63" s="671">
        <v>0</v>
      </c>
      <c r="N63" s="671">
        <v>0</v>
      </c>
      <c r="O63" s="996">
        <f t="shared" si="18"/>
        <v>100342.71000000002</v>
      </c>
    </row>
    <row r="64" spans="1:15">
      <c r="A64" s="993" t="s">
        <v>167</v>
      </c>
      <c r="B64" s="264" t="s">
        <v>168</v>
      </c>
      <c r="C64" s="673">
        <f>SUM(C65:C73)</f>
        <v>248662.68</v>
      </c>
      <c r="D64" s="673">
        <f t="shared" ref="D64:N64" si="19">SUM(D65:D73)</f>
        <v>408563.23000000004</v>
      </c>
      <c r="E64" s="673">
        <f t="shared" si="19"/>
        <v>232800.22999999998</v>
      </c>
      <c r="F64" s="673">
        <f t="shared" si="19"/>
        <v>127266.70999999999</v>
      </c>
      <c r="G64" s="673">
        <f t="shared" si="19"/>
        <v>247724.15</v>
      </c>
      <c r="H64" s="673">
        <f t="shared" si="19"/>
        <v>96761.07</v>
      </c>
      <c r="I64" s="673">
        <f t="shared" si="19"/>
        <v>63461</v>
      </c>
      <c r="J64" s="673">
        <f t="shared" si="19"/>
        <v>127523.79</v>
      </c>
      <c r="K64" s="673">
        <f>SUM(K65:K73)</f>
        <v>298006.52</v>
      </c>
      <c r="L64" s="673">
        <f t="shared" si="19"/>
        <v>0</v>
      </c>
      <c r="M64" s="673">
        <f t="shared" si="19"/>
        <v>0</v>
      </c>
      <c r="N64" s="673">
        <f t="shared" si="19"/>
        <v>0</v>
      </c>
      <c r="O64" s="997">
        <f>SUM(O65:O73)</f>
        <v>1850769.3800000001</v>
      </c>
    </row>
    <row r="65" spans="1:15">
      <c r="A65" s="995" t="s">
        <v>676</v>
      </c>
      <c r="B65" s="265" t="s">
        <v>685</v>
      </c>
      <c r="C65" s="671">
        <v>237965.34</v>
      </c>
      <c r="D65" s="671">
        <v>253409.73</v>
      </c>
      <c r="E65" s="671">
        <v>100193.53</v>
      </c>
      <c r="F65" s="671">
        <v>54296.84</v>
      </c>
      <c r="G65" s="671">
        <v>110682.41</v>
      </c>
      <c r="H65" s="671">
        <v>34468.22</v>
      </c>
      <c r="I65" s="671">
        <v>31730.43</v>
      </c>
      <c r="J65" s="671">
        <v>96270.37</v>
      </c>
      <c r="K65" s="671">
        <v>151429.79</v>
      </c>
      <c r="L65" s="671">
        <v>0</v>
      </c>
      <c r="M65" s="671">
        <v>0</v>
      </c>
      <c r="N65" s="671">
        <v>0</v>
      </c>
      <c r="O65" s="996">
        <f t="shared" ref="O65:O73" si="20">SUM(C65:N65)</f>
        <v>1070446.6599999999</v>
      </c>
    </row>
    <row r="66" spans="1:15">
      <c r="A66" s="995" t="s">
        <v>677</v>
      </c>
      <c r="B66" s="265" t="s">
        <v>686</v>
      </c>
      <c r="C66" s="671">
        <v>0</v>
      </c>
      <c r="D66" s="671">
        <v>0</v>
      </c>
      <c r="E66" s="671">
        <v>0</v>
      </c>
      <c r="F66" s="671">
        <v>0</v>
      </c>
      <c r="G66" s="671">
        <v>0</v>
      </c>
      <c r="H66" s="671">
        <v>0</v>
      </c>
      <c r="I66" s="671">
        <v>0</v>
      </c>
      <c r="J66" s="671">
        <v>0</v>
      </c>
      <c r="K66" s="671">
        <v>0</v>
      </c>
      <c r="L66" s="671">
        <v>0</v>
      </c>
      <c r="M66" s="671">
        <v>0</v>
      </c>
      <c r="N66" s="671">
        <v>0</v>
      </c>
      <c r="O66" s="996">
        <f t="shared" si="20"/>
        <v>0</v>
      </c>
    </row>
    <row r="67" spans="1:15" ht="25.5">
      <c r="A67" s="995" t="s">
        <v>678</v>
      </c>
      <c r="B67" s="265" t="s">
        <v>687</v>
      </c>
      <c r="C67" s="671">
        <v>0</v>
      </c>
      <c r="D67" s="671">
        <v>36503.54</v>
      </c>
      <c r="E67" s="671">
        <v>72590.22</v>
      </c>
      <c r="F67" s="671">
        <v>40069.870000000003</v>
      </c>
      <c r="G67" s="671">
        <v>48918.85</v>
      </c>
      <c r="H67" s="671">
        <v>10069.94</v>
      </c>
      <c r="I67" s="671">
        <v>9651.69</v>
      </c>
      <c r="J67" s="671">
        <v>5034.97</v>
      </c>
      <c r="K67" s="671">
        <v>13850.16</v>
      </c>
      <c r="L67" s="671">
        <v>0</v>
      </c>
      <c r="M67" s="671">
        <v>0</v>
      </c>
      <c r="N67" s="671">
        <v>0</v>
      </c>
      <c r="O67" s="996">
        <f t="shared" si="20"/>
        <v>236689.24000000002</v>
      </c>
    </row>
    <row r="68" spans="1:15" ht="25.5">
      <c r="A68" s="995" t="s">
        <v>679</v>
      </c>
      <c r="B68" s="265" t="s">
        <v>688</v>
      </c>
      <c r="C68" s="671">
        <v>2728.77</v>
      </c>
      <c r="D68" s="671">
        <v>11689.32</v>
      </c>
      <c r="E68" s="671">
        <v>1330.79</v>
      </c>
      <c r="F68" s="671">
        <v>9600</v>
      </c>
      <c r="G68" s="671">
        <v>51433.34</v>
      </c>
      <c r="H68" s="671">
        <v>4343.96</v>
      </c>
      <c r="I68" s="671">
        <v>14935.78</v>
      </c>
      <c r="J68" s="671">
        <v>11363.14</v>
      </c>
      <c r="K68" s="671">
        <v>21439.25</v>
      </c>
      <c r="L68" s="671">
        <v>0</v>
      </c>
      <c r="M68" s="671">
        <v>0</v>
      </c>
      <c r="N68" s="671">
        <v>0</v>
      </c>
      <c r="O68" s="996">
        <f t="shared" si="20"/>
        <v>128864.35</v>
      </c>
    </row>
    <row r="69" spans="1:15" ht="25.5">
      <c r="A69" s="995" t="s">
        <v>680</v>
      </c>
      <c r="B69" s="265" t="s">
        <v>689</v>
      </c>
      <c r="C69" s="671">
        <v>5010</v>
      </c>
      <c r="D69" s="671">
        <v>102000</v>
      </c>
      <c r="E69" s="671">
        <v>32927.24</v>
      </c>
      <c r="F69" s="671">
        <v>23300</v>
      </c>
      <c r="G69" s="671">
        <v>30000</v>
      </c>
      <c r="H69" s="671">
        <v>42573.49</v>
      </c>
      <c r="I69" s="671">
        <v>6100</v>
      </c>
      <c r="J69" s="671">
        <v>10000</v>
      </c>
      <c r="K69" s="671">
        <v>45163.75</v>
      </c>
      <c r="L69" s="671">
        <v>0</v>
      </c>
      <c r="M69" s="671">
        <v>0</v>
      </c>
      <c r="N69" s="671">
        <v>0</v>
      </c>
      <c r="O69" s="996">
        <f t="shared" si="20"/>
        <v>297074.48</v>
      </c>
    </row>
    <row r="70" spans="1:15" ht="25.5">
      <c r="A70" s="995" t="s">
        <v>681</v>
      </c>
      <c r="B70" s="265" t="s">
        <v>690</v>
      </c>
      <c r="C70" s="671">
        <v>0</v>
      </c>
      <c r="D70" s="671">
        <v>0</v>
      </c>
      <c r="E70" s="671">
        <v>0</v>
      </c>
      <c r="F70" s="671">
        <v>0</v>
      </c>
      <c r="G70" s="671">
        <v>0</v>
      </c>
      <c r="H70" s="671">
        <v>0</v>
      </c>
      <c r="I70" s="671">
        <v>0</v>
      </c>
      <c r="J70" s="671">
        <v>0</v>
      </c>
      <c r="K70" s="671">
        <v>0</v>
      </c>
      <c r="L70" s="671">
        <v>0</v>
      </c>
      <c r="M70" s="671">
        <v>0</v>
      </c>
      <c r="N70" s="671">
        <v>0</v>
      </c>
      <c r="O70" s="996">
        <f t="shared" si="20"/>
        <v>0</v>
      </c>
    </row>
    <row r="71" spans="1:15">
      <c r="A71" s="995" t="s">
        <v>682</v>
      </c>
      <c r="B71" s="265" t="s">
        <v>691</v>
      </c>
      <c r="C71" s="671">
        <v>465.6</v>
      </c>
      <c r="D71" s="671">
        <v>4960.6400000000003</v>
      </c>
      <c r="E71" s="671">
        <v>10375.83</v>
      </c>
      <c r="F71" s="671">
        <v>0</v>
      </c>
      <c r="G71" s="671">
        <v>3189.55</v>
      </c>
      <c r="H71" s="671">
        <v>5305.46</v>
      </c>
      <c r="I71" s="671">
        <v>1043.0999999999999</v>
      </c>
      <c r="J71" s="671">
        <v>2287.31</v>
      </c>
      <c r="K71" s="671">
        <v>7335.57</v>
      </c>
      <c r="L71" s="671">
        <v>0</v>
      </c>
      <c r="M71" s="671">
        <v>0</v>
      </c>
      <c r="N71" s="671">
        <v>0</v>
      </c>
      <c r="O71" s="996">
        <f t="shared" si="20"/>
        <v>34963.06</v>
      </c>
    </row>
    <row r="72" spans="1:15">
      <c r="A72" s="995" t="s">
        <v>683</v>
      </c>
      <c r="B72" s="265" t="s">
        <v>692</v>
      </c>
      <c r="C72" s="671">
        <v>0</v>
      </c>
      <c r="D72" s="671">
        <v>0</v>
      </c>
      <c r="E72" s="671">
        <v>0</v>
      </c>
      <c r="F72" s="671">
        <v>0</v>
      </c>
      <c r="G72" s="671">
        <v>0</v>
      </c>
      <c r="H72" s="671">
        <v>0</v>
      </c>
      <c r="I72" s="671">
        <v>0</v>
      </c>
      <c r="J72" s="671">
        <v>0</v>
      </c>
      <c r="K72" s="671">
        <v>40192</v>
      </c>
      <c r="L72" s="671">
        <v>0</v>
      </c>
      <c r="M72" s="671">
        <v>0</v>
      </c>
      <c r="N72" s="671">
        <v>0</v>
      </c>
      <c r="O72" s="996">
        <f t="shared" si="20"/>
        <v>40192</v>
      </c>
    </row>
    <row r="73" spans="1:15">
      <c r="A73" s="995" t="s">
        <v>684</v>
      </c>
      <c r="B73" s="265" t="s">
        <v>693</v>
      </c>
      <c r="C73" s="671">
        <v>2492.9699999999998</v>
      </c>
      <c r="D73" s="671">
        <v>0</v>
      </c>
      <c r="E73" s="671">
        <v>15382.62</v>
      </c>
      <c r="F73" s="671">
        <v>0</v>
      </c>
      <c r="G73" s="671">
        <v>3500</v>
      </c>
      <c r="H73" s="671">
        <v>0</v>
      </c>
      <c r="I73" s="671">
        <v>0</v>
      </c>
      <c r="J73" s="671">
        <v>2568</v>
      </c>
      <c r="K73" s="671">
        <v>18596</v>
      </c>
      <c r="L73" s="671">
        <v>0</v>
      </c>
      <c r="M73" s="671">
        <v>0</v>
      </c>
      <c r="N73" s="671">
        <v>0</v>
      </c>
      <c r="O73" s="996">
        <f t="shared" si="20"/>
        <v>42539.59</v>
      </c>
    </row>
    <row r="74" spans="1:15">
      <c r="A74" s="998"/>
      <c r="B74" s="265"/>
      <c r="C74" s="268"/>
      <c r="D74" s="268"/>
      <c r="E74" s="268"/>
      <c r="F74" s="268"/>
      <c r="G74" s="268"/>
      <c r="H74" s="268"/>
      <c r="I74" s="268"/>
      <c r="J74" s="268"/>
      <c r="K74" s="268"/>
      <c r="L74" s="268"/>
      <c r="M74" s="268"/>
      <c r="N74" s="268"/>
      <c r="O74" s="999"/>
    </row>
    <row r="75" spans="1:15" s="1" customFormat="1" ht="25.5">
      <c r="A75" s="991">
        <v>5.2</v>
      </c>
      <c r="B75" s="259" t="s">
        <v>169</v>
      </c>
      <c r="C75" s="258">
        <f>C76+C79+C84+C88</f>
        <v>0</v>
      </c>
      <c r="D75" s="258">
        <f t="shared" ref="D75:O75" si="21">D76+D79+D84+D88</f>
        <v>0</v>
      </c>
      <c r="E75" s="258">
        <f t="shared" si="21"/>
        <v>0</v>
      </c>
      <c r="F75" s="258">
        <f t="shared" si="21"/>
        <v>0</v>
      </c>
      <c r="G75" s="258">
        <f t="shared" si="21"/>
        <v>0</v>
      </c>
      <c r="H75" s="258">
        <f t="shared" si="21"/>
        <v>0</v>
      </c>
      <c r="I75" s="258">
        <f t="shared" si="21"/>
        <v>0</v>
      </c>
      <c r="J75" s="258">
        <f t="shared" si="21"/>
        <v>0</v>
      </c>
      <c r="K75" s="258">
        <f t="shared" si="21"/>
        <v>0</v>
      </c>
      <c r="L75" s="258">
        <f t="shared" si="21"/>
        <v>0</v>
      </c>
      <c r="M75" s="258">
        <f t="shared" si="21"/>
        <v>0</v>
      </c>
      <c r="N75" s="258">
        <f t="shared" si="21"/>
        <v>0</v>
      </c>
      <c r="O75" s="1000">
        <f t="shared" si="21"/>
        <v>0</v>
      </c>
    </row>
    <row r="76" spans="1:15">
      <c r="A76" s="993" t="s">
        <v>174</v>
      </c>
      <c r="B76" s="264" t="s">
        <v>175</v>
      </c>
      <c r="C76" s="267">
        <v>0</v>
      </c>
      <c r="D76" s="267">
        <f t="shared" ref="D76:O76" si="22">SUM(D77:D78)</f>
        <v>0</v>
      </c>
      <c r="E76" s="267">
        <f t="shared" si="22"/>
        <v>0</v>
      </c>
      <c r="F76" s="267">
        <f t="shared" si="22"/>
        <v>0</v>
      </c>
      <c r="G76" s="267">
        <f t="shared" si="22"/>
        <v>0</v>
      </c>
      <c r="H76" s="267">
        <f t="shared" si="22"/>
        <v>0</v>
      </c>
      <c r="I76" s="267">
        <f t="shared" si="22"/>
        <v>0</v>
      </c>
      <c r="J76" s="267">
        <f t="shared" si="22"/>
        <v>0</v>
      </c>
      <c r="K76" s="267">
        <f t="shared" si="22"/>
        <v>0</v>
      </c>
      <c r="L76" s="267">
        <f t="shared" si="22"/>
        <v>0</v>
      </c>
      <c r="M76" s="267">
        <f t="shared" si="22"/>
        <v>0</v>
      </c>
      <c r="N76" s="267">
        <f t="shared" si="22"/>
        <v>0</v>
      </c>
      <c r="O76" s="997">
        <f t="shared" si="22"/>
        <v>0</v>
      </c>
    </row>
    <row r="77" spans="1:15">
      <c r="A77" s="995" t="s">
        <v>710</v>
      </c>
      <c r="B77" s="265" t="s">
        <v>711</v>
      </c>
      <c r="C77" s="671">
        <v>0</v>
      </c>
      <c r="D77" s="671">
        <v>0</v>
      </c>
      <c r="E77" s="671">
        <v>0</v>
      </c>
      <c r="F77" s="671"/>
      <c r="G77" s="671"/>
      <c r="H77" s="671"/>
      <c r="I77" s="671"/>
      <c r="J77" s="671"/>
      <c r="K77" s="671"/>
      <c r="L77" s="671"/>
      <c r="M77" s="671"/>
      <c r="N77" s="671"/>
      <c r="O77" s="996">
        <f>SUM(C77:N77)</f>
        <v>0</v>
      </c>
    </row>
    <row r="78" spans="1:15">
      <c r="A78" s="995" t="s">
        <v>712</v>
      </c>
      <c r="B78" s="265" t="s">
        <v>713</v>
      </c>
      <c r="C78" s="671">
        <v>0</v>
      </c>
      <c r="D78" s="671">
        <v>0</v>
      </c>
      <c r="E78" s="671">
        <v>0</v>
      </c>
      <c r="F78" s="671"/>
      <c r="G78" s="671"/>
      <c r="H78" s="671"/>
      <c r="I78" s="671"/>
      <c r="J78" s="671"/>
      <c r="K78" s="671"/>
      <c r="L78" s="671"/>
      <c r="M78" s="671"/>
      <c r="N78" s="671"/>
      <c r="O78" s="996">
        <f>SUM(C78:N78)</f>
        <v>0</v>
      </c>
    </row>
    <row r="79" spans="1:15">
      <c r="A79" s="993" t="s">
        <v>176</v>
      </c>
      <c r="B79" s="264" t="s">
        <v>177</v>
      </c>
      <c r="C79" s="267">
        <f>SUM(C80:C83)</f>
        <v>0</v>
      </c>
      <c r="D79" s="267">
        <f t="shared" ref="D79:O79" si="23">SUM(D80:D83)</f>
        <v>0</v>
      </c>
      <c r="E79" s="267">
        <f t="shared" si="23"/>
        <v>0</v>
      </c>
      <c r="F79" s="267">
        <f t="shared" si="23"/>
        <v>0</v>
      </c>
      <c r="G79" s="267">
        <f t="shared" si="23"/>
        <v>0</v>
      </c>
      <c r="H79" s="267">
        <f t="shared" si="23"/>
        <v>0</v>
      </c>
      <c r="I79" s="267">
        <f t="shared" si="23"/>
        <v>0</v>
      </c>
      <c r="J79" s="267">
        <f t="shared" si="23"/>
        <v>0</v>
      </c>
      <c r="K79" s="267">
        <f t="shared" si="23"/>
        <v>0</v>
      </c>
      <c r="L79" s="267">
        <f t="shared" si="23"/>
        <v>0</v>
      </c>
      <c r="M79" s="267">
        <f t="shared" si="23"/>
        <v>0</v>
      </c>
      <c r="N79" s="267">
        <f t="shared" si="23"/>
        <v>0</v>
      </c>
      <c r="O79" s="997">
        <f t="shared" si="23"/>
        <v>0</v>
      </c>
    </row>
    <row r="80" spans="1:15">
      <c r="A80" s="995" t="s">
        <v>714</v>
      </c>
      <c r="B80" s="265" t="s">
        <v>718</v>
      </c>
      <c r="C80" s="670">
        <v>0</v>
      </c>
      <c r="D80" s="670">
        <v>0</v>
      </c>
      <c r="E80" s="670">
        <v>0</v>
      </c>
      <c r="F80" s="670"/>
      <c r="G80" s="670"/>
      <c r="H80" s="670"/>
      <c r="I80" s="670"/>
      <c r="J80" s="670"/>
      <c r="K80" s="670"/>
      <c r="L80" s="670"/>
      <c r="M80" s="670"/>
      <c r="N80" s="670"/>
      <c r="O80" s="996">
        <f>SUM(C80:N80)</f>
        <v>0</v>
      </c>
    </row>
    <row r="81" spans="1:15">
      <c r="A81" s="995" t="s">
        <v>715</v>
      </c>
      <c r="B81" s="265" t="s">
        <v>719</v>
      </c>
      <c r="C81" s="670">
        <v>0</v>
      </c>
      <c r="D81" s="670">
        <v>0</v>
      </c>
      <c r="E81" s="670">
        <v>0</v>
      </c>
      <c r="F81" s="670"/>
      <c r="G81" s="670"/>
      <c r="H81" s="670"/>
      <c r="I81" s="670"/>
      <c r="J81" s="670"/>
      <c r="K81" s="670"/>
      <c r="L81" s="670"/>
      <c r="M81" s="670"/>
      <c r="N81" s="670"/>
      <c r="O81" s="996">
        <f>SUM(C81:N81)</f>
        <v>0</v>
      </c>
    </row>
    <row r="82" spans="1:15">
      <c r="A82" s="995" t="s">
        <v>716</v>
      </c>
      <c r="B82" s="265" t="s">
        <v>720</v>
      </c>
      <c r="C82" s="670">
        <v>0</v>
      </c>
      <c r="D82" s="670">
        <v>0</v>
      </c>
      <c r="E82" s="670">
        <v>0</v>
      </c>
      <c r="F82" s="670"/>
      <c r="G82" s="670"/>
      <c r="H82" s="670"/>
      <c r="I82" s="670"/>
      <c r="J82" s="670"/>
      <c r="K82" s="670"/>
      <c r="L82" s="670"/>
      <c r="M82" s="670"/>
      <c r="N82" s="670"/>
      <c r="O82" s="996">
        <f>SUM(C82:N82)</f>
        <v>0</v>
      </c>
    </row>
    <row r="83" spans="1:15" ht="25.5">
      <c r="A83" s="995" t="s">
        <v>717</v>
      </c>
      <c r="B83" s="265" t="s">
        <v>721</v>
      </c>
      <c r="C83" s="670">
        <v>0</v>
      </c>
      <c r="D83" s="670">
        <v>0</v>
      </c>
      <c r="E83" s="670">
        <v>0</v>
      </c>
      <c r="F83" s="670"/>
      <c r="G83" s="670"/>
      <c r="H83" s="670"/>
      <c r="I83" s="670"/>
      <c r="J83" s="670"/>
      <c r="K83" s="670"/>
      <c r="L83" s="670"/>
      <c r="M83" s="670"/>
      <c r="N83" s="670"/>
      <c r="O83" s="996">
        <f>SUM(C83:N83)</f>
        <v>0</v>
      </c>
    </row>
    <row r="84" spans="1:15">
      <c r="A84" s="993" t="s">
        <v>178</v>
      </c>
      <c r="B84" s="264" t="s">
        <v>179</v>
      </c>
      <c r="C84" s="267">
        <f>SUM(C85:C87)</f>
        <v>0</v>
      </c>
      <c r="D84" s="267">
        <f t="shared" ref="D84:O84" si="24">SUM(D85:D87)</f>
        <v>0</v>
      </c>
      <c r="E84" s="267">
        <f t="shared" si="24"/>
        <v>0</v>
      </c>
      <c r="F84" s="267">
        <f t="shared" si="24"/>
        <v>0</v>
      </c>
      <c r="G84" s="267">
        <f t="shared" si="24"/>
        <v>0</v>
      </c>
      <c r="H84" s="267">
        <f t="shared" si="24"/>
        <v>0</v>
      </c>
      <c r="I84" s="267">
        <f t="shared" si="24"/>
        <v>0</v>
      </c>
      <c r="J84" s="267">
        <f t="shared" si="24"/>
        <v>0</v>
      </c>
      <c r="K84" s="267">
        <f t="shared" si="24"/>
        <v>0</v>
      </c>
      <c r="L84" s="267">
        <f t="shared" si="24"/>
        <v>0</v>
      </c>
      <c r="M84" s="267">
        <f t="shared" si="24"/>
        <v>0</v>
      </c>
      <c r="N84" s="267">
        <f t="shared" si="24"/>
        <v>0</v>
      </c>
      <c r="O84" s="997">
        <f t="shared" si="24"/>
        <v>0</v>
      </c>
    </row>
    <row r="85" spans="1:15">
      <c r="A85" s="1089" t="s">
        <v>722</v>
      </c>
      <c r="B85" s="1090" t="s">
        <v>725</v>
      </c>
      <c r="C85" s="1091">
        <v>0</v>
      </c>
      <c r="D85" s="1091">
        <v>0</v>
      </c>
      <c r="E85" s="1091">
        <v>0</v>
      </c>
      <c r="F85" s="1091"/>
      <c r="G85" s="1091"/>
      <c r="H85" s="1091"/>
      <c r="I85" s="1091"/>
      <c r="J85" s="1091"/>
      <c r="K85" s="1091"/>
      <c r="L85" s="1091"/>
      <c r="M85" s="1091"/>
      <c r="N85" s="1091"/>
      <c r="O85" s="1092">
        <f>SUM(C85:N85)</f>
        <v>0</v>
      </c>
    </row>
    <row r="86" spans="1:15">
      <c r="A86" s="1093" t="s">
        <v>723</v>
      </c>
      <c r="B86" s="265" t="s">
        <v>726</v>
      </c>
      <c r="C86" s="671">
        <v>0</v>
      </c>
      <c r="D86" s="671">
        <v>0</v>
      </c>
      <c r="E86" s="671">
        <v>0</v>
      </c>
      <c r="F86" s="671"/>
      <c r="G86" s="671"/>
      <c r="H86" s="671"/>
      <c r="I86" s="671"/>
      <c r="J86" s="671"/>
      <c r="K86" s="671"/>
      <c r="L86" s="671"/>
      <c r="M86" s="671"/>
      <c r="N86" s="671"/>
      <c r="O86" s="667">
        <f>SUM(C86:N86)</f>
        <v>0</v>
      </c>
    </row>
    <row r="87" spans="1:15">
      <c r="A87" s="1093" t="s">
        <v>724</v>
      </c>
      <c r="B87" s="265" t="s">
        <v>727</v>
      </c>
      <c r="C87" s="671">
        <v>0</v>
      </c>
      <c r="D87" s="671">
        <v>0</v>
      </c>
      <c r="E87" s="671">
        <v>0</v>
      </c>
      <c r="F87" s="671"/>
      <c r="G87" s="671"/>
      <c r="H87" s="671"/>
      <c r="I87" s="671"/>
      <c r="J87" s="671"/>
      <c r="K87" s="671"/>
      <c r="L87" s="671"/>
      <c r="M87" s="671"/>
      <c r="N87" s="671"/>
      <c r="O87" s="667">
        <f>SUM(C87:N87)</f>
        <v>0</v>
      </c>
    </row>
    <row r="88" spans="1:15">
      <c r="A88" s="1094" t="s">
        <v>184</v>
      </c>
      <c r="B88" s="264" t="s">
        <v>185</v>
      </c>
      <c r="C88" s="267">
        <f>SUM(C89)</f>
        <v>0</v>
      </c>
      <c r="D88" s="267">
        <f t="shared" ref="D88:O88" si="25">SUM(D89)</f>
        <v>0</v>
      </c>
      <c r="E88" s="267">
        <f t="shared" si="25"/>
        <v>0</v>
      </c>
      <c r="F88" s="267">
        <f t="shared" si="25"/>
        <v>0</v>
      </c>
      <c r="G88" s="267">
        <f t="shared" si="25"/>
        <v>0</v>
      </c>
      <c r="H88" s="267">
        <f t="shared" si="25"/>
        <v>0</v>
      </c>
      <c r="I88" s="267">
        <f t="shared" si="25"/>
        <v>0</v>
      </c>
      <c r="J88" s="267">
        <f t="shared" si="25"/>
        <v>0</v>
      </c>
      <c r="K88" s="267">
        <f t="shared" si="25"/>
        <v>0</v>
      </c>
      <c r="L88" s="267">
        <f t="shared" si="25"/>
        <v>0</v>
      </c>
      <c r="M88" s="267">
        <f t="shared" si="25"/>
        <v>0</v>
      </c>
      <c r="N88" s="267">
        <f t="shared" si="25"/>
        <v>0</v>
      </c>
      <c r="O88" s="673">
        <f t="shared" si="25"/>
        <v>0</v>
      </c>
    </row>
    <row r="89" spans="1:15">
      <c r="A89" s="1093" t="s">
        <v>728</v>
      </c>
      <c r="B89" s="265" t="s">
        <v>729</v>
      </c>
      <c r="C89" s="670">
        <v>0</v>
      </c>
      <c r="D89" s="670">
        <v>0</v>
      </c>
      <c r="E89" s="670">
        <v>0</v>
      </c>
      <c r="F89" s="670"/>
      <c r="G89" s="670"/>
      <c r="H89" s="670"/>
      <c r="I89" s="670"/>
      <c r="J89" s="670"/>
      <c r="K89" s="670"/>
      <c r="L89" s="670"/>
      <c r="M89" s="670"/>
      <c r="N89" s="670"/>
      <c r="O89" s="667">
        <f>SUM(C89:N89)</f>
        <v>0</v>
      </c>
    </row>
    <row r="90" spans="1:15">
      <c r="A90" s="1095"/>
      <c r="B90" s="265"/>
      <c r="C90" s="268"/>
      <c r="D90" s="268"/>
      <c r="E90" s="268"/>
      <c r="F90" s="268"/>
      <c r="G90" s="268"/>
      <c r="H90" s="268"/>
      <c r="I90" s="268"/>
      <c r="J90" s="268"/>
      <c r="K90" s="268"/>
      <c r="L90" s="268"/>
      <c r="M90" s="268"/>
      <c r="N90" s="268"/>
      <c r="O90" s="675"/>
    </row>
    <row r="91" spans="1:15">
      <c r="A91" s="1096">
        <v>5.3</v>
      </c>
      <c r="B91" s="259" t="s">
        <v>146</v>
      </c>
      <c r="C91" s="255">
        <f>C92</f>
        <v>0</v>
      </c>
      <c r="D91" s="255">
        <f t="shared" ref="D91:O91" si="26">D92</f>
        <v>0</v>
      </c>
      <c r="E91" s="255">
        <f t="shared" si="26"/>
        <v>0</v>
      </c>
      <c r="F91" s="255">
        <f t="shared" si="26"/>
        <v>0</v>
      </c>
      <c r="G91" s="255">
        <f t="shared" si="26"/>
        <v>0</v>
      </c>
      <c r="H91" s="255">
        <f t="shared" si="26"/>
        <v>0</v>
      </c>
      <c r="I91" s="255">
        <f t="shared" si="26"/>
        <v>0</v>
      </c>
      <c r="J91" s="255">
        <f t="shared" si="26"/>
        <v>0</v>
      </c>
      <c r="K91" s="255">
        <f t="shared" si="26"/>
        <v>0</v>
      </c>
      <c r="L91" s="255">
        <f t="shared" si="26"/>
        <v>0</v>
      </c>
      <c r="M91" s="255">
        <f t="shared" si="26"/>
        <v>0</v>
      </c>
      <c r="N91" s="255">
        <f t="shared" si="26"/>
        <v>0</v>
      </c>
      <c r="O91" s="676">
        <f t="shared" si="26"/>
        <v>0</v>
      </c>
    </row>
    <row r="92" spans="1:15" s="80" customFormat="1">
      <c r="A92" s="1094" t="s">
        <v>191</v>
      </c>
      <c r="B92" s="264" t="s">
        <v>192</v>
      </c>
      <c r="C92" s="267">
        <f>SUM(C93:C94)</f>
        <v>0</v>
      </c>
      <c r="D92" s="267">
        <f t="shared" ref="D92:O92" si="27">SUM(D93:D94)</f>
        <v>0</v>
      </c>
      <c r="E92" s="267">
        <f t="shared" si="27"/>
        <v>0</v>
      </c>
      <c r="F92" s="267">
        <f t="shared" si="27"/>
        <v>0</v>
      </c>
      <c r="G92" s="267">
        <f t="shared" si="27"/>
        <v>0</v>
      </c>
      <c r="H92" s="267">
        <f t="shared" si="27"/>
        <v>0</v>
      </c>
      <c r="I92" s="267">
        <f t="shared" si="27"/>
        <v>0</v>
      </c>
      <c r="J92" s="267">
        <f t="shared" si="27"/>
        <v>0</v>
      </c>
      <c r="K92" s="267">
        <f t="shared" si="27"/>
        <v>0</v>
      </c>
      <c r="L92" s="267">
        <f t="shared" si="27"/>
        <v>0</v>
      </c>
      <c r="M92" s="267">
        <f t="shared" si="27"/>
        <v>0</v>
      </c>
      <c r="N92" s="267">
        <f t="shared" si="27"/>
        <v>0</v>
      </c>
      <c r="O92" s="673">
        <f t="shared" si="27"/>
        <v>0</v>
      </c>
    </row>
    <row r="93" spans="1:15" s="80" customFormat="1">
      <c r="A93" s="1093" t="s">
        <v>730</v>
      </c>
      <c r="B93" s="79" t="s">
        <v>731</v>
      </c>
      <c r="C93" s="667">
        <v>0</v>
      </c>
      <c r="D93" s="667">
        <v>0</v>
      </c>
      <c r="E93" s="667">
        <v>0</v>
      </c>
      <c r="F93" s="667"/>
      <c r="G93" s="667"/>
      <c r="H93" s="667"/>
      <c r="I93" s="667"/>
      <c r="J93" s="667"/>
      <c r="K93" s="667"/>
      <c r="L93" s="667"/>
      <c r="M93" s="667"/>
      <c r="N93" s="667"/>
      <c r="O93" s="667">
        <f>SUM(C93:N93)</f>
        <v>0</v>
      </c>
    </row>
    <row r="94" spans="1:15" s="80" customFormat="1">
      <c r="A94" s="1093" t="s">
        <v>732</v>
      </c>
      <c r="B94" s="79" t="s">
        <v>733</v>
      </c>
      <c r="C94" s="667">
        <v>0</v>
      </c>
      <c r="D94" s="667">
        <v>0</v>
      </c>
      <c r="E94" s="667">
        <v>0</v>
      </c>
      <c r="F94" s="667"/>
      <c r="G94" s="667"/>
      <c r="H94" s="667"/>
      <c r="I94" s="667"/>
      <c r="J94" s="667"/>
      <c r="K94" s="667"/>
      <c r="L94" s="667"/>
      <c r="M94" s="667"/>
      <c r="N94" s="667"/>
      <c r="O94" s="667">
        <f>SUM(C94:N94)</f>
        <v>0</v>
      </c>
    </row>
    <row r="95" spans="1:15" s="80" customFormat="1">
      <c r="A95" s="1097"/>
      <c r="B95" s="79"/>
      <c r="C95" s="272"/>
      <c r="D95" s="272"/>
      <c r="E95" s="272"/>
      <c r="F95" s="272"/>
      <c r="G95" s="272"/>
      <c r="H95" s="272"/>
      <c r="I95" s="272"/>
      <c r="J95" s="272"/>
      <c r="K95" s="272"/>
      <c r="L95" s="272"/>
      <c r="M95" s="272"/>
      <c r="N95" s="272"/>
      <c r="O95" s="1098"/>
    </row>
    <row r="96" spans="1:15" s="1" customFormat="1" ht="25.5">
      <c r="A96" s="1096">
        <v>5.4</v>
      </c>
      <c r="B96" s="259" t="s">
        <v>193</v>
      </c>
      <c r="C96" s="258">
        <f>C97+C99+C101+C103</f>
        <v>0</v>
      </c>
      <c r="D96" s="258">
        <f t="shared" ref="D96:O96" si="28">D97+D99+D101+D103</f>
        <v>0</v>
      </c>
      <c r="E96" s="258">
        <f t="shared" si="28"/>
        <v>0</v>
      </c>
      <c r="F96" s="258">
        <f t="shared" si="28"/>
        <v>0</v>
      </c>
      <c r="G96" s="258">
        <f t="shared" si="28"/>
        <v>0</v>
      </c>
      <c r="H96" s="258">
        <f t="shared" si="28"/>
        <v>0</v>
      </c>
      <c r="I96" s="258">
        <f t="shared" si="28"/>
        <v>0</v>
      </c>
      <c r="J96" s="258">
        <f t="shared" si="28"/>
        <v>0</v>
      </c>
      <c r="K96" s="258">
        <f t="shared" si="28"/>
        <v>0</v>
      </c>
      <c r="L96" s="258">
        <f t="shared" si="28"/>
        <v>0</v>
      </c>
      <c r="M96" s="258">
        <f t="shared" si="28"/>
        <v>0</v>
      </c>
      <c r="N96" s="258">
        <f t="shared" si="28"/>
        <v>0</v>
      </c>
      <c r="O96" s="672">
        <f t="shared" si="28"/>
        <v>0</v>
      </c>
    </row>
    <row r="97" spans="1:15" s="1" customFormat="1">
      <c r="A97" s="1094" t="s">
        <v>194</v>
      </c>
      <c r="B97" s="264" t="s">
        <v>195</v>
      </c>
      <c r="C97" s="267">
        <f>SUM(C98)</f>
        <v>0</v>
      </c>
      <c r="D97" s="267">
        <f t="shared" ref="D97:O97" si="29">SUM(D98)</f>
        <v>0</v>
      </c>
      <c r="E97" s="267">
        <f t="shared" si="29"/>
        <v>0</v>
      </c>
      <c r="F97" s="267">
        <f t="shared" si="29"/>
        <v>0</v>
      </c>
      <c r="G97" s="267">
        <f t="shared" si="29"/>
        <v>0</v>
      </c>
      <c r="H97" s="267">
        <f t="shared" si="29"/>
        <v>0</v>
      </c>
      <c r="I97" s="267">
        <f t="shared" si="29"/>
        <v>0</v>
      </c>
      <c r="J97" s="267">
        <f t="shared" si="29"/>
        <v>0</v>
      </c>
      <c r="K97" s="267">
        <f t="shared" si="29"/>
        <v>0</v>
      </c>
      <c r="L97" s="267">
        <f t="shared" si="29"/>
        <v>0</v>
      </c>
      <c r="M97" s="267">
        <f t="shared" si="29"/>
        <v>0</v>
      </c>
      <c r="N97" s="267">
        <f t="shared" si="29"/>
        <v>0</v>
      </c>
      <c r="O97" s="673">
        <f t="shared" si="29"/>
        <v>0</v>
      </c>
    </row>
    <row r="98" spans="1:15" s="1" customFormat="1">
      <c r="A98" s="1093" t="s">
        <v>734</v>
      </c>
      <c r="B98" s="265" t="s">
        <v>735</v>
      </c>
      <c r="C98" s="669">
        <v>0</v>
      </c>
      <c r="D98" s="669">
        <v>0</v>
      </c>
      <c r="E98" s="669">
        <v>0</v>
      </c>
      <c r="F98" s="669"/>
      <c r="G98" s="669"/>
      <c r="H98" s="669"/>
      <c r="I98" s="669"/>
      <c r="J98" s="669"/>
      <c r="K98" s="669"/>
      <c r="L98" s="669"/>
      <c r="M98" s="669"/>
      <c r="N98" s="669"/>
      <c r="O98" s="667">
        <f>SUM(C98:N98)</f>
        <v>0</v>
      </c>
    </row>
    <row r="99" spans="1:15" s="1" customFormat="1">
      <c r="A99" s="1094" t="s">
        <v>196</v>
      </c>
      <c r="B99" s="264" t="s">
        <v>197</v>
      </c>
      <c r="C99" s="267">
        <f t="shared" ref="C99:O99" si="30">SUM(C100)</f>
        <v>0</v>
      </c>
      <c r="D99" s="267">
        <f t="shared" si="30"/>
        <v>0</v>
      </c>
      <c r="E99" s="267">
        <f t="shared" si="30"/>
        <v>0</v>
      </c>
      <c r="F99" s="267">
        <f t="shared" si="30"/>
        <v>0</v>
      </c>
      <c r="G99" s="267">
        <f t="shared" si="30"/>
        <v>0</v>
      </c>
      <c r="H99" s="267">
        <f t="shared" si="30"/>
        <v>0</v>
      </c>
      <c r="I99" s="267">
        <f t="shared" si="30"/>
        <v>0</v>
      </c>
      <c r="J99" s="267">
        <f t="shared" si="30"/>
        <v>0</v>
      </c>
      <c r="K99" s="267">
        <f t="shared" si="30"/>
        <v>0</v>
      </c>
      <c r="L99" s="267">
        <f t="shared" si="30"/>
        <v>0</v>
      </c>
      <c r="M99" s="267">
        <f t="shared" si="30"/>
        <v>0</v>
      </c>
      <c r="N99" s="267">
        <f t="shared" si="30"/>
        <v>0</v>
      </c>
      <c r="O99" s="673">
        <f t="shared" si="30"/>
        <v>0</v>
      </c>
    </row>
    <row r="100" spans="1:15" s="1" customFormat="1">
      <c r="A100" s="1093" t="s">
        <v>736</v>
      </c>
      <c r="B100" s="265" t="s">
        <v>737</v>
      </c>
      <c r="C100" s="263">
        <v>0</v>
      </c>
      <c r="D100" s="263">
        <v>0</v>
      </c>
      <c r="E100" s="263">
        <v>0</v>
      </c>
      <c r="F100" s="263"/>
      <c r="G100" s="263"/>
      <c r="H100" s="263"/>
      <c r="I100" s="263"/>
      <c r="J100" s="263"/>
      <c r="K100" s="263"/>
      <c r="L100" s="263"/>
      <c r="M100" s="263"/>
      <c r="N100" s="263"/>
      <c r="O100" s="667">
        <f>SUM(C100:N100)</f>
        <v>0</v>
      </c>
    </row>
    <row r="101" spans="1:15" s="1" customFormat="1">
      <c r="A101" s="1094" t="s">
        <v>198</v>
      </c>
      <c r="B101" s="264" t="s">
        <v>199</v>
      </c>
      <c r="C101" s="267">
        <f t="shared" ref="C101:O101" si="31">SUM(C102)</f>
        <v>0</v>
      </c>
      <c r="D101" s="267">
        <f t="shared" si="31"/>
        <v>0</v>
      </c>
      <c r="E101" s="267">
        <f t="shared" si="31"/>
        <v>0</v>
      </c>
      <c r="F101" s="267">
        <f t="shared" si="31"/>
        <v>0</v>
      </c>
      <c r="G101" s="267">
        <f t="shared" si="31"/>
        <v>0</v>
      </c>
      <c r="H101" s="267">
        <f t="shared" si="31"/>
        <v>0</v>
      </c>
      <c r="I101" s="267">
        <f t="shared" si="31"/>
        <v>0</v>
      </c>
      <c r="J101" s="267">
        <f t="shared" si="31"/>
        <v>0</v>
      </c>
      <c r="K101" s="267">
        <f t="shared" si="31"/>
        <v>0</v>
      </c>
      <c r="L101" s="267">
        <f t="shared" si="31"/>
        <v>0</v>
      </c>
      <c r="M101" s="267">
        <f t="shared" si="31"/>
        <v>0</v>
      </c>
      <c r="N101" s="267">
        <f t="shared" si="31"/>
        <v>0</v>
      </c>
      <c r="O101" s="673">
        <f t="shared" si="31"/>
        <v>0</v>
      </c>
    </row>
    <row r="102" spans="1:15" s="1" customFormat="1">
      <c r="A102" s="1093" t="s">
        <v>738</v>
      </c>
      <c r="B102" s="265" t="s">
        <v>739</v>
      </c>
      <c r="C102" s="263">
        <v>0</v>
      </c>
      <c r="D102" s="263">
        <v>0</v>
      </c>
      <c r="E102" s="263">
        <v>0</v>
      </c>
      <c r="F102" s="263"/>
      <c r="G102" s="263"/>
      <c r="H102" s="263"/>
      <c r="I102" s="263"/>
      <c r="J102" s="263"/>
      <c r="K102" s="263"/>
      <c r="L102" s="263"/>
      <c r="M102" s="263"/>
      <c r="N102" s="263"/>
      <c r="O102" s="667">
        <f>SUM(C102:N102)</f>
        <v>0</v>
      </c>
    </row>
    <row r="103" spans="1:15" s="1" customFormat="1">
      <c r="A103" s="1094" t="s">
        <v>200</v>
      </c>
      <c r="B103" s="264" t="s">
        <v>201</v>
      </c>
      <c r="C103" s="267">
        <f t="shared" ref="C103:O103" si="32">SUM(C104)</f>
        <v>0</v>
      </c>
      <c r="D103" s="267">
        <f t="shared" si="32"/>
        <v>0</v>
      </c>
      <c r="E103" s="267">
        <f t="shared" si="32"/>
        <v>0</v>
      </c>
      <c r="F103" s="267">
        <f t="shared" si="32"/>
        <v>0</v>
      </c>
      <c r="G103" s="267">
        <f t="shared" si="32"/>
        <v>0</v>
      </c>
      <c r="H103" s="267">
        <f t="shared" si="32"/>
        <v>0</v>
      </c>
      <c r="I103" s="267">
        <f t="shared" si="32"/>
        <v>0</v>
      </c>
      <c r="J103" s="267">
        <f t="shared" si="32"/>
        <v>0</v>
      </c>
      <c r="K103" s="267">
        <f t="shared" si="32"/>
        <v>0</v>
      </c>
      <c r="L103" s="267">
        <f t="shared" si="32"/>
        <v>0</v>
      </c>
      <c r="M103" s="267">
        <f t="shared" si="32"/>
        <v>0</v>
      </c>
      <c r="N103" s="267">
        <f t="shared" si="32"/>
        <v>0</v>
      </c>
      <c r="O103" s="673">
        <f t="shared" si="32"/>
        <v>0</v>
      </c>
    </row>
    <row r="104" spans="1:15" s="1" customFormat="1">
      <c r="A104" s="1093" t="s">
        <v>740</v>
      </c>
      <c r="B104" s="265" t="s">
        <v>201</v>
      </c>
      <c r="C104" s="263">
        <v>0</v>
      </c>
      <c r="D104" s="263">
        <v>0</v>
      </c>
      <c r="E104" s="263">
        <v>0</v>
      </c>
      <c r="F104" s="263"/>
      <c r="G104" s="263"/>
      <c r="H104" s="263"/>
      <c r="I104" s="263"/>
      <c r="J104" s="263"/>
      <c r="K104" s="263"/>
      <c r="L104" s="263"/>
      <c r="M104" s="263"/>
      <c r="N104" s="263"/>
      <c r="O104" s="667">
        <f>SUM(C104:N104)</f>
        <v>0</v>
      </c>
    </row>
    <row r="105" spans="1:15">
      <c r="A105" s="1095"/>
      <c r="B105" s="265"/>
      <c r="C105" s="268"/>
      <c r="D105" s="268"/>
      <c r="E105" s="268"/>
      <c r="F105" s="268"/>
      <c r="G105" s="268"/>
      <c r="H105" s="268"/>
      <c r="I105" s="268"/>
      <c r="J105" s="268"/>
      <c r="K105" s="268"/>
      <c r="L105" s="268"/>
      <c r="M105" s="268"/>
      <c r="N105" s="268"/>
      <c r="O105" s="675"/>
    </row>
    <row r="106" spans="1:15">
      <c r="A106" s="1096">
        <v>5.5</v>
      </c>
      <c r="B106" s="259" t="s">
        <v>204</v>
      </c>
      <c r="C106" s="255">
        <f t="shared" ref="C106:O106" si="33">C107+C116+C119</f>
        <v>0</v>
      </c>
      <c r="D106" s="255">
        <f t="shared" si="33"/>
        <v>0</v>
      </c>
      <c r="E106" s="255">
        <f t="shared" si="33"/>
        <v>0</v>
      </c>
      <c r="F106" s="255">
        <f t="shared" si="33"/>
        <v>0</v>
      </c>
      <c r="G106" s="255">
        <f t="shared" si="33"/>
        <v>0</v>
      </c>
      <c r="H106" s="255">
        <f t="shared" si="33"/>
        <v>0</v>
      </c>
      <c r="I106" s="255">
        <f t="shared" si="33"/>
        <v>0</v>
      </c>
      <c r="J106" s="255">
        <f t="shared" si="33"/>
        <v>0</v>
      </c>
      <c r="K106" s="255">
        <f t="shared" si="33"/>
        <v>0</v>
      </c>
      <c r="L106" s="255">
        <f t="shared" si="33"/>
        <v>0</v>
      </c>
      <c r="M106" s="255">
        <f t="shared" si="33"/>
        <v>0</v>
      </c>
      <c r="N106" s="676">
        <f t="shared" si="33"/>
        <v>0</v>
      </c>
      <c r="O106" s="676">
        <f t="shared" si="33"/>
        <v>0</v>
      </c>
    </row>
    <row r="107" spans="1:15" ht="25.5">
      <c r="A107" s="1094" t="s">
        <v>205</v>
      </c>
      <c r="B107" s="264" t="s">
        <v>206</v>
      </c>
      <c r="C107" s="269">
        <f>SUM(C108:C115)</f>
        <v>0</v>
      </c>
      <c r="D107" s="269">
        <f t="shared" ref="D107:O107" si="34">SUM(D108:D115)</f>
        <v>0</v>
      </c>
      <c r="E107" s="269">
        <f t="shared" si="34"/>
        <v>0</v>
      </c>
      <c r="F107" s="269">
        <f t="shared" si="34"/>
        <v>0</v>
      </c>
      <c r="G107" s="269">
        <f t="shared" si="34"/>
        <v>0</v>
      </c>
      <c r="H107" s="269">
        <f t="shared" si="34"/>
        <v>0</v>
      </c>
      <c r="I107" s="269">
        <f t="shared" si="34"/>
        <v>0</v>
      </c>
      <c r="J107" s="269">
        <f t="shared" si="34"/>
        <v>0</v>
      </c>
      <c r="K107" s="269">
        <f t="shared" si="34"/>
        <v>0</v>
      </c>
      <c r="L107" s="269">
        <f t="shared" si="34"/>
        <v>0</v>
      </c>
      <c r="M107" s="269">
        <f t="shared" si="34"/>
        <v>0</v>
      </c>
      <c r="N107" s="674">
        <f>SUM(N108:N115)</f>
        <v>0</v>
      </c>
      <c r="O107" s="674">
        <f t="shared" si="34"/>
        <v>0</v>
      </c>
    </row>
    <row r="108" spans="1:15" ht="25.5">
      <c r="A108" s="1093" t="s">
        <v>747</v>
      </c>
      <c r="B108" s="265" t="s">
        <v>741</v>
      </c>
      <c r="C108" s="268">
        <v>0</v>
      </c>
      <c r="D108" s="268">
        <v>0</v>
      </c>
      <c r="E108" s="268">
        <v>0</v>
      </c>
      <c r="F108" s="268"/>
      <c r="G108" s="268"/>
      <c r="H108" s="268"/>
      <c r="I108" s="268"/>
      <c r="J108" s="268"/>
      <c r="K108" s="268"/>
      <c r="L108" s="268"/>
      <c r="M108" s="268"/>
      <c r="N108" s="675"/>
      <c r="O108" s="667">
        <f t="shared" ref="O108:O115" si="35">SUM(C108:N108)</f>
        <v>0</v>
      </c>
    </row>
    <row r="109" spans="1:15" ht="25.5">
      <c r="A109" s="1093" t="s">
        <v>748</v>
      </c>
      <c r="B109" s="265" t="s">
        <v>742</v>
      </c>
      <c r="C109" s="268">
        <v>0</v>
      </c>
      <c r="D109" s="268">
        <v>0</v>
      </c>
      <c r="E109" s="268">
        <v>0</v>
      </c>
      <c r="F109" s="268"/>
      <c r="G109" s="268"/>
      <c r="H109" s="268"/>
      <c r="I109" s="268"/>
      <c r="J109" s="268"/>
      <c r="K109" s="268"/>
      <c r="L109" s="268"/>
      <c r="M109" s="268"/>
      <c r="N109" s="675"/>
      <c r="O109" s="667">
        <f t="shared" si="35"/>
        <v>0</v>
      </c>
    </row>
    <row r="110" spans="1:15">
      <c r="A110" s="1093" t="s">
        <v>749</v>
      </c>
      <c r="B110" s="265" t="s">
        <v>743</v>
      </c>
      <c r="C110" s="268">
        <v>0</v>
      </c>
      <c r="D110" s="268">
        <v>0</v>
      </c>
      <c r="E110" s="268">
        <v>0</v>
      </c>
      <c r="F110" s="268"/>
      <c r="G110" s="268"/>
      <c r="H110" s="268"/>
      <c r="I110" s="268"/>
      <c r="J110" s="268"/>
      <c r="K110" s="268"/>
      <c r="L110" s="268"/>
      <c r="M110" s="268"/>
      <c r="N110" s="675">
        <v>0</v>
      </c>
      <c r="O110" s="667">
        <f t="shared" si="35"/>
        <v>0</v>
      </c>
    </row>
    <row r="111" spans="1:15">
      <c r="A111" s="1093" t="s">
        <v>750</v>
      </c>
      <c r="B111" s="265" t="s">
        <v>744</v>
      </c>
      <c r="C111" s="268">
        <v>0</v>
      </c>
      <c r="D111" s="268">
        <v>0</v>
      </c>
      <c r="E111" s="268">
        <v>0</v>
      </c>
      <c r="F111" s="268"/>
      <c r="G111" s="268"/>
      <c r="H111" s="268"/>
      <c r="I111" s="268"/>
      <c r="J111" s="268"/>
      <c r="K111" s="268"/>
      <c r="L111" s="268"/>
      <c r="M111" s="268"/>
      <c r="N111" s="675">
        <v>0</v>
      </c>
      <c r="O111" s="667">
        <f t="shared" si="35"/>
        <v>0</v>
      </c>
    </row>
    <row r="112" spans="1:15">
      <c r="A112" s="1093" t="s">
        <v>751</v>
      </c>
      <c r="B112" s="265" t="s">
        <v>745</v>
      </c>
      <c r="C112" s="268">
        <v>0</v>
      </c>
      <c r="D112" s="268">
        <v>0</v>
      </c>
      <c r="E112" s="268">
        <v>0</v>
      </c>
      <c r="F112" s="268"/>
      <c r="G112" s="268"/>
      <c r="H112" s="268"/>
      <c r="I112" s="268"/>
      <c r="J112" s="268"/>
      <c r="K112" s="268"/>
      <c r="L112" s="268"/>
      <c r="M112" s="268"/>
      <c r="N112" s="675">
        <v>0</v>
      </c>
      <c r="O112" s="667">
        <f t="shared" si="35"/>
        <v>0</v>
      </c>
    </row>
    <row r="113" spans="1:15">
      <c r="A113" s="1093" t="s">
        <v>752</v>
      </c>
      <c r="B113" s="265" t="s">
        <v>753</v>
      </c>
      <c r="C113" s="268">
        <v>0</v>
      </c>
      <c r="D113" s="268">
        <v>0</v>
      </c>
      <c r="E113" s="268">
        <v>0</v>
      </c>
      <c r="F113" s="268"/>
      <c r="G113" s="268"/>
      <c r="H113" s="268"/>
      <c r="I113" s="268"/>
      <c r="J113" s="268"/>
      <c r="K113" s="268"/>
      <c r="L113" s="268"/>
      <c r="M113" s="268"/>
      <c r="N113" s="268"/>
      <c r="O113" s="667">
        <f t="shared" si="35"/>
        <v>0</v>
      </c>
    </row>
    <row r="114" spans="1:15" ht="13.5" thickBot="1">
      <c r="A114" s="1099" t="s">
        <v>754</v>
      </c>
      <c r="B114" s="1017" t="s">
        <v>746</v>
      </c>
      <c r="C114" s="1018">
        <v>0</v>
      </c>
      <c r="D114" s="1018">
        <v>0</v>
      </c>
      <c r="E114" s="1018">
        <v>0</v>
      </c>
      <c r="F114" s="1018"/>
      <c r="G114" s="1018"/>
      <c r="H114" s="1018"/>
      <c r="I114" s="1018"/>
      <c r="J114" s="1018"/>
      <c r="K114" s="1018"/>
      <c r="L114" s="1018"/>
      <c r="M114" s="1018"/>
      <c r="N114" s="1018"/>
      <c r="O114" s="1040">
        <f t="shared" si="35"/>
        <v>0</v>
      </c>
    </row>
    <row r="115" spans="1:15" ht="25.5">
      <c r="A115" s="1100" t="s">
        <v>755</v>
      </c>
      <c r="B115" s="1019" t="s">
        <v>756</v>
      </c>
      <c r="C115" s="1020">
        <v>0</v>
      </c>
      <c r="D115" s="1020">
        <v>0</v>
      </c>
      <c r="E115" s="1020">
        <v>0</v>
      </c>
      <c r="F115" s="1020"/>
      <c r="G115" s="1020"/>
      <c r="H115" s="1020"/>
      <c r="I115" s="1020"/>
      <c r="J115" s="1020"/>
      <c r="K115" s="1020"/>
      <c r="L115" s="1020"/>
      <c r="M115" s="1020"/>
      <c r="N115" s="1020"/>
      <c r="O115" s="1101">
        <f t="shared" si="35"/>
        <v>0</v>
      </c>
    </row>
    <row r="116" spans="1:15">
      <c r="A116" s="1094" t="s">
        <v>207</v>
      </c>
      <c r="B116" s="264" t="s">
        <v>208</v>
      </c>
      <c r="C116" s="269">
        <f>SUM(C117:C118)</f>
        <v>0</v>
      </c>
      <c r="D116" s="269">
        <f t="shared" ref="D116:N116" si="36">SUM(D117:D118)</f>
        <v>0</v>
      </c>
      <c r="E116" s="269">
        <f t="shared" si="36"/>
        <v>0</v>
      </c>
      <c r="F116" s="269">
        <f t="shared" si="36"/>
        <v>0</v>
      </c>
      <c r="G116" s="269">
        <f t="shared" si="36"/>
        <v>0</v>
      </c>
      <c r="H116" s="269">
        <f t="shared" si="36"/>
        <v>0</v>
      </c>
      <c r="I116" s="269">
        <f t="shared" si="36"/>
        <v>0</v>
      </c>
      <c r="J116" s="269">
        <f>SUM(J117:J118)</f>
        <v>0</v>
      </c>
      <c r="K116" s="269">
        <f t="shared" si="36"/>
        <v>0</v>
      </c>
      <c r="L116" s="269">
        <f t="shared" si="36"/>
        <v>0</v>
      </c>
      <c r="M116" s="269">
        <f t="shared" si="36"/>
        <v>0</v>
      </c>
      <c r="N116" s="269">
        <f t="shared" si="36"/>
        <v>0</v>
      </c>
      <c r="O116" s="674">
        <f>SUM(O117:O118)</f>
        <v>0</v>
      </c>
    </row>
    <row r="117" spans="1:15">
      <c r="A117" s="1093" t="s">
        <v>757</v>
      </c>
      <c r="B117" s="265" t="s">
        <v>758</v>
      </c>
      <c r="C117" s="268">
        <v>0</v>
      </c>
      <c r="D117" s="268">
        <v>0</v>
      </c>
      <c r="E117" s="268">
        <v>0</v>
      </c>
      <c r="F117" s="268"/>
      <c r="G117" s="268"/>
      <c r="H117" s="268"/>
      <c r="I117" s="268"/>
      <c r="J117" s="268"/>
      <c r="K117" s="268"/>
      <c r="L117" s="268"/>
      <c r="M117" s="268"/>
      <c r="N117" s="268"/>
      <c r="O117" s="667">
        <f>SUM(C117:N117)</f>
        <v>0</v>
      </c>
    </row>
    <row r="118" spans="1:15">
      <c r="A118" s="1093" t="s">
        <v>759</v>
      </c>
      <c r="B118" s="265" t="s">
        <v>760</v>
      </c>
      <c r="C118" s="268">
        <v>0</v>
      </c>
      <c r="D118" s="268">
        <v>0</v>
      </c>
      <c r="E118" s="268">
        <v>0</v>
      </c>
      <c r="F118" s="268"/>
      <c r="G118" s="268"/>
      <c r="H118" s="268"/>
      <c r="I118" s="268"/>
      <c r="J118" s="268"/>
      <c r="K118" s="268"/>
      <c r="L118" s="268"/>
      <c r="M118" s="268"/>
      <c r="N118" s="268"/>
      <c r="O118" s="667">
        <f>SUM(C118:N118)</f>
        <v>0</v>
      </c>
    </row>
    <row r="119" spans="1:15">
      <c r="A119" s="1094" t="s">
        <v>215</v>
      </c>
      <c r="B119" s="264" t="s">
        <v>216</v>
      </c>
      <c r="C119" s="269">
        <f>SUM(C120:C122)</f>
        <v>0</v>
      </c>
      <c r="D119" s="269">
        <f t="shared" ref="D119:O119" si="37">SUM(D120:D122)</f>
        <v>0</v>
      </c>
      <c r="E119" s="269">
        <f t="shared" si="37"/>
        <v>0</v>
      </c>
      <c r="F119" s="269">
        <f>SUM(F120:F122)</f>
        <v>0</v>
      </c>
      <c r="G119" s="269">
        <f t="shared" si="37"/>
        <v>0</v>
      </c>
      <c r="H119" s="269">
        <f t="shared" si="37"/>
        <v>0</v>
      </c>
      <c r="I119" s="269">
        <f t="shared" si="37"/>
        <v>0</v>
      </c>
      <c r="J119" s="269">
        <f t="shared" si="37"/>
        <v>0</v>
      </c>
      <c r="K119" s="269">
        <f t="shared" si="37"/>
        <v>0</v>
      </c>
      <c r="L119" s="269">
        <f t="shared" si="37"/>
        <v>0</v>
      </c>
      <c r="M119" s="269">
        <f t="shared" si="37"/>
        <v>0</v>
      </c>
      <c r="N119" s="269">
        <f t="shared" si="37"/>
        <v>0</v>
      </c>
      <c r="O119" s="674">
        <f t="shared" si="37"/>
        <v>0</v>
      </c>
    </row>
    <row r="120" spans="1:15">
      <c r="A120" s="1093" t="s">
        <v>761</v>
      </c>
      <c r="B120" s="265" t="s">
        <v>762</v>
      </c>
      <c r="C120" s="268">
        <v>0</v>
      </c>
      <c r="D120" s="268">
        <v>0</v>
      </c>
      <c r="E120" s="268">
        <v>0</v>
      </c>
      <c r="F120" s="268"/>
      <c r="G120" s="268"/>
      <c r="H120" s="268"/>
      <c r="I120" s="268"/>
      <c r="J120" s="268"/>
      <c r="K120" s="268"/>
      <c r="L120" s="268"/>
      <c r="M120" s="268"/>
      <c r="N120" s="268"/>
      <c r="O120" s="667">
        <f>SUM(C120:N120)</f>
        <v>0</v>
      </c>
    </row>
    <row r="121" spans="1:15">
      <c r="A121" s="1093" t="s">
        <v>763</v>
      </c>
      <c r="B121" s="265" t="s">
        <v>764</v>
      </c>
      <c r="C121" s="268">
        <v>0</v>
      </c>
      <c r="D121" s="268">
        <v>0</v>
      </c>
      <c r="E121" s="268">
        <v>0</v>
      </c>
      <c r="F121" s="268"/>
      <c r="G121" s="268"/>
      <c r="H121" s="268"/>
      <c r="I121" s="268"/>
      <c r="J121" s="268"/>
      <c r="K121" s="268"/>
      <c r="L121" s="268"/>
      <c r="M121" s="268"/>
      <c r="N121" s="268"/>
      <c r="O121" s="667">
        <f>SUM(C121:N121)</f>
        <v>0</v>
      </c>
    </row>
    <row r="122" spans="1:15">
      <c r="A122" s="1093" t="s">
        <v>765</v>
      </c>
      <c r="B122" s="265" t="s">
        <v>766</v>
      </c>
      <c r="C122" s="268">
        <v>0</v>
      </c>
      <c r="D122" s="268">
        <v>0</v>
      </c>
      <c r="E122" s="268">
        <v>0</v>
      </c>
      <c r="F122" s="268"/>
      <c r="G122" s="268"/>
      <c r="H122" s="268"/>
      <c r="I122" s="268"/>
      <c r="J122" s="268"/>
      <c r="K122" s="268"/>
      <c r="L122" s="268"/>
      <c r="M122" s="268"/>
      <c r="N122" s="268"/>
      <c r="O122" s="667">
        <f>SUM(C122:N122)</f>
        <v>0</v>
      </c>
    </row>
    <row r="123" spans="1:15">
      <c r="A123" s="1095"/>
      <c r="B123" s="265"/>
      <c r="C123" s="268"/>
      <c r="D123" s="268"/>
      <c r="E123" s="268"/>
      <c r="F123" s="268"/>
      <c r="G123" s="268"/>
      <c r="H123" s="268"/>
      <c r="I123" s="268"/>
      <c r="J123" s="268"/>
      <c r="K123" s="268"/>
      <c r="L123" s="268"/>
      <c r="M123" s="268"/>
      <c r="N123" s="268"/>
      <c r="O123" s="675"/>
    </row>
    <row r="124" spans="1:15">
      <c r="A124" s="1096">
        <v>5.6</v>
      </c>
      <c r="B124" s="259" t="s">
        <v>217</v>
      </c>
      <c r="C124" s="255">
        <f>SUM(C125)</f>
        <v>0</v>
      </c>
      <c r="D124" s="255">
        <f>SUM(D125)</f>
        <v>0</v>
      </c>
      <c r="E124" s="255">
        <f>SUM(E125)</f>
        <v>0</v>
      </c>
      <c r="F124" s="255">
        <f>SUM(F125)</f>
        <v>0</v>
      </c>
      <c r="G124" s="255">
        <f t="shared" ref="D124:N125" si="38">SUM(G125)</f>
        <v>0</v>
      </c>
      <c r="H124" s="255">
        <f t="shared" si="38"/>
        <v>0</v>
      </c>
      <c r="I124" s="255">
        <f t="shared" si="38"/>
        <v>0</v>
      </c>
      <c r="J124" s="255">
        <f t="shared" si="38"/>
        <v>0</v>
      </c>
      <c r="K124" s="255">
        <f t="shared" si="38"/>
        <v>0</v>
      </c>
      <c r="L124" s="255">
        <f t="shared" si="38"/>
        <v>0</v>
      </c>
      <c r="M124" s="255">
        <f t="shared" si="38"/>
        <v>0</v>
      </c>
      <c r="N124" s="255">
        <f t="shared" si="38"/>
        <v>0</v>
      </c>
      <c r="O124" s="676">
        <f>SUM(O125)</f>
        <v>0</v>
      </c>
    </row>
    <row r="125" spans="1:15">
      <c r="A125" s="1094" t="s">
        <v>218</v>
      </c>
      <c r="B125" s="264" t="s">
        <v>219</v>
      </c>
      <c r="C125" s="269">
        <f>SUM(C126)</f>
        <v>0</v>
      </c>
      <c r="D125" s="269">
        <f t="shared" si="38"/>
        <v>0</v>
      </c>
      <c r="E125" s="269">
        <f t="shared" si="38"/>
        <v>0</v>
      </c>
      <c r="F125" s="269">
        <f t="shared" si="38"/>
        <v>0</v>
      </c>
      <c r="G125" s="269">
        <f t="shared" si="38"/>
        <v>0</v>
      </c>
      <c r="H125" s="269">
        <f t="shared" si="38"/>
        <v>0</v>
      </c>
      <c r="I125" s="269">
        <f t="shared" si="38"/>
        <v>0</v>
      </c>
      <c r="J125" s="269">
        <f t="shared" si="38"/>
        <v>0</v>
      </c>
      <c r="K125" s="269">
        <f t="shared" si="38"/>
        <v>0</v>
      </c>
      <c r="L125" s="269">
        <f t="shared" si="38"/>
        <v>0</v>
      </c>
      <c r="M125" s="269">
        <f t="shared" si="38"/>
        <v>0</v>
      </c>
      <c r="N125" s="269">
        <f t="shared" si="38"/>
        <v>0</v>
      </c>
      <c r="O125" s="674">
        <f>SUM(O126)</f>
        <v>0</v>
      </c>
    </row>
    <row r="126" spans="1:15">
      <c r="A126" s="1093" t="s">
        <v>767</v>
      </c>
      <c r="B126" s="265" t="s">
        <v>768</v>
      </c>
      <c r="C126" s="268">
        <v>0</v>
      </c>
      <c r="D126" s="268">
        <v>0</v>
      </c>
      <c r="E126" s="268">
        <v>0</v>
      </c>
      <c r="F126" s="268"/>
      <c r="G126" s="268"/>
      <c r="H126" s="268"/>
      <c r="I126" s="268"/>
      <c r="J126" s="268"/>
      <c r="K126" s="268"/>
      <c r="L126" s="268"/>
      <c r="M126" s="268"/>
      <c r="N126" s="268"/>
      <c r="O126" s="667">
        <f>SUM(C126:N126)</f>
        <v>0</v>
      </c>
    </row>
    <row r="127" spans="1:15">
      <c r="A127" s="1102"/>
      <c r="B127" s="1103"/>
      <c r="C127" s="1104"/>
      <c r="D127" s="1104"/>
      <c r="E127" s="1104"/>
      <c r="F127" s="1104"/>
      <c r="G127" s="1104"/>
      <c r="H127" s="1104"/>
      <c r="I127" s="1104"/>
      <c r="J127" s="1104"/>
      <c r="K127" s="1104"/>
      <c r="L127" s="1104"/>
      <c r="M127" s="1104"/>
      <c r="N127" s="1104"/>
      <c r="O127" s="1104"/>
    </row>
    <row r="128" spans="1:15" s="1" customFormat="1">
      <c r="A128" s="1002"/>
      <c r="B128" s="257" t="s">
        <v>220</v>
      </c>
      <c r="C128" s="677">
        <f t="shared" ref="C128:O128" si="39">C46+C75+C91+C96+C106+C124</f>
        <v>886457.65999999992</v>
      </c>
      <c r="D128" s="677">
        <f t="shared" si="39"/>
        <v>974550.65000000014</v>
      </c>
      <c r="E128" s="677">
        <f t="shared" si="39"/>
        <v>870876.58</v>
      </c>
      <c r="F128" s="677">
        <f t="shared" si="39"/>
        <v>715308.66999999993</v>
      </c>
      <c r="G128" s="677">
        <f t="shared" si="39"/>
        <v>1062210.6499999999</v>
      </c>
      <c r="H128" s="677">
        <f t="shared" si="39"/>
        <v>1010535.2100000002</v>
      </c>
      <c r="I128" s="677">
        <f t="shared" si="39"/>
        <v>707263.74</v>
      </c>
      <c r="J128" s="677">
        <f t="shared" si="39"/>
        <v>767835.85000000009</v>
      </c>
      <c r="K128" s="677">
        <f t="shared" si="39"/>
        <v>981751.99</v>
      </c>
      <c r="L128" s="677">
        <f t="shared" si="39"/>
        <v>0</v>
      </c>
      <c r="M128" s="677">
        <f t="shared" si="39"/>
        <v>0</v>
      </c>
      <c r="N128" s="677">
        <f t="shared" si="39"/>
        <v>0</v>
      </c>
      <c r="O128" s="1003">
        <f t="shared" si="39"/>
        <v>7976791.0000000009</v>
      </c>
    </row>
    <row r="129" spans="1:15">
      <c r="A129" s="998"/>
      <c r="B129" s="265"/>
      <c r="C129" s="268"/>
      <c r="D129" s="268"/>
      <c r="E129" s="268"/>
      <c r="F129" s="675"/>
      <c r="G129" s="675"/>
      <c r="H129" s="675"/>
      <c r="I129" s="268"/>
      <c r="J129" s="268"/>
      <c r="K129" s="268"/>
      <c r="L129" s="268"/>
      <c r="M129" s="268"/>
      <c r="N129" s="268"/>
      <c r="O129" s="999"/>
    </row>
    <row r="130" spans="1:15">
      <c r="A130" s="998"/>
      <c r="B130" s="265"/>
      <c r="C130" s="268"/>
      <c r="D130" s="268"/>
      <c r="E130" s="268"/>
      <c r="F130" s="675"/>
      <c r="G130" s="675"/>
      <c r="H130" s="675"/>
      <c r="I130" s="268"/>
      <c r="J130" s="268"/>
      <c r="K130" s="268"/>
      <c r="L130" s="268"/>
      <c r="M130" s="268"/>
      <c r="N130" s="268"/>
      <c r="O130" s="999"/>
    </row>
    <row r="131" spans="1:15" s="261" customFormat="1" ht="26.25" thickBot="1">
      <c r="A131" s="1021"/>
      <c r="B131" s="984" t="s">
        <v>82</v>
      </c>
      <c r="C131" s="679">
        <f t="shared" ref="C131:O131" si="40">C43-C128</f>
        <v>373841.90000000014</v>
      </c>
      <c r="D131" s="901">
        <f t="shared" si="40"/>
        <v>-126042.54000000015</v>
      </c>
      <c r="E131" s="679">
        <f t="shared" si="40"/>
        <v>11469.660000000033</v>
      </c>
      <c r="F131" s="679">
        <f t="shared" si="40"/>
        <v>20366.550000000047</v>
      </c>
      <c r="G131" s="901">
        <f t="shared" si="40"/>
        <v>-60202.009999999893</v>
      </c>
      <c r="H131" s="901">
        <f t="shared" si="40"/>
        <v>-233145.10000000021</v>
      </c>
      <c r="I131" s="679">
        <f t="shared" si="40"/>
        <v>158884.72000000009</v>
      </c>
      <c r="J131" s="679">
        <f t="shared" si="40"/>
        <v>166674.94999999995</v>
      </c>
      <c r="K131" s="1083">
        <f t="shared" si="40"/>
        <v>104491.19000000018</v>
      </c>
      <c r="L131" s="1083">
        <f t="shared" si="40"/>
        <v>0</v>
      </c>
      <c r="M131" s="679">
        <f t="shared" si="40"/>
        <v>0</v>
      </c>
      <c r="N131" s="901">
        <f t="shared" si="40"/>
        <v>0</v>
      </c>
      <c r="O131" s="1237">
        <f t="shared" si="40"/>
        <v>416339.31999999937</v>
      </c>
    </row>
    <row r="132" spans="1:15" ht="14.25" thickTop="1" thickBot="1">
      <c r="A132" s="1022"/>
      <c r="B132" s="1023"/>
      <c r="C132" s="1024"/>
      <c r="D132" s="1024"/>
      <c r="E132" s="1024"/>
      <c r="F132" s="1024"/>
      <c r="G132" s="1024"/>
      <c r="H132" s="1024"/>
      <c r="I132" s="1024"/>
      <c r="J132" s="1024"/>
      <c r="K132" s="1024"/>
      <c r="L132" s="1024"/>
      <c r="M132" s="1024"/>
      <c r="N132" s="1024"/>
      <c r="O132" s="1025"/>
    </row>
    <row r="134" spans="1:15" ht="40.5" customHeight="1"/>
    <row r="145" spans="1:17" s="11" customFormat="1">
      <c r="A145" s="10"/>
      <c r="B145" s="37"/>
      <c r="P145" s="6"/>
      <c r="Q145" s="6"/>
    </row>
  </sheetData>
  <mergeCells count="3">
    <mergeCell ref="B2:O2"/>
    <mergeCell ref="B3:O3"/>
    <mergeCell ref="B4:O4"/>
  </mergeCells>
  <printOptions horizontalCentered="1"/>
  <pageMargins left="0.19685039370078741" right="0.31496062992125984" top="0.70866141732283472" bottom="0.74803149606299213" header="0.31496062992125984" footer="0.31496062992125984"/>
  <pageSetup scale="60" fitToHeight="0" orientation="landscape" horizontalDpi="360" verticalDpi="360" r:id="rId1"/>
  <headerFooter>
    <oddHeader>&amp;L&amp;"Arial,Normal"&amp;8Estados e Información Contable&amp;R&amp;"Arial,Normal"&amp;8 02.1</oddHeader>
    <oddFooter>&amp;C&amp;"Arial,Normal"&amp;9“Bajo protesta de decir verdad declaramos que los Estados Financieros y sus notas, son razonablemente correctos y son responsabilidad del emisor”&amp;R&amp;"Arial,Normal"&amp;9&amp;P/&amp;N</oddFooter>
  </headerFooter>
  <rowBreaks count="3" manualBreakCount="3">
    <brk id="47" max="14" man="1"/>
    <brk id="84" max="14" man="1"/>
    <brk id="127" max="14"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7"/>
  <sheetViews>
    <sheetView workbookViewId="0">
      <selection activeCell="D25" sqref="D25"/>
    </sheetView>
  </sheetViews>
  <sheetFormatPr baseColWidth="10" defaultRowHeight="15"/>
  <sheetData>
    <row r="1" spans="1:8">
      <c r="A1" s="1410" t="s">
        <v>2087</v>
      </c>
      <c r="B1" s="1410"/>
      <c r="C1" s="1410"/>
      <c r="D1" s="1410"/>
      <c r="E1" s="1410"/>
      <c r="F1" s="1410"/>
      <c r="G1" s="1410"/>
      <c r="H1" s="1410"/>
    </row>
    <row r="2" spans="1:8">
      <c r="A2" s="1410" t="s">
        <v>2088</v>
      </c>
      <c r="B2" s="1410"/>
      <c r="C2" s="1410"/>
      <c r="D2" s="1410"/>
      <c r="E2" s="1410"/>
      <c r="F2" s="1410"/>
      <c r="G2" s="1410"/>
      <c r="H2" s="1410"/>
    </row>
    <row r="3" spans="1:8">
      <c r="A3" s="1361" t="s">
        <v>1111</v>
      </c>
      <c r="B3" s="1361"/>
      <c r="C3" s="1361"/>
      <c r="D3" s="1361"/>
      <c r="E3" s="1361"/>
      <c r="F3" s="1361"/>
      <c r="G3" s="1361"/>
      <c r="H3" s="1361"/>
    </row>
    <row r="4" spans="1:8">
      <c r="A4" s="1361" t="s">
        <v>2930</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ht="30.75" customHeight="1">
      <c r="A9" s="1415" t="s">
        <v>1110</v>
      </c>
      <c r="B9" s="1416"/>
      <c r="C9" s="1416"/>
      <c r="D9" s="1416"/>
      <c r="E9" s="1416"/>
      <c r="F9" s="1416"/>
      <c r="G9" s="1416"/>
      <c r="H9" s="1417"/>
    </row>
    <row r="10" spans="1:8">
      <c r="A10" s="340"/>
      <c r="B10" s="332"/>
      <c r="C10" s="332"/>
      <c r="D10" s="332"/>
      <c r="E10" s="332"/>
      <c r="F10" s="332"/>
      <c r="G10" s="332"/>
      <c r="H10" s="339"/>
    </row>
    <row r="11" spans="1:8">
      <c r="A11" s="340" t="s">
        <v>23</v>
      </c>
      <c r="B11" s="332" t="s">
        <v>24</v>
      </c>
      <c r="C11" s="332"/>
      <c r="D11" s="332"/>
      <c r="E11" s="332"/>
      <c r="F11" s="332"/>
      <c r="G11" s="332"/>
      <c r="H11" s="339"/>
    </row>
    <row r="12" spans="1:8">
      <c r="A12" s="340" t="s">
        <v>1109</v>
      </c>
      <c r="B12" s="332" t="s">
        <v>1108</v>
      </c>
      <c r="C12" s="332"/>
      <c r="D12" s="332"/>
      <c r="E12" s="332"/>
      <c r="F12" s="332"/>
      <c r="G12" s="332"/>
      <c r="H12" s="339"/>
    </row>
    <row r="13" spans="1:8">
      <c r="A13" s="340" t="s">
        <v>1107</v>
      </c>
      <c r="B13" s="332" t="s">
        <v>1106</v>
      </c>
      <c r="C13" s="332"/>
      <c r="D13" s="332"/>
      <c r="E13" s="332"/>
      <c r="F13" s="332"/>
      <c r="G13" s="332"/>
      <c r="H13" s="339"/>
    </row>
    <row r="14" spans="1:8">
      <c r="A14" s="340" t="s">
        <v>1105</v>
      </c>
      <c r="B14" s="332" t="s">
        <v>1104</v>
      </c>
      <c r="C14" s="332"/>
      <c r="D14" s="332"/>
      <c r="E14" s="332"/>
      <c r="F14" s="332"/>
      <c r="G14" s="332"/>
      <c r="H14" s="339"/>
    </row>
    <row r="15" spans="1:8">
      <c r="A15" s="340" t="s">
        <v>53</v>
      </c>
      <c r="B15" s="332" t="s">
        <v>54</v>
      </c>
      <c r="C15" s="332"/>
      <c r="D15" s="332"/>
      <c r="E15" s="332"/>
      <c r="F15" s="332"/>
      <c r="G15" s="332"/>
      <c r="H15" s="339"/>
    </row>
    <row r="16" spans="1:8">
      <c r="A16" s="340" t="s">
        <v>1103</v>
      </c>
      <c r="B16" s="332" t="s">
        <v>1102</v>
      </c>
      <c r="C16" s="332"/>
      <c r="D16" s="332"/>
      <c r="E16" s="332"/>
      <c r="F16" s="332"/>
      <c r="G16" s="332"/>
      <c r="H16" s="339"/>
    </row>
    <row r="17" spans="1:8">
      <c r="A17" s="340" t="s">
        <v>1101</v>
      </c>
      <c r="B17" s="332" t="s">
        <v>1100</v>
      </c>
      <c r="C17" s="332"/>
      <c r="D17" s="332"/>
      <c r="E17" s="332"/>
      <c r="F17" s="332"/>
      <c r="G17" s="332"/>
      <c r="H17" s="339"/>
    </row>
    <row r="18" spans="1:8">
      <c r="A18" s="340" t="s">
        <v>1099</v>
      </c>
      <c r="B18" s="332" t="s">
        <v>1098</v>
      </c>
      <c r="C18" s="332"/>
      <c r="D18" s="332"/>
      <c r="E18" s="332"/>
      <c r="F18" s="332"/>
      <c r="G18" s="332"/>
      <c r="H18" s="339"/>
    </row>
    <row r="19" spans="1:8">
      <c r="A19" s="340"/>
      <c r="B19" s="332"/>
      <c r="C19" s="332"/>
      <c r="D19" s="332"/>
      <c r="E19" s="332"/>
      <c r="F19" s="332"/>
      <c r="G19" s="332"/>
      <c r="H19" s="339"/>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c r="A35" s="328"/>
      <c r="B35" s="315"/>
      <c r="C35" s="315"/>
      <c r="D35" s="315"/>
      <c r="E35" s="315"/>
      <c r="F35" s="315"/>
      <c r="G35" s="315"/>
      <c r="H35" s="327"/>
    </row>
    <row r="36" spans="1:8">
      <c r="A36" s="328"/>
      <c r="B36" s="315"/>
      <c r="C36" s="315"/>
      <c r="D36" s="315"/>
      <c r="E36" s="315"/>
      <c r="F36" s="315"/>
      <c r="G36" s="315"/>
      <c r="H36" s="327"/>
    </row>
    <row r="37" spans="1:8" ht="15.75" thickBot="1">
      <c r="A37" s="326"/>
      <c r="B37" s="325"/>
      <c r="C37" s="325"/>
      <c r="D37" s="325"/>
      <c r="E37" s="325"/>
      <c r="F37" s="325"/>
      <c r="G37" s="325"/>
      <c r="H37" s="324"/>
    </row>
  </sheetData>
  <mergeCells count="5">
    <mergeCell ref="A1:H1"/>
    <mergeCell ref="A3:H3"/>
    <mergeCell ref="A4:H4"/>
    <mergeCell ref="A9:H9"/>
    <mergeCell ref="A2:H2"/>
  </mergeCells>
  <pageMargins left="0.70866141732283472" right="0.31496062992125984" top="0.74803149606299213" bottom="0.35433070866141736" header="0.31496062992125984" footer="0.31496062992125984"/>
  <pageSetup scale="95" orientation="portrait" horizontalDpi="360" verticalDpi="36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102"/>
  <sheetViews>
    <sheetView zoomScaleNormal="100" workbookViewId="0">
      <selection activeCell="C115" sqref="C115"/>
    </sheetView>
  </sheetViews>
  <sheetFormatPr baseColWidth="10" defaultRowHeight="15"/>
  <cols>
    <col min="1" max="1" width="7.140625" style="342" bestFit="1" customWidth="1"/>
    <col min="2" max="2" width="67.42578125" style="341" customWidth="1"/>
    <col min="3" max="3" width="12.5703125" customWidth="1"/>
  </cols>
  <sheetData>
    <row r="1" spans="1:9" s="140" customFormat="1" ht="14.25">
      <c r="A1" s="1440" t="s">
        <v>2087</v>
      </c>
      <c r="B1" s="1440"/>
      <c r="C1" s="1440"/>
      <c r="D1" s="139"/>
      <c r="E1" s="139"/>
      <c r="F1" s="139"/>
      <c r="G1" s="139"/>
      <c r="H1" s="139"/>
    </row>
    <row r="2" spans="1:9" s="140" customFormat="1">
      <c r="A2" s="1440" t="s">
        <v>2088</v>
      </c>
      <c r="B2" s="1440"/>
      <c r="C2" s="1440"/>
      <c r="D2" s="203"/>
      <c r="E2" s="203"/>
      <c r="F2" s="203"/>
      <c r="G2" s="203"/>
      <c r="H2" s="203"/>
      <c r="I2" s="203"/>
    </row>
    <row r="3" spans="1:9" s="140" customFormat="1">
      <c r="A3" s="1441" t="s">
        <v>1195</v>
      </c>
      <c r="B3" s="1441"/>
      <c r="C3" s="1441"/>
      <c r="D3" s="203"/>
      <c r="E3" s="203"/>
      <c r="F3" s="203"/>
      <c r="G3" s="203"/>
      <c r="H3" s="203"/>
      <c r="I3" s="203"/>
    </row>
    <row r="4" spans="1:9" s="140" customFormat="1">
      <c r="A4" s="1441" t="s">
        <v>2933</v>
      </c>
      <c r="B4" s="1441"/>
      <c r="C4" s="1441"/>
      <c r="D4" s="203"/>
      <c r="E4" s="203"/>
      <c r="F4" s="203"/>
      <c r="G4" s="203"/>
      <c r="H4" s="203"/>
      <c r="I4" s="203"/>
    </row>
    <row r="5" spans="1:9" s="140" customFormat="1" ht="14.25"/>
    <row r="7" spans="1:9">
      <c r="A7" s="348" t="s">
        <v>1194</v>
      </c>
      <c r="B7" s="349" t="s">
        <v>252</v>
      </c>
      <c r="C7" s="348" t="s">
        <v>468</v>
      </c>
    </row>
    <row r="8" spans="1:9">
      <c r="A8" s="346">
        <v>1</v>
      </c>
      <c r="B8" s="345" t="s">
        <v>1193</v>
      </c>
      <c r="C8" s="823">
        <v>0</v>
      </c>
    </row>
    <row r="9" spans="1:9">
      <c r="A9" s="344">
        <v>1.1000000000000001</v>
      </c>
      <c r="B9" s="345" t="s">
        <v>1192</v>
      </c>
      <c r="C9" s="823">
        <v>0</v>
      </c>
    </row>
    <row r="10" spans="1:9">
      <c r="A10" s="347" t="s">
        <v>5</v>
      </c>
      <c r="B10" s="345"/>
      <c r="C10" s="823"/>
    </row>
    <row r="11" spans="1:9">
      <c r="A11" s="347" t="s">
        <v>9</v>
      </c>
      <c r="B11" s="345"/>
      <c r="C11" s="823"/>
    </row>
    <row r="12" spans="1:9">
      <c r="A12" s="347" t="s">
        <v>13</v>
      </c>
      <c r="B12" s="345"/>
      <c r="C12" s="823"/>
    </row>
    <row r="13" spans="1:9">
      <c r="A13" s="347" t="s">
        <v>17</v>
      </c>
      <c r="B13" s="345"/>
      <c r="C13" s="823"/>
    </row>
    <row r="14" spans="1:9">
      <c r="A14" s="347" t="s">
        <v>21</v>
      </c>
      <c r="B14" s="345"/>
      <c r="C14" s="823"/>
    </row>
    <row r="15" spans="1:9">
      <c r="A15" s="344">
        <v>1.2</v>
      </c>
      <c r="B15" s="345" t="s">
        <v>1191</v>
      </c>
      <c r="C15" s="823">
        <v>0</v>
      </c>
    </row>
    <row r="16" spans="1:9">
      <c r="A16" s="347" t="s">
        <v>39</v>
      </c>
      <c r="B16" s="345"/>
      <c r="C16" s="823"/>
    </row>
    <row r="17" spans="1:3">
      <c r="A17" s="347" t="s">
        <v>43</v>
      </c>
      <c r="B17" s="345"/>
      <c r="C17" s="823"/>
    </row>
    <row r="18" spans="1:3">
      <c r="A18" s="347" t="s">
        <v>47</v>
      </c>
      <c r="B18" s="345"/>
      <c r="C18" s="823"/>
    </row>
    <row r="19" spans="1:3">
      <c r="A19" s="347" t="s">
        <v>51</v>
      </c>
      <c r="B19" s="345"/>
      <c r="C19" s="823"/>
    </row>
    <row r="20" spans="1:3">
      <c r="A20" s="347" t="s">
        <v>55</v>
      </c>
      <c r="B20" s="345"/>
      <c r="C20" s="823"/>
    </row>
    <row r="21" spans="1:3">
      <c r="A21" s="344">
        <v>1.3</v>
      </c>
      <c r="B21" s="345" t="s">
        <v>1190</v>
      </c>
      <c r="C21" s="823">
        <v>0</v>
      </c>
    </row>
    <row r="22" spans="1:3">
      <c r="A22" s="347" t="s">
        <v>1189</v>
      </c>
      <c r="B22" s="345"/>
      <c r="C22" s="823"/>
    </row>
    <row r="23" spans="1:3">
      <c r="A23" s="347" t="s">
        <v>1188</v>
      </c>
      <c r="B23" s="345"/>
      <c r="C23" s="823"/>
    </row>
    <row r="24" spans="1:3">
      <c r="A24" s="347" t="s">
        <v>1187</v>
      </c>
      <c r="B24" s="345"/>
      <c r="C24" s="823"/>
    </row>
    <row r="25" spans="1:3">
      <c r="A25" s="347" t="s">
        <v>1186</v>
      </c>
      <c r="B25" s="345"/>
      <c r="C25" s="823"/>
    </row>
    <row r="26" spans="1:3">
      <c r="A26" s="347" t="s">
        <v>1185</v>
      </c>
      <c r="B26" s="345"/>
      <c r="C26" s="823"/>
    </row>
    <row r="27" spans="1:3">
      <c r="A27" s="344">
        <v>1.4</v>
      </c>
      <c r="B27" s="345" t="s">
        <v>1184</v>
      </c>
      <c r="C27" s="823">
        <v>0</v>
      </c>
    </row>
    <row r="28" spans="1:3">
      <c r="A28" s="347" t="s">
        <v>1183</v>
      </c>
      <c r="B28" s="345"/>
      <c r="C28" s="823"/>
    </row>
    <row r="29" spans="1:3">
      <c r="A29" s="347" t="s">
        <v>1182</v>
      </c>
      <c r="B29" s="345"/>
      <c r="C29" s="823"/>
    </row>
    <row r="30" spans="1:3">
      <c r="A30" s="347" t="s">
        <v>1181</v>
      </c>
      <c r="B30" s="345"/>
      <c r="C30" s="823"/>
    </row>
    <row r="31" spans="1:3">
      <c r="A31" s="347" t="s">
        <v>1180</v>
      </c>
      <c r="B31" s="345"/>
      <c r="C31" s="823"/>
    </row>
    <row r="32" spans="1:3">
      <c r="A32" s="347" t="s">
        <v>1179</v>
      </c>
      <c r="B32" s="345"/>
      <c r="C32" s="823"/>
    </row>
    <row r="33" spans="1:3">
      <c r="A33" s="344">
        <v>1.5</v>
      </c>
      <c r="B33" s="345" t="s">
        <v>1178</v>
      </c>
      <c r="C33" s="823">
        <v>0</v>
      </c>
    </row>
    <row r="34" spans="1:3">
      <c r="A34" s="347" t="s">
        <v>1177</v>
      </c>
      <c r="B34" s="345"/>
      <c r="C34" s="823"/>
    </row>
    <row r="35" spans="1:3">
      <c r="A35" s="347" t="s">
        <v>1176</v>
      </c>
      <c r="B35" s="345"/>
      <c r="C35" s="823"/>
    </row>
    <row r="36" spans="1:3">
      <c r="A36" s="347" t="s">
        <v>1175</v>
      </c>
      <c r="B36" s="345"/>
      <c r="C36" s="823"/>
    </row>
    <row r="37" spans="1:3">
      <c r="A37" s="347" t="s">
        <v>1174</v>
      </c>
      <c r="B37" s="345"/>
      <c r="C37" s="823"/>
    </row>
    <row r="38" spans="1:3">
      <c r="A38" s="347" t="s">
        <v>1173</v>
      </c>
      <c r="B38" s="345"/>
      <c r="C38" s="823"/>
    </row>
    <row r="39" spans="1:3">
      <c r="A39" s="344">
        <v>16</v>
      </c>
      <c r="B39" s="345" t="s">
        <v>1172</v>
      </c>
      <c r="C39" s="823">
        <v>0</v>
      </c>
    </row>
    <row r="40" spans="1:3">
      <c r="A40" s="347" t="s">
        <v>1171</v>
      </c>
      <c r="B40" s="345"/>
      <c r="C40" s="823"/>
    </row>
    <row r="41" spans="1:3">
      <c r="A41" s="347" t="s">
        <v>1170</v>
      </c>
      <c r="B41" s="345"/>
      <c r="C41" s="823"/>
    </row>
    <row r="42" spans="1:3">
      <c r="A42" s="347" t="s">
        <v>1169</v>
      </c>
      <c r="B42" s="345"/>
      <c r="C42" s="823"/>
    </row>
    <row r="43" spans="1:3">
      <c r="A43" s="347" t="s">
        <v>1168</v>
      </c>
      <c r="B43" s="345"/>
      <c r="C43" s="823"/>
    </row>
    <row r="44" spans="1:3">
      <c r="A44" s="347" t="s">
        <v>1167</v>
      </c>
      <c r="B44" s="345"/>
      <c r="C44" s="823"/>
    </row>
    <row r="45" spans="1:3">
      <c r="A45" s="344">
        <v>17</v>
      </c>
      <c r="B45" s="345" t="s">
        <v>1139</v>
      </c>
      <c r="C45" s="823">
        <v>0</v>
      </c>
    </row>
    <row r="46" spans="1:3">
      <c r="A46" s="347" t="s">
        <v>1166</v>
      </c>
      <c r="B46" s="345"/>
      <c r="C46" s="823"/>
    </row>
    <row r="47" spans="1:3">
      <c r="A47" s="347" t="s">
        <v>1165</v>
      </c>
      <c r="B47" s="345"/>
      <c r="C47" s="823"/>
    </row>
    <row r="48" spans="1:3">
      <c r="A48" s="347" t="s">
        <v>1164</v>
      </c>
      <c r="B48" s="345"/>
      <c r="C48" s="823"/>
    </row>
    <row r="49" spans="1:3">
      <c r="A49" s="347" t="s">
        <v>1163</v>
      </c>
      <c r="B49" s="345"/>
      <c r="C49" s="823"/>
    </row>
    <row r="50" spans="1:3">
      <c r="A50" s="347" t="s">
        <v>1162</v>
      </c>
      <c r="B50" s="345"/>
      <c r="C50" s="823"/>
    </row>
    <row r="51" spans="1:3">
      <c r="A51" s="344">
        <v>18</v>
      </c>
      <c r="B51" s="345" t="s">
        <v>1161</v>
      </c>
      <c r="C51" s="823">
        <v>0</v>
      </c>
    </row>
    <row r="52" spans="1:3">
      <c r="A52" s="347" t="s">
        <v>1160</v>
      </c>
      <c r="B52" s="345"/>
      <c r="C52" s="823"/>
    </row>
    <row r="53" spans="1:3">
      <c r="A53" s="347" t="s">
        <v>1159</v>
      </c>
      <c r="B53" s="345"/>
      <c r="C53" s="823"/>
    </row>
    <row r="54" spans="1:3">
      <c r="A54" s="347" t="s">
        <v>1158</v>
      </c>
      <c r="B54" s="345"/>
      <c r="C54" s="823"/>
    </row>
    <row r="55" spans="1:3">
      <c r="A55" s="347" t="s">
        <v>1157</v>
      </c>
      <c r="B55" s="345"/>
      <c r="C55" s="823"/>
    </row>
    <row r="56" spans="1:3">
      <c r="A56" s="347" t="s">
        <v>1156</v>
      </c>
      <c r="B56" s="345"/>
      <c r="C56" s="823"/>
    </row>
    <row r="57" spans="1:3" ht="22.5">
      <c r="A57" s="344">
        <v>19</v>
      </c>
      <c r="B57" s="345" t="s">
        <v>1155</v>
      </c>
      <c r="C57" s="823">
        <v>0</v>
      </c>
    </row>
    <row r="58" spans="1:3">
      <c r="A58" s="347" t="s">
        <v>1154</v>
      </c>
      <c r="B58" s="345"/>
      <c r="C58" s="823"/>
    </row>
    <row r="59" spans="1:3">
      <c r="A59" s="347" t="s">
        <v>1153</v>
      </c>
      <c r="B59" s="345"/>
      <c r="C59" s="823"/>
    </row>
    <row r="60" spans="1:3">
      <c r="A60" s="346">
        <v>2</v>
      </c>
      <c r="B60" s="345" t="s">
        <v>1152</v>
      </c>
      <c r="C60" s="823">
        <v>0</v>
      </c>
    </row>
    <row r="61" spans="1:3">
      <c r="A61" s="344">
        <v>2.1</v>
      </c>
      <c r="B61" s="345" t="s">
        <v>1151</v>
      </c>
      <c r="C61" s="823">
        <v>0</v>
      </c>
    </row>
    <row r="62" spans="1:3">
      <c r="A62" s="344">
        <v>2.2000000000000002</v>
      </c>
      <c r="B62" s="345" t="s">
        <v>1150</v>
      </c>
      <c r="C62" s="823">
        <v>0</v>
      </c>
    </row>
    <row r="63" spans="1:3">
      <c r="A63" s="344">
        <v>2.2999999999999998</v>
      </c>
      <c r="B63" s="345" t="s">
        <v>1149</v>
      </c>
      <c r="C63" s="823">
        <v>0</v>
      </c>
    </row>
    <row r="64" spans="1:3">
      <c r="A64" s="344">
        <v>2.4</v>
      </c>
      <c r="B64" s="345" t="s">
        <v>1148</v>
      </c>
      <c r="C64" s="823">
        <v>0</v>
      </c>
    </row>
    <row r="65" spans="1:3">
      <c r="A65" s="344">
        <v>2.5</v>
      </c>
      <c r="B65" s="345" t="s">
        <v>1139</v>
      </c>
      <c r="C65" s="823">
        <v>0</v>
      </c>
    </row>
    <row r="66" spans="1:3">
      <c r="A66" s="346">
        <v>3</v>
      </c>
      <c r="B66" s="345" t="s">
        <v>1147</v>
      </c>
      <c r="C66" s="823">
        <v>0</v>
      </c>
    </row>
    <row r="67" spans="1:3">
      <c r="A67" s="344">
        <v>3.1</v>
      </c>
      <c r="B67" s="345" t="s">
        <v>1146</v>
      </c>
      <c r="C67" s="823">
        <v>0</v>
      </c>
    </row>
    <row r="68" spans="1:3" ht="22.5">
      <c r="A68" s="344">
        <v>3.9</v>
      </c>
      <c r="B68" s="345" t="s">
        <v>1145</v>
      </c>
      <c r="C68" s="823">
        <v>0</v>
      </c>
    </row>
    <row r="69" spans="1:3">
      <c r="A69" s="346">
        <v>4</v>
      </c>
      <c r="B69" s="345" t="s">
        <v>1144</v>
      </c>
      <c r="C69" s="824">
        <f>C70+C71+C72+C74+C75</f>
        <v>7676776.6600000001</v>
      </c>
    </row>
    <row r="70" spans="1:3">
      <c r="A70" s="344">
        <v>4.0999999999999996</v>
      </c>
      <c r="B70" s="345" t="s">
        <v>1143</v>
      </c>
      <c r="C70" s="823">
        <v>0</v>
      </c>
    </row>
    <row r="71" spans="1:3">
      <c r="A71" s="344">
        <v>4.2</v>
      </c>
      <c r="B71" s="345" t="s">
        <v>1142</v>
      </c>
      <c r="C71" s="823">
        <v>0</v>
      </c>
    </row>
    <row r="72" spans="1:3">
      <c r="A72" s="344">
        <v>4.3</v>
      </c>
      <c r="B72" s="345" t="s">
        <v>1141</v>
      </c>
      <c r="C72" s="824">
        <v>7676776.6600000001</v>
      </c>
    </row>
    <row r="73" spans="1:3">
      <c r="A73" s="344">
        <v>4.4000000000000004</v>
      </c>
      <c r="B73" s="345" t="s">
        <v>1140</v>
      </c>
      <c r="C73" s="823">
        <v>0</v>
      </c>
    </row>
    <row r="74" spans="1:3">
      <c r="A74" s="344">
        <v>4.5</v>
      </c>
      <c r="B74" s="345" t="s">
        <v>1139</v>
      </c>
      <c r="C74" s="823">
        <v>0</v>
      </c>
    </row>
    <row r="75" spans="1:3" ht="22.5">
      <c r="A75" s="344">
        <v>4.9000000000000004</v>
      </c>
      <c r="B75" s="345" t="s">
        <v>1138</v>
      </c>
      <c r="C75" s="823">
        <v>0</v>
      </c>
    </row>
    <row r="76" spans="1:3">
      <c r="A76" s="346">
        <v>5</v>
      </c>
      <c r="B76" s="345" t="s">
        <v>1137</v>
      </c>
      <c r="C76" s="823">
        <v>0</v>
      </c>
    </row>
    <row r="77" spans="1:3">
      <c r="A77" s="344">
        <v>5.0999999999999996</v>
      </c>
      <c r="B77" s="345" t="s">
        <v>1136</v>
      </c>
      <c r="C77" s="823">
        <v>0</v>
      </c>
    </row>
    <row r="78" spans="1:3">
      <c r="A78" s="344">
        <v>5.2</v>
      </c>
      <c r="B78" s="345" t="s">
        <v>1135</v>
      </c>
      <c r="C78" s="823">
        <v>0</v>
      </c>
    </row>
    <row r="79" spans="1:3" ht="22.5">
      <c r="A79" s="344">
        <v>5.9</v>
      </c>
      <c r="B79" s="345" t="s">
        <v>1134</v>
      </c>
      <c r="C79" s="823">
        <v>0</v>
      </c>
    </row>
    <row r="80" spans="1:3">
      <c r="A80" s="346">
        <v>6</v>
      </c>
      <c r="B80" s="345" t="s">
        <v>1133</v>
      </c>
      <c r="C80" s="823">
        <v>0</v>
      </c>
    </row>
    <row r="81" spans="1:3">
      <c r="A81" s="344">
        <v>6.1</v>
      </c>
      <c r="B81" s="345" t="s">
        <v>1132</v>
      </c>
      <c r="C81" s="823">
        <v>0</v>
      </c>
    </row>
    <row r="82" spans="1:3">
      <c r="A82" s="344">
        <v>6.2</v>
      </c>
      <c r="B82" s="345" t="s">
        <v>1131</v>
      </c>
      <c r="C82" s="823">
        <v>0</v>
      </c>
    </row>
    <row r="83" spans="1:3" ht="22.5">
      <c r="A83" s="344">
        <v>6.9</v>
      </c>
      <c r="B83" s="345" t="s">
        <v>1130</v>
      </c>
      <c r="C83" s="823">
        <v>0</v>
      </c>
    </row>
    <row r="84" spans="1:3">
      <c r="A84" s="346">
        <v>7</v>
      </c>
      <c r="B84" s="345" t="s">
        <v>1129</v>
      </c>
      <c r="C84" s="823">
        <v>0</v>
      </c>
    </row>
    <row r="85" spans="1:3">
      <c r="A85" s="344">
        <v>7.1</v>
      </c>
      <c r="B85" s="345" t="s">
        <v>1128</v>
      </c>
      <c r="C85" s="823">
        <v>0</v>
      </c>
    </row>
    <row r="86" spans="1:3">
      <c r="A86" s="344">
        <v>7.2</v>
      </c>
      <c r="B86" s="345" t="s">
        <v>1127</v>
      </c>
      <c r="C86" s="823">
        <v>0</v>
      </c>
    </row>
    <row r="87" spans="1:3" ht="22.5">
      <c r="A87" s="344">
        <v>7.3</v>
      </c>
      <c r="B87" s="345" t="s">
        <v>1126</v>
      </c>
      <c r="C87" s="823">
        <v>0</v>
      </c>
    </row>
    <row r="88" spans="1:3">
      <c r="A88" s="346">
        <v>8</v>
      </c>
      <c r="B88" s="345" t="s">
        <v>1125</v>
      </c>
      <c r="C88" s="975">
        <f>C89+C90+C91</f>
        <v>0</v>
      </c>
    </row>
    <row r="89" spans="1:3">
      <c r="A89" s="344">
        <v>8.1</v>
      </c>
      <c r="B89" s="345" t="s">
        <v>1124</v>
      </c>
      <c r="C89" s="823">
        <v>0</v>
      </c>
    </row>
    <row r="90" spans="1:3">
      <c r="A90" s="344">
        <v>8.1999999999999993</v>
      </c>
      <c r="B90" s="345" t="s">
        <v>1123</v>
      </c>
      <c r="C90" s="823">
        <v>0</v>
      </c>
    </row>
    <row r="91" spans="1:3">
      <c r="A91" s="344">
        <v>8.3000000000000007</v>
      </c>
      <c r="B91" s="345" t="s">
        <v>1122</v>
      </c>
      <c r="C91" s="824">
        <v>0</v>
      </c>
    </row>
    <row r="92" spans="1:3" ht="15.75">
      <c r="A92" s="346">
        <v>9</v>
      </c>
      <c r="B92" s="345" t="s">
        <v>1121</v>
      </c>
      <c r="C92" s="825">
        <f>C93+C94+C95+C96+C97+C98</f>
        <v>716353.66</v>
      </c>
    </row>
    <row r="93" spans="1:3">
      <c r="A93" s="344">
        <v>9.1</v>
      </c>
      <c r="B93" s="345" t="s">
        <v>1120</v>
      </c>
      <c r="C93" s="823">
        <v>0</v>
      </c>
    </row>
    <row r="94" spans="1:3">
      <c r="A94" s="344">
        <v>9.1999999999999993</v>
      </c>
      <c r="B94" s="345" t="s">
        <v>1119</v>
      </c>
      <c r="C94" s="823">
        <v>0</v>
      </c>
    </row>
    <row r="95" spans="1:3">
      <c r="A95" s="344">
        <v>9.3000000000000007</v>
      </c>
      <c r="B95" s="345" t="s">
        <v>1118</v>
      </c>
      <c r="C95" s="824">
        <v>716353.66</v>
      </c>
    </row>
    <row r="96" spans="1:3">
      <c r="A96" s="344">
        <v>9.4</v>
      </c>
      <c r="B96" s="345" t="s">
        <v>1117</v>
      </c>
      <c r="C96" s="893">
        <v>0</v>
      </c>
    </row>
    <row r="97" spans="1:3">
      <c r="A97" s="344">
        <v>9.5</v>
      </c>
      <c r="B97" s="345" t="s">
        <v>1116</v>
      </c>
      <c r="C97" s="823">
        <v>0</v>
      </c>
    </row>
    <row r="98" spans="1:3">
      <c r="A98" s="344">
        <v>9.6</v>
      </c>
      <c r="B98" s="345" t="s">
        <v>1115</v>
      </c>
      <c r="C98" s="823">
        <v>0</v>
      </c>
    </row>
    <row r="99" spans="1:3">
      <c r="A99" s="346">
        <v>0</v>
      </c>
      <c r="B99" s="345" t="s">
        <v>1114</v>
      </c>
      <c r="C99" s="823">
        <v>0</v>
      </c>
    </row>
    <row r="100" spans="1:3">
      <c r="A100" s="344">
        <v>0.1</v>
      </c>
      <c r="B100" s="345" t="s">
        <v>1113</v>
      </c>
      <c r="C100" s="823">
        <v>0</v>
      </c>
    </row>
    <row r="101" spans="1:3">
      <c r="A101" s="344">
        <v>0.2</v>
      </c>
      <c r="B101" s="345" t="s">
        <v>1112</v>
      </c>
      <c r="C101" s="823">
        <v>0</v>
      </c>
    </row>
    <row r="102" spans="1:3" ht="15.75">
      <c r="A102" s="344"/>
      <c r="B102" s="343" t="s">
        <v>376</v>
      </c>
      <c r="C102" s="826">
        <f>C92+C88+C69</f>
        <v>8393130.3200000003</v>
      </c>
    </row>
  </sheetData>
  <mergeCells count="4">
    <mergeCell ref="A2:C2"/>
    <mergeCell ref="A3:C3"/>
    <mergeCell ref="A4:C4"/>
    <mergeCell ref="A1:C1"/>
  </mergeCells>
  <pageMargins left="0.7" right="0.7" top="0.75" bottom="0.75" header="0.3" footer="0.3"/>
  <pageSetup scale="91" orientation="portrait" horizontalDpi="360" verticalDpi="36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7"/>
  <sheetViews>
    <sheetView workbookViewId="0">
      <selection activeCell="E26" sqref="E26"/>
    </sheetView>
  </sheetViews>
  <sheetFormatPr baseColWidth="10" defaultRowHeight="15"/>
  <sheetData>
    <row r="1" spans="1:8">
      <c r="A1" s="1407" t="s">
        <v>2105</v>
      </c>
      <c r="B1" s="1407"/>
      <c r="C1" s="1407"/>
      <c r="D1" s="1407"/>
      <c r="E1" s="1407"/>
      <c r="F1" s="1407"/>
      <c r="G1" s="1407"/>
      <c r="H1" s="1407"/>
    </row>
    <row r="2" spans="1:8">
      <c r="A2" s="1407" t="s">
        <v>2088</v>
      </c>
      <c r="B2" s="1407"/>
      <c r="C2" s="1407"/>
      <c r="D2" s="1407"/>
      <c r="E2" s="1407"/>
      <c r="F2" s="1407"/>
      <c r="G2" s="1407"/>
      <c r="H2" s="1407"/>
    </row>
    <row r="3" spans="1:8">
      <c r="A3" s="1361" t="s">
        <v>1200</v>
      </c>
      <c r="B3" s="1361"/>
      <c r="C3" s="1361"/>
      <c r="D3" s="1361"/>
      <c r="E3" s="1361"/>
      <c r="F3" s="1361"/>
      <c r="G3" s="1361"/>
      <c r="H3" s="1361"/>
    </row>
    <row r="4" spans="1:8">
      <c r="A4" s="1361" t="s">
        <v>2934</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ht="30.75" customHeight="1">
      <c r="A9" s="1415" t="s">
        <v>1199</v>
      </c>
      <c r="B9" s="1416"/>
      <c r="C9" s="1416"/>
      <c r="D9" s="1416"/>
      <c r="E9" s="1416"/>
      <c r="F9" s="1416"/>
      <c r="G9" s="1416"/>
      <c r="H9" s="1417"/>
    </row>
    <row r="10" spans="1:8">
      <c r="A10" s="340"/>
      <c r="B10" s="332"/>
      <c r="C10" s="332"/>
      <c r="D10" s="332"/>
      <c r="E10" s="332"/>
      <c r="F10" s="332"/>
      <c r="G10" s="332"/>
      <c r="H10" s="339"/>
    </row>
    <row r="11" spans="1:8">
      <c r="A11" s="793">
        <v>4.3</v>
      </c>
      <c r="B11" s="794" t="s">
        <v>1198</v>
      </c>
      <c r="C11" s="794"/>
      <c r="D11" s="794"/>
      <c r="E11" s="794"/>
      <c r="F11" s="794"/>
      <c r="G11" s="894">
        <f>G12+G14+G13+G15+G16</f>
        <v>0</v>
      </c>
      <c r="H11" s="339"/>
    </row>
    <row r="12" spans="1:8">
      <c r="A12" s="340" t="s">
        <v>150</v>
      </c>
      <c r="B12" s="332" t="s">
        <v>151</v>
      </c>
      <c r="C12" s="332"/>
      <c r="D12" s="332"/>
      <c r="E12" s="332"/>
      <c r="F12" s="332"/>
      <c r="G12" s="332">
        <v>0</v>
      </c>
      <c r="H12" s="339"/>
    </row>
    <row r="13" spans="1:8">
      <c r="A13" s="340" t="s">
        <v>152</v>
      </c>
      <c r="B13" s="332" t="s">
        <v>1197</v>
      </c>
      <c r="C13" s="332"/>
      <c r="D13" s="332"/>
      <c r="E13" s="332"/>
      <c r="F13" s="332"/>
      <c r="G13" s="332">
        <v>0</v>
      </c>
      <c r="H13" s="339"/>
    </row>
    <row r="14" spans="1:8">
      <c r="A14" s="340" t="s">
        <v>154</v>
      </c>
      <c r="B14" s="332" t="s">
        <v>1196</v>
      </c>
      <c r="C14" s="332"/>
      <c r="D14" s="332"/>
      <c r="E14" s="332"/>
      <c r="F14" s="332"/>
      <c r="G14" s="332">
        <v>0</v>
      </c>
      <c r="H14" s="339"/>
    </row>
    <row r="15" spans="1:8">
      <c r="A15" s="340" t="s">
        <v>156</v>
      </c>
      <c r="B15" s="332" t="s">
        <v>157</v>
      </c>
      <c r="C15" s="332"/>
      <c r="D15" s="332"/>
      <c r="E15" s="332"/>
      <c r="F15" s="332"/>
      <c r="G15" s="332">
        <v>0</v>
      </c>
      <c r="H15" s="339"/>
    </row>
    <row r="16" spans="1:8">
      <c r="A16" s="364" t="s">
        <v>158</v>
      </c>
      <c r="B16" s="352" t="s">
        <v>159</v>
      </c>
      <c r="C16" s="352"/>
      <c r="D16" s="352"/>
      <c r="E16" s="352"/>
      <c r="F16" s="352"/>
      <c r="G16" s="895">
        <v>0</v>
      </c>
      <c r="H16" s="339"/>
    </row>
    <row r="17" spans="1:8">
      <c r="A17" s="340"/>
      <c r="B17" s="332"/>
      <c r="C17" s="332"/>
      <c r="D17" s="332"/>
      <c r="E17" s="332"/>
      <c r="F17" s="332"/>
      <c r="G17" s="332"/>
      <c r="H17" s="339"/>
    </row>
    <row r="18" spans="1:8">
      <c r="A18" s="340"/>
      <c r="B18" s="332"/>
      <c r="C18" s="332"/>
      <c r="D18" s="332"/>
      <c r="E18" s="332"/>
      <c r="F18" s="332"/>
      <c r="G18" s="332"/>
      <c r="H18" s="339"/>
    </row>
    <row r="19" spans="1:8">
      <c r="A19" s="340"/>
      <c r="B19" s="332"/>
      <c r="C19" s="332"/>
      <c r="D19" s="332"/>
      <c r="E19" s="332"/>
      <c r="F19" s="332"/>
      <c r="G19" s="332"/>
      <c r="H19" s="339"/>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c r="A35" s="328"/>
      <c r="B35" s="315"/>
      <c r="C35" s="315"/>
      <c r="D35" s="315"/>
      <c r="E35" s="315"/>
      <c r="F35" s="315"/>
      <c r="G35" s="315"/>
      <c r="H35" s="327"/>
    </row>
    <row r="36" spans="1:8">
      <c r="A36" s="328"/>
      <c r="B36" s="315"/>
      <c r="C36" s="315"/>
      <c r="D36" s="315"/>
      <c r="E36" s="315"/>
      <c r="F36" s="315"/>
      <c r="G36" s="315"/>
      <c r="H36" s="327"/>
    </row>
    <row r="37" spans="1:8" ht="15.75" thickBot="1">
      <c r="A37" s="326"/>
      <c r="B37" s="325"/>
      <c r="C37" s="325"/>
      <c r="D37" s="325"/>
      <c r="E37" s="325"/>
      <c r="F37" s="325"/>
      <c r="G37" s="325"/>
      <c r="H37" s="324"/>
    </row>
  </sheetData>
  <mergeCells count="5">
    <mergeCell ref="A1:H1"/>
    <mergeCell ref="A3:H3"/>
    <mergeCell ref="A4:H4"/>
    <mergeCell ref="A9:H9"/>
    <mergeCell ref="A2:H2"/>
  </mergeCells>
  <pageMargins left="0.70866141732283472" right="0.23622047244094491" top="0.74803149606299213" bottom="0.35433070866141736" header="0.31496062992125984" footer="0.31496062992125984"/>
  <pageSetup scale="95" orientation="portrait" horizontalDpi="360" verticalDpi="36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7"/>
  <sheetViews>
    <sheetView zoomScaleNormal="100" workbookViewId="0">
      <selection activeCell="C19" sqref="C19"/>
    </sheetView>
  </sheetViews>
  <sheetFormatPr baseColWidth="10" defaultRowHeight="15"/>
  <sheetData>
    <row r="1" spans="1:8">
      <c r="A1" s="1407" t="s">
        <v>2106</v>
      </c>
      <c r="B1" s="1407"/>
      <c r="C1" s="1407"/>
      <c r="D1" s="1407"/>
      <c r="E1" s="1407"/>
      <c r="F1" s="1407"/>
      <c r="G1" s="1407"/>
      <c r="H1" s="1407"/>
    </row>
    <row r="2" spans="1:8">
      <c r="A2" s="1407" t="s">
        <v>2088</v>
      </c>
      <c r="B2" s="1407"/>
      <c r="C2" s="1407"/>
      <c r="D2" s="1407"/>
      <c r="E2" s="1407"/>
      <c r="F2" s="1407"/>
      <c r="G2" s="1407"/>
      <c r="H2" s="1407"/>
    </row>
    <row r="3" spans="1:8">
      <c r="A3" s="1361" t="s">
        <v>1201</v>
      </c>
      <c r="B3" s="1361"/>
      <c r="C3" s="1361"/>
      <c r="D3" s="1361"/>
      <c r="E3" s="1361"/>
      <c r="F3" s="1361"/>
      <c r="G3" s="1361"/>
      <c r="H3" s="1361"/>
    </row>
    <row r="4" spans="1:8">
      <c r="A4" s="1361" t="s">
        <v>2934</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ht="30.75" customHeight="1">
      <c r="A9" s="1415"/>
      <c r="B9" s="1416"/>
      <c r="C9" s="1416"/>
      <c r="D9" s="1416"/>
      <c r="E9" s="1416"/>
      <c r="F9" s="1416"/>
      <c r="G9" s="1416"/>
      <c r="H9" s="1417"/>
    </row>
    <row r="10" spans="1:8">
      <c r="A10" s="340"/>
      <c r="B10" s="332"/>
      <c r="C10" s="332"/>
      <c r="D10" s="332"/>
      <c r="E10" s="332"/>
      <c r="F10" s="332"/>
      <c r="G10" s="332"/>
      <c r="H10" s="339"/>
    </row>
    <row r="11" spans="1:8">
      <c r="A11" s="340"/>
      <c r="B11" s="332"/>
      <c r="C11" s="332"/>
      <c r="D11" s="332"/>
      <c r="E11" s="332"/>
      <c r="F11" s="332"/>
      <c r="G11" s="332"/>
      <c r="H11" s="339"/>
    </row>
    <row r="12" spans="1:8">
      <c r="A12" s="340"/>
      <c r="B12" s="332"/>
      <c r="C12" s="332"/>
      <c r="D12" s="332"/>
      <c r="E12" s="332"/>
      <c r="F12" s="332"/>
      <c r="G12" s="332"/>
      <c r="H12" s="339"/>
    </row>
    <row r="13" spans="1:8">
      <c r="A13" s="340"/>
      <c r="B13" s="332"/>
      <c r="C13" s="332"/>
      <c r="D13" s="332"/>
      <c r="E13" s="332"/>
      <c r="F13" s="332"/>
      <c r="G13" s="332"/>
      <c r="H13" s="339"/>
    </row>
    <row r="14" spans="1:8">
      <c r="A14" s="340"/>
      <c r="B14" s="332"/>
      <c r="C14" s="332"/>
      <c r="D14" s="332"/>
      <c r="E14" s="332"/>
      <c r="F14" s="332"/>
      <c r="G14" s="332"/>
      <c r="H14" s="339"/>
    </row>
    <row r="15" spans="1:8">
      <c r="A15" s="340"/>
      <c r="B15" s="332"/>
      <c r="C15" s="332"/>
      <c r="D15" s="332"/>
      <c r="E15" s="332"/>
      <c r="F15" s="332"/>
      <c r="G15" s="332"/>
      <c r="H15" s="339"/>
    </row>
    <row r="16" spans="1:8">
      <c r="A16" s="340"/>
      <c r="B16" s="332"/>
      <c r="C16" s="332"/>
      <c r="D16" s="332"/>
      <c r="E16" s="332"/>
      <c r="F16" s="332"/>
      <c r="G16" s="332"/>
      <c r="H16" s="339"/>
    </row>
    <row r="17" spans="1:8">
      <c r="A17" s="340"/>
      <c r="B17" s="332"/>
      <c r="C17" s="332"/>
      <c r="D17" s="332"/>
      <c r="E17" s="332"/>
      <c r="F17" s="332"/>
      <c r="G17" s="332"/>
      <c r="H17" s="339"/>
    </row>
    <row r="18" spans="1:8">
      <c r="A18" s="340"/>
      <c r="B18" s="332"/>
      <c r="C18" s="332"/>
      <c r="D18" s="332"/>
      <c r="E18" s="332"/>
      <c r="F18" s="332"/>
      <c r="G18" s="332"/>
      <c r="H18" s="339"/>
    </row>
    <row r="19" spans="1:8">
      <c r="A19" s="340"/>
      <c r="B19" s="332"/>
      <c r="C19" s="332"/>
      <c r="D19" s="332"/>
      <c r="E19" s="332"/>
      <c r="F19" s="332"/>
      <c r="G19" s="332"/>
      <c r="H19" s="339"/>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c r="A35" s="328"/>
      <c r="B35" s="315"/>
      <c r="C35" s="315"/>
      <c r="D35" s="315"/>
      <c r="E35" s="315"/>
      <c r="F35" s="315"/>
      <c r="G35" s="315"/>
      <c r="H35" s="327"/>
    </row>
    <row r="36" spans="1:8">
      <c r="A36" s="328"/>
      <c r="B36" s="315"/>
      <c r="C36" s="315"/>
      <c r="D36" s="315"/>
      <c r="E36" s="315"/>
      <c r="F36" s="315"/>
      <c r="G36" s="315"/>
      <c r="H36" s="327"/>
    </row>
    <row r="37" spans="1:8" ht="15.75" thickBot="1">
      <c r="A37" s="326"/>
      <c r="B37" s="325"/>
      <c r="C37" s="325"/>
      <c r="D37" s="325"/>
      <c r="E37" s="325"/>
      <c r="F37" s="325"/>
      <c r="G37" s="325"/>
      <c r="H37" s="324"/>
    </row>
  </sheetData>
  <mergeCells count="5">
    <mergeCell ref="A1:H1"/>
    <mergeCell ref="A3:H3"/>
    <mergeCell ref="A4:H4"/>
    <mergeCell ref="A9:H9"/>
    <mergeCell ref="A2:H2"/>
  </mergeCells>
  <pageMargins left="0.7" right="0.24" top="0.75" bottom="0.36" header="0.3" footer="0.3"/>
  <pageSetup scale="99" orientation="portrait" horizontalDpi="360" verticalDpi="36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20"/>
  <sheetViews>
    <sheetView zoomScaleNormal="100" workbookViewId="0">
      <selection activeCell="M36" sqref="M36"/>
    </sheetView>
  </sheetViews>
  <sheetFormatPr baseColWidth="10" defaultRowHeight="15"/>
  <cols>
    <col min="3" max="3" width="15.85546875" bestFit="1" customWidth="1"/>
    <col min="4" max="4" width="19" bestFit="1" customWidth="1"/>
    <col min="8" max="8" width="13.42578125" customWidth="1"/>
    <col min="9" max="9" width="23.42578125" bestFit="1" customWidth="1"/>
  </cols>
  <sheetData>
    <row r="1" spans="1:9" s="140" customFormat="1" ht="14.25">
      <c r="A1" s="139"/>
      <c r="B1" s="139"/>
      <c r="C1" s="139"/>
      <c r="D1" s="139"/>
      <c r="E1" s="139"/>
      <c r="F1" s="139"/>
      <c r="G1" s="139"/>
      <c r="H1" s="139"/>
    </row>
    <row r="2" spans="1:9" s="140" customFormat="1" ht="15" customHeight="1">
      <c r="A2" s="1441" t="s">
        <v>2107</v>
      </c>
      <c r="B2" s="1441"/>
      <c r="C2" s="1441"/>
      <c r="D2" s="1441"/>
      <c r="E2" s="1441"/>
      <c r="F2" s="1441"/>
      <c r="G2" s="1441"/>
      <c r="H2" s="1441"/>
      <c r="I2" s="1441"/>
    </row>
    <row r="3" spans="1:9" s="140" customFormat="1" ht="15" customHeight="1">
      <c r="A3" s="1441" t="s">
        <v>2088</v>
      </c>
      <c r="B3" s="1441"/>
      <c r="C3" s="1441"/>
      <c r="D3" s="1441"/>
      <c r="E3" s="1441"/>
      <c r="F3" s="1441"/>
      <c r="G3" s="1441"/>
      <c r="H3" s="1441"/>
      <c r="I3" s="1441"/>
    </row>
    <row r="4" spans="1:9" s="140" customFormat="1" ht="15" customHeight="1">
      <c r="A4" s="1441" t="s">
        <v>377</v>
      </c>
      <c r="B4" s="1441"/>
      <c r="C4" s="1441"/>
      <c r="D4" s="1441"/>
      <c r="E4" s="1441"/>
      <c r="F4" s="1441"/>
      <c r="G4" s="1441"/>
      <c r="H4" s="1441"/>
      <c r="I4" s="1441"/>
    </row>
    <row r="5" spans="1:9" s="140" customFormat="1" ht="15" customHeight="1">
      <c r="A5" s="1441" t="s">
        <v>2935</v>
      </c>
      <c r="B5" s="1441"/>
      <c r="C5" s="1441"/>
      <c r="D5" s="1441"/>
      <c r="E5" s="1441"/>
      <c r="F5" s="1441"/>
      <c r="G5" s="1441"/>
      <c r="H5" s="1441"/>
      <c r="I5" s="1441"/>
    </row>
    <row r="6" spans="1:9" ht="15.75" thickBot="1"/>
    <row r="7" spans="1:9">
      <c r="A7" s="164" t="s">
        <v>374</v>
      </c>
      <c r="B7" s="165" t="s">
        <v>378</v>
      </c>
      <c r="C7" s="166" t="s">
        <v>358</v>
      </c>
      <c r="D7" s="166" t="s">
        <v>379</v>
      </c>
      <c r="E7" s="167" t="s">
        <v>380</v>
      </c>
      <c r="F7" s="167" t="s">
        <v>381</v>
      </c>
      <c r="G7" s="168" t="s">
        <v>355</v>
      </c>
      <c r="H7" s="169" t="s">
        <v>382</v>
      </c>
      <c r="I7" s="170" t="s">
        <v>383</v>
      </c>
    </row>
    <row r="8" spans="1:9">
      <c r="A8" s="171"/>
      <c r="B8" s="172"/>
      <c r="C8" s="173"/>
      <c r="D8" s="173"/>
      <c r="E8" s="174"/>
      <c r="F8" s="174"/>
      <c r="G8" s="174"/>
      <c r="H8" s="175"/>
      <c r="I8" s="176"/>
    </row>
    <row r="9" spans="1:9">
      <c r="A9" s="177"/>
      <c r="B9" s="178"/>
      <c r="C9" s="178"/>
      <c r="D9" s="178"/>
      <c r="E9" s="179"/>
      <c r="F9" s="179"/>
      <c r="G9" s="179"/>
      <c r="H9" s="180"/>
      <c r="I9" s="181"/>
    </row>
    <row r="10" spans="1:9">
      <c r="A10" s="177"/>
      <c r="B10" s="178"/>
      <c r="C10" s="178"/>
      <c r="D10" s="178"/>
      <c r="E10" s="179"/>
      <c r="F10" s="179"/>
      <c r="G10" s="179"/>
      <c r="H10" s="180"/>
      <c r="I10" s="182"/>
    </row>
    <row r="11" spans="1:9">
      <c r="A11" s="177"/>
      <c r="B11" s="178"/>
      <c r="C11" s="178"/>
      <c r="D11" s="178"/>
      <c r="E11" s="179"/>
      <c r="F11" s="179"/>
      <c r="G11" s="179"/>
      <c r="H11" s="180"/>
      <c r="I11" s="182"/>
    </row>
    <row r="12" spans="1:9">
      <c r="A12" s="177"/>
      <c r="B12" s="178"/>
      <c r="C12" s="178"/>
      <c r="D12" s="178"/>
      <c r="E12" s="179"/>
      <c r="F12" s="179"/>
      <c r="G12" s="179"/>
      <c r="H12" s="180"/>
      <c r="I12" s="182"/>
    </row>
    <row r="13" spans="1:9">
      <c r="A13" s="177"/>
      <c r="B13" s="183"/>
      <c r="C13" s="178"/>
      <c r="D13" s="178"/>
      <c r="E13" s="179"/>
      <c r="F13" s="179"/>
      <c r="G13" s="179"/>
      <c r="H13" s="180"/>
      <c r="I13" s="182"/>
    </row>
    <row r="14" spans="1:9">
      <c r="A14" s="177"/>
      <c r="B14" s="178"/>
      <c r="C14" s="178"/>
      <c r="D14" s="178"/>
      <c r="E14" s="179"/>
      <c r="F14" s="179"/>
      <c r="G14" s="179"/>
      <c r="H14" s="180"/>
      <c r="I14" s="184"/>
    </row>
    <row r="15" spans="1:9">
      <c r="A15" s="177"/>
      <c r="B15" s="178"/>
      <c r="C15" s="178"/>
      <c r="D15" s="178"/>
      <c r="E15" s="179"/>
      <c r="F15" s="179"/>
      <c r="G15" s="179"/>
      <c r="H15" s="180"/>
      <c r="I15" s="184"/>
    </row>
    <row r="16" spans="1:9">
      <c r="A16" s="177"/>
      <c r="B16" s="178"/>
      <c r="C16" s="185"/>
      <c r="D16" s="185"/>
      <c r="E16" s="186"/>
      <c r="F16" s="186"/>
      <c r="G16" s="186"/>
      <c r="H16" s="187"/>
      <c r="I16" s="184"/>
    </row>
    <row r="17" spans="1:9">
      <c r="A17" s="177"/>
      <c r="B17" s="178"/>
      <c r="C17" s="185"/>
      <c r="D17" s="185"/>
      <c r="E17" s="186"/>
      <c r="F17" s="186"/>
      <c r="G17" s="186"/>
      <c r="H17" s="187"/>
      <c r="I17" s="184"/>
    </row>
    <row r="18" spans="1:9">
      <c r="A18" s="177"/>
      <c r="B18" s="178"/>
      <c r="C18" s="185"/>
      <c r="D18" s="185"/>
      <c r="E18" s="186"/>
      <c r="F18" s="186"/>
      <c r="G18" s="186"/>
      <c r="H18" s="187"/>
      <c r="I18" s="184"/>
    </row>
    <row r="19" spans="1:9">
      <c r="A19" s="177"/>
      <c r="B19" s="178"/>
      <c r="C19" s="185"/>
      <c r="D19" s="185"/>
      <c r="E19" s="186"/>
      <c r="F19" s="186"/>
      <c r="G19" s="186"/>
      <c r="H19" s="187"/>
      <c r="I19" s="188"/>
    </row>
    <row r="20" spans="1:9" ht="15.75" thickBot="1">
      <c r="A20" s="189"/>
      <c r="B20" s="190"/>
      <c r="C20" s="191"/>
      <c r="D20" s="191"/>
      <c r="E20" s="192"/>
      <c r="F20" s="192"/>
      <c r="G20" s="192"/>
      <c r="H20" s="193"/>
      <c r="I20" s="194"/>
    </row>
  </sheetData>
  <mergeCells count="4">
    <mergeCell ref="A2:I2"/>
    <mergeCell ref="A4:I4"/>
    <mergeCell ref="A5:I5"/>
    <mergeCell ref="A3:I3"/>
  </mergeCells>
  <printOptions horizontalCentered="1"/>
  <pageMargins left="0.70866141732283472" right="0.70866141732283472" top="0.59055118110236227" bottom="0.35433070866141736" header="0.23622047244094491" footer="0.15748031496062992"/>
  <pageSetup scale="90" fitToHeight="0" orientation="landscape" horizontalDpi="360" verticalDpi="360" r:id="rId1"/>
  <headerFooter>
    <oddHeader>&amp;L&amp;"Arial,Normal"&amp;8Estados e Información Contable
Notas de Desglose&amp;R&amp;"Arial,Normal"&amp;8 07.III.1-2</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7"/>
  <sheetViews>
    <sheetView workbookViewId="0">
      <selection activeCell="G10" sqref="G10"/>
    </sheetView>
  </sheetViews>
  <sheetFormatPr baseColWidth="10" defaultRowHeight="15"/>
  <cols>
    <col min="6" max="7" width="11.7109375" bestFit="1" customWidth="1"/>
  </cols>
  <sheetData>
    <row r="1" spans="1:8">
      <c r="A1" s="1407" t="s">
        <v>2087</v>
      </c>
      <c r="B1" s="1407"/>
      <c r="C1" s="1407"/>
      <c r="D1" s="1407"/>
      <c r="E1" s="1407"/>
      <c r="F1" s="1407"/>
      <c r="G1" s="1407"/>
      <c r="H1" s="1407"/>
    </row>
    <row r="2" spans="1:8">
      <c r="A2" s="1407" t="s">
        <v>2088</v>
      </c>
      <c r="B2" s="1407"/>
      <c r="C2" s="1407"/>
      <c r="D2" s="1407"/>
      <c r="E2" s="1407"/>
      <c r="F2" s="1407"/>
      <c r="G2" s="1407"/>
      <c r="H2" s="1407"/>
    </row>
    <row r="3" spans="1:8">
      <c r="A3" s="1361" t="s">
        <v>1218</v>
      </c>
      <c r="B3" s="1361"/>
      <c r="C3" s="1361"/>
      <c r="D3" s="1361"/>
      <c r="E3" s="1361"/>
      <c r="F3" s="1361"/>
      <c r="G3" s="1361"/>
      <c r="H3" s="1361"/>
    </row>
    <row r="4" spans="1:8">
      <c r="A4" s="1361" t="s">
        <v>2934</v>
      </c>
      <c r="B4" s="1361"/>
      <c r="C4" s="1361"/>
      <c r="D4" s="1361"/>
      <c r="E4" s="1361"/>
      <c r="F4" s="1361"/>
      <c r="G4" s="1361"/>
      <c r="H4" s="1361"/>
    </row>
    <row r="5" spans="1:8" ht="15.75" thickBot="1">
      <c r="A5" s="315"/>
      <c r="B5" s="315"/>
      <c r="C5" s="315"/>
      <c r="D5" s="315"/>
      <c r="E5" s="315"/>
      <c r="F5" s="315"/>
      <c r="G5" s="315"/>
      <c r="H5" s="315"/>
    </row>
    <row r="6" spans="1:8" s="360" customFormat="1">
      <c r="A6" s="363" t="s">
        <v>352</v>
      </c>
      <c r="B6" s="1442" t="s">
        <v>252</v>
      </c>
      <c r="C6" s="1442"/>
      <c r="D6" s="1442"/>
      <c r="E6" s="1442"/>
      <c r="F6" s="362">
        <v>2022</v>
      </c>
      <c r="G6" s="362">
        <v>2023</v>
      </c>
      <c r="H6" s="361" t="s">
        <v>1217</v>
      </c>
    </row>
    <row r="7" spans="1:8">
      <c r="A7" s="359" t="s">
        <v>5</v>
      </c>
      <c r="B7" s="358" t="s">
        <v>6</v>
      </c>
      <c r="C7" s="315"/>
      <c r="D7" s="315"/>
      <c r="E7" s="315"/>
      <c r="F7" s="315"/>
      <c r="G7" s="315"/>
      <c r="H7" s="327"/>
    </row>
    <row r="8" spans="1:8">
      <c r="A8" s="328" t="s">
        <v>1216</v>
      </c>
      <c r="B8" s="315" t="s">
        <v>1215</v>
      </c>
      <c r="C8" s="315"/>
      <c r="D8" s="315"/>
      <c r="E8" s="315"/>
      <c r="F8" s="357">
        <v>800</v>
      </c>
      <c r="G8" s="714">
        <v>800</v>
      </c>
      <c r="H8" s="356">
        <v>0</v>
      </c>
    </row>
    <row r="9" spans="1:8">
      <c r="A9" s="355" t="s">
        <v>1214</v>
      </c>
      <c r="B9" s="354" t="s">
        <v>1213</v>
      </c>
      <c r="C9" s="354"/>
      <c r="D9" s="354"/>
      <c r="E9" s="354"/>
      <c r="F9" s="715">
        <v>91320.21</v>
      </c>
      <c r="G9" s="715">
        <v>191913.39</v>
      </c>
      <c r="H9" s="1207">
        <f>G9-F9</f>
        <v>100593.18000000001</v>
      </c>
    </row>
    <row r="10" spans="1:8">
      <c r="A10" s="340" t="s">
        <v>1212</v>
      </c>
      <c r="B10" s="332" t="s">
        <v>1211</v>
      </c>
      <c r="C10" s="332"/>
      <c r="D10" s="332"/>
      <c r="E10" s="332"/>
      <c r="F10" s="351">
        <v>0</v>
      </c>
      <c r="G10" s="716">
        <v>0</v>
      </c>
      <c r="H10" s="719">
        <v>0</v>
      </c>
    </row>
    <row r="11" spans="1:8">
      <c r="A11" s="340" t="s">
        <v>1210</v>
      </c>
      <c r="B11" s="332" t="s">
        <v>1209</v>
      </c>
      <c r="C11" s="332"/>
      <c r="D11" s="332"/>
      <c r="E11" s="332"/>
      <c r="F11" s="351">
        <v>0</v>
      </c>
      <c r="G11" s="716">
        <v>0</v>
      </c>
      <c r="H11" s="719">
        <v>0</v>
      </c>
    </row>
    <row r="12" spans="1:8">
      <c r="A12" s="340" t="s">
        <v>1208</v>
      </c>
      <c r="B12" s="332" t="s">
        <v>1207</v>
      </c>
      <c r="C12" s="332"/>
      <c r="D12" s="332"/>
      <c r="E12" s="332"/>
      <c r="F12" s="351">
        <v>0</v>
      </c>
      <c r="G12" s="716">
        <v>0</v>
      </c>
      <c r="H12" s="719">
        <v>0</v>
      </c>
    </row>
    <row r="13" spans="1:8">
      <c r="A13" s="340" t="s">
        <v>1206</v>
      </c>
      <c r="B13" s="332" t="s">
        <v>1205</v>
      </c>
      <c r="C13" s="332"/>
      <c r="D13" s="332"/>
      <c r="E13" s="332"/>
      <c r="F13" s="351">
        <v>0</v>
      </c>
      <c r="G13" s="716">
        <v>0</v>
      </c>
      <c r="H13" s="719">
        <v>0</v>
      </c>
    </row>
    <row r="14" spans="1:8">
      <c r="A14" s="340" t="s">
        <v>1204</v>
      </c>
      <c r="B14" s="332" t="s">
        <v>1203</v>
      </c>
      <c r="C14" s="332"/>
      <c r="D14" s="332"/>
      <c r="E14" s="332"/>
      <c r="F14" s="351">
        <v>0</v>
      </c>
      <c r="G14" s="716">
        <v>0</v>
      </c>
      <c r="H14" s="719">
        <v>0</v>
      </c>
    </row>
    <row r="15" spans="1:8">
      <c r="A15" s="340"/>
      <c r="B15" s="332"/>
      <c r="C15" s="332"/>
      <c r="D15" s="332"/>
      <c r="E15" s="332"/>
      <c r="F15" s="332"/>
      <c r="G15" s="717"/>
      <c r="H15" s="918"/>
    </row>
    <row r="16" spans="1:8">
      <c r="A16" s="340"/>
      <c r="B16" s="352" t="s">
        <v>1202</v>
      </c>
      <c r="C16" s="332"/>
      <c r="D16" s="332"/>
      <c r="E16" s="332"/>
      <c r="F16" s="718">
        <f>SUM(F8:F14)</f>
        <v>92120.21</v>
      </c>
      <c r="G16" s="718">
        <f>SUM(G8:G14)</f>
        <v>192713.39</v>
      </c>
      <c r="H16" s="1208">
        <f>SUM(H8:H14)</f>
        <v>100593.18000000001</v>
      </c>
    </row>
    <row r="17" spans="1:8">
      <c r="A17" s="340"/>
      <c r="B17" s="332"/>
      <c r="C17" s="332"/>
      <c r="D17" s="332"/>
      <c r="E17" s="332"/>
      <c r="F17" s="332"/>
      <c r="G17" s="332"/>
      <c r="H17" s="339"/>
    </row>
    <row r="18" spans="1:8">
      <c r="A18" s="340"/>
      <c r="B18" s="332"/>
      <c r="C18" s="332"/>
      <c r="D18" s="332"/>
      <c r="E18" s="332"/>
      <c r="F18" s="332"/>
      <c r="G18" s="332"/>
      <c r="H18" s="339"/>
    </row>
    <row r="19" spans="1:8">
      <c r="A19" s="340"/>
      <c r="B19" s="332"/>
      <c r="C19" s="332"/>
      <c r="D19" s="332"/>
      <c r="E19" s="332"/>
      <c r="F19" s="332"/>
      <c r="G19" s="332"/>
      <c r="H19" s="339"/>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c r="A35" s="328"/>
      <c r="B35" s="315"/>
      <c r="C35" s="315"/>
      <c r="D35" s="315"/>
      <c r="E35" s="315"/>
      <c r="F35" s="315"/>
      <c r="G35" s="315"/>
      <c r="H35" s="327"/>
    </row>
    <row r="36" spans="1:8">
      <c r="A36" s="328"/>
      <c r="B36" s="315"/>
      <c r="C36" s="315"/>
      <c r="D36" s="315"/>
      <c r="E36" s="315"/>
      <c r="F36" s="315"/>
      <c r="G36" s="315"/>
      <c r="H36" s="327"/>
    </row>
    <row r="37" spans="1:8" ht="15.75" thickBot="1">
      <c r="A37" s="326"/>
      <c r="B37" s="325"/>
      <c r="C37" s="325"/>
      <c r="D37" s="325"/>
      <c r="E37" s="325"/>
      <c r="F37" s="325"/>
      <c r="G37" s="325"/>
      <c r="H37" s="324"/>
    </row>
  </sheetData>
  <mergeCells count="5">
    <mergeCell ref="A1:H1"/>
    <mergeCell ref="A3:H3"/>
    <mergeCell ref="A4:H4"/>
    <mergeCell ref="B6:E6"/>
    <mergeCell ref="A2:H2"/>
  </mergeCells>
  <pageMargins left="0.70866141732283472" right="0.31496062992125984" top="0.74803149606299213" bottom="0.47244094488188981" header="0.31496062992125984" footer="0.31496062992125984"/>
  <pageSetup scale="95" orientation="portrait" horizontalDpi="360" verticalDpi="36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22"/>
  <sheetViews>
    <sheetView workbookViewId="0">
      <selection activeCell="G20" sqref="G20"/>
    </sheetView>
  </sheetViews>
  <sheetFormatPr baseColWidth="10" defaultRowHeight="15"/>
  <cols>
    <col min="1" max="1" width="28" customWidth="1"/>
    <col min="2" max="2" width="20.7109375" bestFit="1" customWidth="1"/>
    <col min="3" max="3" width="20.7109375" customWidth="1"/>
    <col min="4" max="4" width="21.85546875" bestFit="1" customWidth="1"/>
    <col min="5" max="5" width="34.42578125" customWidth="1"/>
    <col min="6" max="6" width="32.85546875" customWidth="1"/>
    <col min="7" max="7" width="26.5703125" bestFit="1" customWidth="1"/>
  </cols>
  <sheetData>
    <row r="1" spans="1:12" s="140" customFormat="1" ht="14.25">
      <c r="A1" s="139"/>
      <c r="B1" s="139"/>
      <c r="C1" s="139"/>
      <c r="D1" s="139"/>
      <c r="E1" s="139"/>
      <c r="F1" s="139"/>
      <c r="G1" s="139"/>
      <c r="H1" s="139"/>
      <c r="I1" s="139"/>
      <c r="J1" s="139"/>
      <c r="K1" s="139"/>
    </row>
    <row r="2" spans="1:12" s="140" customFormat="1" ht="15" customHeight="1">
      <c r="A2" s="1441" t="s">
        <v>2081</v>
      </c>
      <c r="B2" s="1441"/>
      <c r="C2" s="1441"/>
      <c r="D2" s="1441"/>
      <c r="E2" s="1441"/>
      <c r="F2" s="1441"/>
      <c r="G2" s="1441"/>
      <c r="H2" s="195"/>
      <c r="I2" s="195"/>
      <c r="J2" s="195"/>
      <c r="K2" s="195"/>
      <c r="L2" s="195"/>
    </row>
    <row r="3" spans="1:12" s="140" customFormat="1" ht="15" customHeight="1">
      <c r="A3" s="1441" t="s">
        <v>384</v>
      </c>
      <c r="B3" s="1441"/>
      <c r="C3" s="1441"/>
      <c r="D3" s="1441"/>
      <c r="E3" s="1441"/>
      <c r="F3" s="1441"/>
      <c r="G3" s="1441"/>
      <c r="H3" s="195"/>
      <c r="I3" s="195"/>
      <c r="J3" s="195"/>
      <c r="K3" s="195"/>
      <c r="L3" s="195"/>
    </row>
    <row r="4" spans="1:12" s="140" customFormat="1" ht="15" customHeight="1">
      <c r="A4" s="1441" t="s">
        <v>2934</v>
      </c>
      <c r="B4" s="1441"/>
      <c r="C4" s="1441"/>
      <c r="D4" s="1441"/>
      <c r="E4" s="1441"/>
      <c r="F4" s="1441"/>
      <c r="G4" s="1441"/>
      <c r="H4" s="195"/>
      <c r="I4" s="195"/>
      <c r="J4" s="195"/>
      <c r="K4" s="195"/>
      <c r="L4" s="195"/>
    </row>
    <row r="5" spans="1:12" s="140" customFormat="1" ht="14.25"/>
    <row r="7" spans="1:12">
      <c r="A7" s="196" t="s">
        <v>385</v>
      </c>
      <c r="B7" s="196" t="s">
        <v>386</v>
      </c>
      <c r="C7" s="196" t="s">
        <v>1292</v>
      </c>
      <c r="D7" s="196" t="s">
        <v>1293</v>
      </c>
      <c r="E7" s="196" t="s">
        <v>387</v>
      </c>
      <c r="F7" s="196" t="s">
        <v>1294</v>
      </c>
      <c r="G7" s="196" t="s">
        <v>388</v>
      </c>
    </row>
    <row r="8" spans="1:12">
      <c r="A8" s="197" t="s">
        <v>2652</v>
      </c>
      <c r="B8" s="924">
        <v>44942</v>
      </c>
      <c r="C8" s="1240">
        <v>314</v>
      </c>
      <c r="D8" s="198" t="s">
        <v>2653</v>
      </c>
      <c r="E8" s="925" t="s">
        <v>2654</v>
      </c>
      <c r="F8" s="926" t="s">
        <v>2655</v>
      </c>
      <c r="G8" s="929">
        <v>4502.3999999999996</v>
      </c>
    </row>
    <row r="9" spans="1:12" ht="22.5">
      <c r="A9" s="199" t="s">
        <v>2656</v>
      </c>
      <c r="B9" s="927">
        <v>44986</v>
      </c>
      <c r="C9" s="1053">
        <v>335</v>
      </c>
      <c r="D9" s="200" t="s">
        <v>2657</v>
      </c>
      <c r="E9" s="200" t="s">
        <v>2658</v>
      </c>
      <c r="F9" s="928" t="s">
        <v>2659</v>
      </c>
      <c r="G9" s="930">
        <v>5387.93</v>
      </c>
    </row>
    <row r="10" spans="1:12" ht="22.5">
      <c r="A10" s="199" t="s">
        <v>2660</v>
      </c>
      <c r="B10" s="927">
        <v>44992</v>
      </c>
      <c r="C10" s="1053" t="s">
        <v>2661</v>
      </c>
      <c r="D10" s="200" t="s">
        <v>2564</v>
      </c>
      <c r="E10" s="200" t="s">
        <v>2662</v>
      </c>
      <c r="F10" s="928" t="s">
        <v>2659</v>
      </c>
      <c r="G10" s="930">
        <v>34310.35</v>
      </c>
    </row>
    <row r="11" spans="1:12" ht="22.5">
      <c r="A11" s="199" t="s">
        <v>2901</v>
      </c>
      <c r="B11" s="927">
        <v>45047</v>
      </c>
      <c r="C11" s="1053" t="s">
        <v>2902</v>
      </c>
      <c r="D11" s="200" t="s">
        <v>2564</v>
      </c>
      <c r="E11" s="200" t="s">
        <v>2903</v>
      </c>
      <c r="F11" s="928" t="s">
        <v>2904</v>
      </c>
      <c r="G11" s="931">
        <v>19000</v>
      </c>
    </row>
    <row r="12" spans="1:12" ht="22.5">
      <c r="A12" s="199" t="s">
        <v>2656</v>
      </c>
      <c r="B12" s="1073">
        <v>45047</v>
      </c>
      <c r="C12" s="1053" t="s">
        <v>2905</v>
      </c>
      <c r="D12" s="200" t="s">
        <v>2906</v>
      </c>
      <c r="E12" s="200" t="s">
        <v>2907</v>
      </c>
      <c r="F12" s="928" t="s">
        <v>2655</v>
      </c>
      <c r="G12" s="931">
        <v>8500</v>
      </c>
    </row>
    <row r="13" spans="1:12" ht="22.5">
      <c r="A13" s="199" t="s">
        <v>2656</v>
      </c>
      <c r="B13" s="927">
        <v>45058</v>
      </c>
      <c r="C13" s="1053" t="s">
        <v>2908</v>
      </c>
      <c r="D13" s="200" t="s">
        <v>2906</v>
      </c>
      <c r="E13" s="200" t="s">
        <v>2909</v>
      </c>
      <c r="F13" s="928" t="s">
        <v>2659</v>
      </c>
      <c r="G13" s="931">
        <v>8500</v>
      </c>
    </row>
    <row r="14" spans="1:12" ht="22.5">
      <c r="A14" s="199" t="s">
        <v>2656</v>
      </c>
      <c r="B14" s="927">
        <v>45103</v>
      </c>
      <c r="C14" s="1053" t="s">
        <v>2910</v>
      </c>
      <c r="D14" s="200" t="s">
        <v>2906</v>
      </c>
      <c r="E14" s="200" t="s">
        <v>2911</v>
      </c>
      <c r="F14" s="928" t="s">
        <v>2655</v>
      </c>
      <c r="G14" s="931">
        <v>3420</v>
      </c>
    </row>
    <row r="15" spans="1:12" ht="22.5">
      <c r="A15" s="199" t="s">
        <v>2656</v>
      </c>
      <c r="B15" s="927">
        <v>45103</v>
      </c>
      <c r="C15" s="1053" t="s">
        <v>2912</v>
      </c>
      <c r="D15" s="200" t="s">
        <v>2906</v>
      </c>
      <c r="E15" s="200" t="s">
        <v>2913</v>
      </c>
      <c r="F15" s="928" t="s">
        <v>2914</v>
      </c>
      <c r="G15" s="931">
        <v>4230</v>
      </c>
    </row>
    <row r="16" spans="1:12" ht="22.5">
      <c r="A16" s="199" t="s">
        <v>2656</v>
      </c>
      <c r="B16" s="927">
        <v>45170</v>
      </c>
      <c r="C16" s="200" t="s">
        <v>2982</v>
      </c>
      <c r="D16" s="200" t="s">
        <v>2906</v>
      </c>
      <c r="E16" s="199" t="s">
        <v>2983</v>
      </c>
      <c r="F16" s="928" t="s">
        <v>2984</v>
      </c>
      <c r="G16" s="931">
        <v>8500</v>
      </c>
    </row>
    <row r="17" spans="1:7" ht="22.5">
      <c r="A17" s="199" t="s">
        <v>2985</v>
      </c>
      <c r="B17" s="927">
        <v>45169</v>
      </c>
      <c r="C17" s="1053" t="s">
        <v>2988</v>
      </c>
      <c r="D17" s="200" t="s">
        <v>2989</v>
      </c>
      <c r="E17" s="200" t="s">
        <v>2990</v>
      </c>
      <c r="F17" s="928" t="s">
        <v>2904</v>
      </c>
      <c r="G17" s="931">
        <v>80000</v>
      </c>
    </row>
    <row r="18" spans="1:7" ht="33.75">
      <c r="A18" s="199" t="s">
        <v>2901</v>
      </c>
      <c r="B18" s="927">
        <v>45119</v>
      </c>
      <c r="C18" s="1053">
        <v>7176</v>
      </c>
      <c r="D18" s="200" t="s">
        <v>2986</v>
      </c>
      <c r="E18" s="200" t="s">
        <v>2987</v>
      </c>
      <c r="F18" s="928" t="s">
        <v>2904</v>
      </c>
      <c r="G18" s="931">
        <v>5609.5487519999997</v>
      </c>
    </row>
    <row r="19" spans="1:7" ht="33.75">
      <c r="A19" s="199" t="s">
        <v>2901</v>
      </c>
      <c r="B19" s="927">
        <v>45119</v>
      </c>
      <c r="C19" s="1053">
        <v>7176</v>
      </c>
      <c r="D19" s="200" t="s">
        <v>2986</v>
      </c>
      <c r="E19" s="200" t="s">
        <v>2991</v>
      </c>
      <c r="F19" s="928" t="s">
        <v>2904</v>
      </c>
      <c r="G19" s="931">
        <v>8416.9516679999997</v>
      </c>
    </row>
    <row r="20" spans="1:7">
      <c r="A20" s="199"/>
      <c r="B20" s="200"/>
      <c r="C20" s="200"/>
      <c r="D20" s="200"/>
      <c r="E20" s="199"/>
      <c r="F20" s="199"/>
      <c r="G20" s="931"/>
    </row>
    <row r="21" spans="1:7">
      <c r="A21" s="201"/>
      <c r="B21" s="202"/>
      <c r="C21" s="202"/>
      <c r="D21" s="202"/>
      <c r="E21" s="201" t="s">
        <v>389</v>
      </c>
      <c r="F21" s="201"/>
      <c r="G21" s="932" t="s">
        <v>390</v>
      </c>
    </row>
    <row r="22" spans="1:7">
      <c r="A22" s="1443" t="s">
        <v>391</v>
      </c>
      <c r="B22" s="1443"/>
      <c r="C22" s="1443"/>
      <c r="D22" s="1443"/>
      <c r="E22" s="1443"/>
      <c r="F22" s="291"/>
      <c r="G22" s="933">
        <f>SUM(G8:G21)</f>
        <v>190377.18041999999</v>
      </c>
    </row>
  </sheetData>
  <mergeCells count="4">
    <mergeCell ref="A2:G2"/>
    <mergeCell ref="A3:G3"/>
    <mergeCell ref="A4:G4"/>
    <mergeCell ref="A22:E22"/>
  </mergeCells>
  <printOptions horizontalCentered="1"/>
  <pageMargins left="0.70866141732283472" right="0.70866141732283472" top="0.74803149606299213" bottom="0.74803149606299213" header="0.31496062992125984" footer="0.31496062992125984"/>
  <pageSetup scale="60" fitToHeight="0" orientation="landscape" horizontalDpi="360" verticalDpi="360" r:id="rId1"/>
  <headerFooter>
    <oddHeader>&amp;L&amp;"Arial,Normal"&amp;8Estados de Información Contable
Notas de Deslgose&amp;R&amp;"Arial,Normal"&amp;8 07.IV.2</oddHeader>
    <oddFooter>&amp;R&amp;"Arial,Normal"&amp;9&amp;P/&amp;N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2:H37"/>
  <sheetViews>
    <sheetView workbookViewId="0">
      <selection activeCell="H17" sqref="H17"/>
    </sheetView>
  </sheetViews>
  <sheetFormatPr baseColWidth="10" defaultRowHeight="15"/>
  <cols>
    <col min="7" max="7" width="11.7109375" bestFit="1" customWidth="1"/>
    <col min="8" max="8" width="13.28515625" bestFit="1" customWidth="1"/>
  </cols>
  <sheetData>
    <row r="2" spans="1:8" ht="12" customHeight="1">
      <c r="A2" s="1445" t="s">
        <v>2104</v>
      </c>
      <c r="B2" s="1445"/>
      <c r="C2" s="1445"/>
      <c r="D2" s="1445"/>
      <c r="E2" s="1445"/>
      <c r="F2" s="1445"/>
      <c r="G2" s="1445"/>
      <c r="H2" s="1445"/>
    </row>
    <row r="3" spans="1:8" ht="12" customHeight="1">
      <c r="A3" s="1410" t="s">
        <v>2088</v>
      </c>
      <c r="B3" s="1410"/>
      <c r="C3" s="1410"/>
      <c r="D3" s="1410"/>
      <c r="E3" s="1410"/>
      <c r="F3" s="1410"/>
      <c r="G3" s="1410"/>
      <c r="H3" s="1410"/>
    </row>
    <row r="4" spans="1:8" ht="29.25" customHeight="1">
      <c r="A4" s="1444" t="s">
        <v>1229</v>
      </c>
      <c r="B4" s="1444"/>
      <c r="C4" s="1444"/>
      <c r="D4" s="1444"/>
      <c r="E4" s="1444"/>
      <c r="F4" s="1444"/>
      <c r="G4" s="1444"/>
      <c r="H4" s="1444"/>
    </row>
    <row r="5" spans="1:8">
      <c r="A5" s="1361" t="s">
        <v>2930</v>
      </c>
      <c r="B5" s="1361"/>
      <c r="C5" s="1361"/>
      <c r="D5" s="1361"/>
      <c r="E5" s="1361"/>
      <c r="F5" s="1361"/>
      <c r="G5" s="1361"/>
      <c r="H5" s="1361"/>
    </row>
    <row r="6" spans="1:8" ht="15.75" thickBot="1">
      <c r="A6" s="315"/>
      <c r="B6" s="315"/>
      <c r="C6" s="315"/>
      <c r="D6" s="315"/>
      <c r="E6" s="315"/>
      <c r="F6" s="315"/>
      <c r="G6" s="315"/>
      <c r="H6" s="315"/>
    </row>
    <row r="7" spans="1:8" s="360" customFormat="1">
      <c r="A7" s="363"/>
      <c r="B7" s="1442"/>
      <c r="C7" s="1442"/>
      <c r="D7" s="1442"/>
      <c r="E7" s="1442"/>
      <c r="F7" s="362"/>
      <c r="G7" s="362"/>
      <c r="H7" s="361"/>
    </row>
    <row r="8" spans="1:8">
      <c r="A8" s="359" t="s">
        <v>1228</v>
      </c>
      <c r="B8" s="358"/>
      <c r="C8" s="315"/>
      <c r="D8" s="315"/>
      <c r="E8" s="315"/>
      <c r="F8" s="315"/>
      <c r="G8" s="357"/>
      <c r="H8" s="1250">
        <v>416339.32</v>
      </c>
    </row>
    <row r="9" spans="1:8">
      <c r="A9" s="328" t="s">
        <v>1227</v>
      </c>
      <c r="B9" s="315"/>
      <c r="C9" s="315"/>
      <c r="D9" s="315"/>
      <c r="E9" s="315"/>
      <c r="F9" s="357"/>
      <c r="G9" s="976"/>
      <c r="H9" s="977">
        <f>SUM(G10:G12)</f>
        <v>0</v>
      </c>
    </row>
    <row r="10" spans="1:8">
      <c r="A10" s="355"/>
      <c r="B10" s="354" t="s">
        <v>1226</v>
      </c>
      <c r="C10" s="354"/>
      <c r="D10" s="354"/>
      <c r="E10" s="354"/>
      <c r="F10" s="353"/>
      <c r="G10" s="978">
        <v>0</v>
      </c>
      <c r="H10" s="979"/>
    </row>
    <row r="11" spans="1:8">
      <c r="A11" s="340"/>
      <c r="B11" s="332" t="s">
        <v>1225</v>
      </c>
      <c r="C11" s="332"/>
      <c r="D11" s="332"/>
      <c r="E11" s="332"/>
      <c r="F11" s="351"/>
      <c r="G11" s="351">
        <v>0</v>
      </c>
      <c r="H11" s="350"/>
    </row>
    <row r="12" spans="1:8">
      <c r="A12" s="340"/>
      <c r="B12" s="332" t="s">
        <v>1224</v>
      </c>
      <c r="C12" s="332"/>
      <c r="D12" s="332"/>
      <c r="E12" s="332"/>
      <c r="F12" s="351"/>
      <c r="G12" s="716">
        <v>0</v>
      </c>
      <c r="H12" s="350"/>
    </row>
    <row r="13" spans="1:8">
      <c r="A13" s="340" t="s">
        <v>1223</v>
      </c>
      <c r="B13" s="332"/>
      <c r="C13" s="332"/>
      <c r="D13" s="332"/>
      <c r="E13" s="332"/>
      <c r="F13" s="351"/>
      <c r="G13" s="351"/>
      <c r="H13" s="719">
        <f>SUM(G14:G16)</f>
        <v>0</v>
      </c>
    </row>
    <row r="14" spans="1:8">
      <c r="A14" s="340"/>
      <c r="B14" s="332" t="s">
        <v>1222</v>
      </c>
      <c r="C14" s="332"/>
      <c r="D14" s="332"/>
      <c r="E14" s="332"/>
      <c r="F14" s="351"/>
      <c r="G14" s="716">
        <v>0</v>
      </c>
      <c r="H14" s="350"/>
    </row>
    <row r="15" spans="1:8">
      <c r="A15" s="340"/>
      <c r="B15" s="332" t="s">
        <v>1221</v>
      </c>
      <c r="C15" s="332"/>
      <c r="D15" s="332"/>
      <c r="E15" s="332"/>
      <c r="F15" s="332"/>
      <c r="G15" s="716">
        <v>0</v>
      </c>
      <c r="H15" s="350"/>
    </row>
    <row r="16" spans="1:8">
      <c r="A16" s="340"/>
      <c r="B16" s="332" t="s">
        <v>1220</v>
      </c>
      <c r="C16" s="332"/>
      <c r="D16" s="332"/>
      <c r="E16" s="332"/>
      <c r="F16" s="351"/>
      <c r="G16" s="351">
        <v>0</v>
      </c>
      <c r="H16" s="350"/>
    </row>
    <row r="17" spans="1:8">
      <c r="A17" s="364" t="s">
        <v>1219</v>
      </c>
      <c r="B17" s="332"/>
      <c r="C17" s="332"/>
      <c r="D17" s="332"/>
      <c r="E17" s="332"/>
      <c r="F17" s="332"/>
      <c r="G17" s="351"/>
      <c r="H17" s="1251">
        <f>H8+H9+H13</f>
        <v>416339.32</v>
      </c>
    </row>
    <row r="18" spans="1:8">
      <c r="A18" s="340"/>
      <c r="B18" s="332"/>
      <c r="C18" s="332"/>
      <c r="D18" s="332"/>
      <c r="E18" s="332"/>
      <c r="F18" s="332"/>
      <c r="G18" s="332"/>
      <c r="H18" s="339"/>
    </row>
    <row r="19" spans="1:8">
      <c r="A19" s="340"/>
      <c r="B19" s="332"/>
      <c r="C19" s="332"/>
      <c r="D19" s="332"/>
      <c r="E19" s="332"/>
      <c r="F19" s="332"/>
      <c r="G19" s="332"/>
      <c r="H19" s="339"/>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c r="A35" s="328"/>
      <c r="B35" s="315"/>
      <c r="C35" s="315"/>
      <c r="D35" s="315"/>
      <c r="E35" s="315"/>
      <c r="F35" s="315"/>
      <c r="G35" s="315"/>
      <c r="H35" s="327"/>
    </row>
    <row r="36" spans="1:8">
      <c r="A36" s="328"/>
      <c r="B36" s="315"/>
      <c r="C36" s="315"/>
      <c r="D36" s="315"/>
      <c r="E36" s="315"/>
      <c r="F36" s="315"/>
      <c r="G36" s="315"/>
      <c r="H36" s="327"/>
    </row>
    <row r="37" spans="1:8" ht="15.75" thickBot="1">
      <c r="A37" s="326"/>
      <c r="B37" s="325"/>
      <c r="C37" s="325"/>
      <c r="D37" s="325"/>
      <c r="E37" s="325"/>
      <c r="F37" s="325"/>
      <c r="G37" s="325"/>
      <c r="H37" s="324"/>
    </row>
  </sheetData>
  <mergeCells count="5">
    <mergeCell ref="A3:H3"/>
    <mergeCell ref="A4:H4"/>
    <mergeCell ref="A5:H5"/>
    <mergeCell ref="B7:E7"/>
    <mergeCell ref="A2:H2"/>
  </mergeCells>
  <pageMargins left="0.70866141732283472" right="0.19685039370078741" top="0.74803149606299213" bottom="0.47244094488188981" header="0.31496062992125984" footer="0.31496062992125984"/>
  <pageSetup scale="90" orientation="portrait" horizontalDpi="360" verticalDpi="36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28"/>
  <sheetViews>
    <sheetView topLeftCell="A4" zoomScale="110" zoomScaleNormal="110" workbookViewId="0">
      <selection activeCell="C9" sqref="C9"/>
    </sheetView>
  </sheetViews>
  <sheetFormatPr baseColWidth="10" defaultRowHeight="15"/>
  <cols>
    <col min="1" max="1" width="76.5703125" bestFit="1" customWidth="1"/>
    <col min="2" max="2" width="11.5703125" bestFit="1" customWidth="1"/>
    <col min="3" max="3" width="13.140625" bestFit="1" customWidth="1"/>
  </cols>
  <sheetData>
    <row r="1" spans="1:9" s="140" customFormat="1" ht="14.25">
      <c r="A1" s="139"/>
      <c r="B1" s="139"/>
      <c r="C1" s="139"/>
      <c r="D1" s="139"/>
      <c r="E1" s="139"/>
      <c r="F1" s="139"/>
      <c r="G1" s="139"/>
      <c r="H1" s="139"/>
    </row>
    <row r="2" spans="1:9" s="140" customFormat="1">
      <c r="A2" s="1446" t="s">
        <v>2087</v>
      </c>
      <c r="B2" s="1446"/>
      <c r="C2" s="1446"/>
      <c r="D2" s="203"/>
      <c r="E2" s="203"/>
      <c r="F2" s="203"/>
      <c r="G2" s="203"/>
      <c r="H2" s="203"/>
      <c r="I2" s="203"/>
    </row>
    <row r="3" spans="1:9" s="140" customFormat="1">
      <c r="A3" s="1446" t="s">
        <v>2088</v>
      </c>
      <c r="B3" s="1446"/>
      <c r="C3" s="1446"/>
      <c r="D3" s="203"/>
      <c r="E3" s="203"/>
      <c r="F3" s="203"/>
      <c r="G3" s="203"/>
      <c r="H3" s="203"/>
      <c r="I3" s="203"/>
    </row>
    <row r="4" spans="1:9" s="140" customFormat="1">
      <c r="A4" s="1441" t="s">
        <v>392</v>
      </c>
      <c r="B4" s="1441"/>
      <c r="C4" s="1441"/>
      <c r="D4" s="203"/>
      <c r="E4" s="203"/>
      <c r="F4" s="203"/>
      <c r="G4" s="203"/>
      <c r="H4" s="203"/>
      <c r="I4" s="203"/>
    </row>
    <row r="5" spans="1:9" s="140" customFormat="1">
      <c r="A5" s="1441" t="s">
        <v>2936</v>
      </c>
      <c r="B5" s="1441"/>
      <c r="C5" s="1441"/>
      <c r="D5" s="203"/>
      <c r="E5" s="203"/>
      <c r="F5" s="203"/>
      <c r="G5" s="203"/>
      <c r="H5" s="203"/>
      <c r="I5" s="203"/>
    </row>
    <row r="6" spans="1:9" s="140" customFormat="1" ht="14.25">
      <c r="A6" s="1440" t="s">
        <v>393</v>
      </c>
      <c r="B6" s="1440"/>
      <c r="C6" s="1440"/>
    </row>
    <row r="8" spans="1:9">
      <c r="A8" s="204" t="s">
        <v>394</v>
      </c>
      <c r="B8" s="205"/>
      <c r="C8" s="720">
        <v>8393130.3200000003</v>
      </c>
    </row>
    <row r="9" spans="1:9">
      <c r="A9" s="206"/>
      <c r="B9" s="206"/>
      <c r="C9" s="206"/>
    </row>
    <row r="10" spans="1:9">
      <c r="A10" s="207" t="s">
        <v>395</v>
      </c>
      <c r="B10" s="206"/>
      <c r="C10" s="903">
        <f>B14</f>
        <v>0</v>
      </c>
    </row>
    <row r="11" spans="1:9">
      <c r="A11" s="208" t="s">
        <v>396</v>
      </c>
      <c r="B11" s="206" t="s">
        <v>390</v>
      </c>
      <c r="C11" s="206"/>
    </row>
    <row r="12" spans="1:9">
      <c r="A12" s="208" t="s">
        <v>397</v>
      </c>
      <c r="B12" s="206" t="s">
        <v>390</v>
      </c>
      <c r="C12" s="206"/>
    </row>
    <row r="13" spans="1:9">
      <c r="A13" s="208" t="s">
        <v>398</v>
      </c>
      <c r="B13" s="206" t="s">
        <v>390</v>
      </c>
      <c r="C13" s="206"/>
    </row>
    <row r="14" spans="1:9">
      <c r="A14" s="208" t="s">
        <v>399</v>
      </c>
      <c r="B14" s="902">
        <v>0</v>
      </c>
      <c r="C14" s="206"/>
    </row>
    <row r="15" spans="1:9">
      <c r="A15" s="208" t="s">
        <v>400</v>
      </c>
      <c r="B15" s="206" t="s">
        <v>390</v>
      </c>
      <c r="C15" s="206"/>
    </row>
    <row r="16" spans="1:9">
      <c r="A16" s="206"/>
      <c r="B16" s="206"/>
      <c r="C16" s="206"/>
    </row>
    <row r="17" spans="1:8">
      <c r="A17" s="207" t="s">
        <v>401</v>
      </c>
      <c r="B17" s="206"/>
      <c r="C17" s="896">
        <v>0</v>
      </c>
    </row>
    <row r="18" spans="1:8">
      <c r="A18" s="208" t="s">
        <v>402</v>
      </c>
      <c r="B18" s="206" t="s">
        <v>390</v>
      </c>
      <c r="C18" s="206"/>
    </row>
    <row r="19" spans="1:8">
      <c r="A19" s="208" t="s">
        <v>403</v>
      </c>
      <c r="B19" s="206" t="s">
        <v>390</v>
      </c>
      <c r="C19" s="206"/>
    </row>
    <row r="20" spans="1:8">
      <c r="A20" s="208" t="s">
        <v>404</v>
      </c>
      <c r="B20" s="206" t="s">
        <v>390</v>
      </c>
      <c r="C20" s="206"/>
    </row>
    <row r="21" spans="1:8">
      <c r="A21" s="208" t="s">
        <v>405</v>
      </c>
      <c r="B21" s="206" t="s">
        <v>390</v>
      </c>
      <c r="C21" s="206"/>
    </row>
    <row r="22" spans="1:8">
      <c r="A22" s="206"/>
      <c r="B22" s="206"/>
      <c r="C22" s="206"/>
    </row>
    <row r="23" spans="1:8">
      <c r="A23" s="204" t="s">
        <v>406</v>
      </c>
      <c r="B23" s="205"/>
      <c r="C23" s="721">
        <f>C8+C10-C17</f>
        <v>8393130.3200000003</v>
      </c>
    </row>
    <row r="28" spans="1:8" s="140" customFormat="1" ht="14.25">
      <c r="A28" s="139"/>
      <c r="B28" s="139"/>
      <c r="C28" s="139"/>
      <c r="D28" s="139"/>
      <c r="E28" s="139"/>
      <c r="F28" s="139"/>
      <c r="G28" s="139"/>
      <c r="H28" s="139"/>
    </row>
  </sheetData>
  <mergeCells count="5">
    <mergeCell ref="A2:C2"/>
    <mergeCell ref="A4:C4"/>
    <mergeCell ref="A5:C5"/>
    <mergeCell ref="A6:C6"/>
    <mergeCell ref="A3:C3"/>
  </mergeCells>
  <printOptions horizontalCentered="1"/>
  <pageMargins left="0.70866141732283472" right="0.70866141732283472" top="0.74803149606299213" bottom="0.74803149606299213" header="0.31496062992125984" footer="0.31496062992125984"/>
  <pageSetup scale="80" fitToHeight="0" orientation="portrait" horizontalDpi="360" verticalDpi="360" r:id="rId1"/>
  <headerFooter>
    <oddHeader>&amp;L&amp;"Arial,Normal"&amp;8Estados e Información Contable
Notas de Desglose&amp;R&amp;"Arial,Normal"&amp;8 07.V.1</oddHeader>
    <oddFooter>&amp;R&amp;"Arial,Normal"&amp;8&amp;P/&amp;N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38"/>
  <sheetViews>
    <sheetView zoomScale="75" zoomScaleNormal="75" workbookViewId="0">
      <selection activeCell="C9" sqref="C9"/>
    </sheetView>
  </sheetViews>
  <sheetFormatPr baseColWidth="10" defaultRowHeight="15"/>
  <cols>
    <col min="1" max="1" width="76.5703125" bestFit="1" customWidth="1"/>
    <col min="2" max="3" width="14.42578125" bestFit="1" customWidth="1"/>
  </cols>
  <sheetData>
    <row r="1" spans="1:9" s="140" customFormat="1" ht="14.25">
      <c r="A1" s="1441" t="s">
        <v>2086</v>
      </c>
      <c r="B1" s="1441"/>
      <c r="C1" s="1441"/>
      <c r="D1" s="139"/>
      <c r="E1" s="139"/>
      <c r="F1" s="139"/>
      <c r="G1" s="139"/>
      <c r="H1" s="139"/>
    </row>
    <row r="2" spans="1:9" s="140" customFormat="1">
      <c r="A2" s="1441" t="s">
        <v>2090</v>
      </c>
      <c r="B2" s="1441"/>
      <c r="C2" s="1441"/>
      <c r="D2" s="203"/>
      <c r="E2" s="203"/>
      <c r="F2" s="203"/>
      <c r="G2" s="203"/>
      <c r="H2" s="203"/>
      <c r="I2" s="203"/>
    </row>
    <row r="3" spans="1:9" s="140" customFormat="1">
      <c r="A3" s="1441" t="s">
        <v>407</v>
      </c>
      <c r="B3" s="1441"/>
      <c r="C3" s="1441"/>
      <c r="D3" s="203"/>
      <c r="E3" s="203"/>
      <c r="F3" s="203"/>
      <c r="G3" s="203"/>
      <c r="H3" s="203"/>
      <c r="I3" s="203"/>
    </row>
    <row r="4" spans="1:9" s="140" customFormat="1">
      <c r="A4" s="1441" t="s">
        <v>2937</v>
      </c>
      <c r="B4" s="1441"/>
      <c r="C4" s="1441"/>
      <c r="D4" s="203"/>
      <c r="E4" s="203"/>
      <c r="F4" s="203"/>
      <c r="G4" s="203"/>
      <c r="H4" s="203"/>
      <c r="I4" s="203"/>
    </row>
    <row r="5" spans="1:9" s="140" customFormat="1" ht="14.25">
      <c r="A5" s="1440" t="s">
        <v>393</v>
      </c>
      <c r="B5" s="1440"/>
      <c r="C5" s="1440"/>
    </row>
    <row r="7" spans="1:9" ht="15.75" thickBot="1"/>
    <row r="8" spans="1:9">
      <c r="A8" s="209" t="s">
        <v>408</v>
      </c>
      <c r="B8" s="210"/>
      <c r="C8" s="722">
        <v>7976791</v>
      </c>
    </row>
    <row r="9" spans="1:9">
      <c r="A9" s="211"/>
      <c r="B9" s="212"/>
      <c r="C9" s="213"/>
    </row>
    <row r="10" spans="1:9">
      <c r="A10" s="214" t="s">
        <v>409</v>
      </c>
      <c r="B10" s="212"/>
      <c r="C10" s="724">
        <v>0</v>
      </c>
    </row>
    <row r="11" spans="1:9">
      <c r="A11" s="215" t="s">
        <v>410</v>
      </c>
      <c r="B11" s="723">
        <v>0</v>
      </c>
      <c r="C11" s="213"/>
    </row>
    <row r="12" spans="1:9">
      <c r="A12" s="215" t="s">
        <v>411</v>
      </c>
      <c r="B12" s="723">
        <v>0</v>
      </c>
      <c r="C12" s="213"/>
    </row>
    <row r="13" spans="1:9">
      <c r="A13" s="215" t="s">
        <v>412</v>
      </c>
      <c r="B13" s="723">
        <v>0</v>
      </c>
      <c r="C13" s="213"/>
    </row>
    <row r="14" spans="1:9">
      <c r="A14" s="215" t="s">
        <v>413</v>
      </c>
      <c r="B14" s="723">
        <v>0</v>
      </c>
      <c r="C14" s="213"/>
    </row>
    <row r="15" spans="1:9">
      <c r="A15" s="215" t="s">
        <v>414</v>
      </c>
      <c r="B15" s="723">
        <v>0</v>
      </c>
      <c r="C15" s="213"/>
    </row>
    <row r="16" spans="1:9">
      <c r="A16" s="215" t="s">
        <v>415</v>
      </c>
      <c r="B16" s="723">
        <v>0</v>
      </c>
      <c r="C16" s="213"/>
    </row>
    <row r="17" spans="1:3">
      <c r="A17" s="215" t="s">
        <v>416</v>
      </c>
      <c r="B17" s="723">
        <v>0</v>
      </c>
      <c r="C17" s="213"/>
    </row>
    <row r="18" spans="1:3">
      <c r="A18" s="215" t="s">
        <v>417</v>
      </c>
      <c r="B18" s="723">
        <v>0</v>
      </c>
      <c r="C18" s="213"/>
    </row>
    <row r="19" spans="1:3">
      <c r="A19" s="215" t="s">
        <v>418</v>
      </c>
      <c r="B19" s="723">
        <v>0</v>
      </c>
      <c r="C19" s="213"/>
    </row>
    <row r="20" spans="1:3">
      <c r="A20" s="215" t="s">
        <v>419</v>
      </c>
      <c r="B20" s="723">
        <v>0</v>
      </c>
      <c r="C20" s="213"/>
    </row>
    <row r="21" spans="1:3">
      <c r="A21" s="215" t="s">
        <v>420</v>
      </c>
      <c r="B21" s="723">
        <v>0</v>
      </c>
      <c r="C21" s="213"/>
    </row>
    <row r="22" spans="1:3">
      <c r="A22" s="215" t="s">
        <v>421</v>
      </c>
      <c r="B22" s="723">
        <v>0</v>
      </c>
      <c r="C22" s="213"/>
    </row>
    <row r="23" spans="1:3">
      <c r="A23" s="215" t="s">
        <v>422</v>
      </c>
      <c r="B23" s="723">
        <v>0</v>
      </c>
      <c r="C23" s="213"/>
    </row>
    <row r="24" spans="1:3">
      <c r="A24" s="215" t="s">
        <v>423</v>
      </c>
      <c r="B24" s="723">
        <v>0</v>
      </c>
      <c r="C24" s="213"/>
    </row>
    <row r="25" spans="1:3">
      <c r="A25" s="215" t="s">
        <v>424</v>
      </c>
      <c r="B25" s="723">
        <v>0</v>
      </c>
      <c r="C25" s="213"/>
    </row>
    <row r="26" spans="1:3">
      <c r="A26" s="215" t="s">
        <v>425</v>
      </c>
      <c r="B26" s="723">
        <v>0</v>
      </c>
      <c r="C26" s="213"/>
    </row>
    <row r="27" spans="1:3">
      <c r="A27" s="215" t="s">
        <v>426</v>
      </c>
      <c r="B27" s="723">
        <v>0</v>
      </c>
      <c r="C27" s="213"/>
    </row>
    <row r="28" spans="1:3">
      <c r="A28" s="211"/>
      <c r="B28" s="212"/>
      <c r="C28" s="213"/>
    </row>
    <row r="29" spans="1:3">
      <c r="A29" s="214" t="s">
        <v>427</v>
      </c>
      <c r="B29" s="212"/>
      <c r="C29" s="724">
        <f>B30</f>
        <v>0</v>
      </c>
    </row>
    <row r="30" spans="1:3">
      <c r="A30" s="215" t="s">
        <v>428</v>
      </c>
      <c r="B30" s="723">
        <v>0</v>
      </c>
      <c r="C30" s="213"/>
    </row>
    <row r="31" spans="1:3">
      <c r="A31" s="215" t="s">
        <v>208</v>
      </c>
      <c r="B31" s="723">
        <v>0</v>
      </c>
      <c r="C31" s="213"/>
    </row>
    <row r="32" spans="1:3">
      <c r="A32" s="215" t="s">
        <v>429</v>
      </c>
      <c r="B32" s="723">
        <v>0</v>
      </c>
      <c r="C32" s="213"/>
    </row>
    <row r="33" spans="1:3">
      <c r="A33" s="215" t="s">
        <v>430</v>
      </c>
      <c r="B33" s="723">
        <v>0</v>
      </c>
      <c r="C33" s="213"/>
    </row>
    <row r="34" spans="1:3">
      <c r="A34" s="215" t="s">
        <v>431</v>
      </c>
      <c r="B34" s="723">
        <v>0</v>
      </c>
      <c r="C34" s="213"/>
    </row>
    <row r="35" spans="1:3">
      <c r="A35" s="215" t="s">
        <v>216</v>
      </c>
      <c r="B35" s="723">
        <v>0</v>
      </c>
      <c r="C35" s="213"/>
    </row>
    <row r="36" spans="1:3">
      <c r="A36" s="215" t="s">
        <v>432</v>
      </c>
      <c r="B36" s="723">
        <v>0</v>
      </c>
      <c r="C36" s="213"/>
    </row>
    <row r="37" spans="1:3">
      <c r="A37" s="216"/>
      <c r="B37" s="217"/>
      <c r="C37" s="218"/>
    </row>
    <row r="38" spans="1:3" ht="15.75" thickBot="1">
      <c r="A38" s="219" t="s">
        <v>433</v>
      </c>
      <c r="B38" s="220"/>
      <c r="C38" s="725">
        <f>C8-C10+C29</f>
        <v>7976791</v>
      </c>
    </row>
  </sheetData>
  <mergeCells count="5">
    <mergeCell ref="A2:C2"/>
    <mergeCell ref="A3:C3"/>
    <mergeCell ref="A4:C4"/>
    <mergeCell ref="A5:C5"/>
    <mergeCell ref="A1:C1"/>
  </mergeCells>
  <printOptions horizontalCentered="1"/>
  <pageMargins left="0.70866141732283472" right="0.70866141732283472" top="0.74803149606299213" bottom="0.74803149606299213" header="0.31496062992125984" footer="0.31496062992125984"/>
  <pageSetup scale="85" fitToHeight="0" orientation="portrait" horizontalDpi="360" verticalDpi="360" r:id="rId1"/>
  <headerFooter>
    <oddHeader>&amp;L&amp;"Arial,Normal"&amp;8Estados e Información Contable
Notas de Desglose&amp;R&amp;"Arial,Normal"&amp;8 07.V.2</oddHeader>
    <oddFooter>&amp;R&amp;"Arial,Normal"&amp;8&amp;P/&amp;N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2:K68"/>
  <sheetViews>
    <sheetView zoomScaleNormal="100" workbookViewId="0">
      <selection activeCell="B6" sqref="B6"/>
    </sheetView>
  </sheetViews>
  <sheetFormatPr baseColWidth="10" defaultRowHeight="12.75"/>
  <cols>
    <col min="1" max="1" width="6.7109375" style="6" bestFit="1" customWidth="1"/>
    <col min="2" max="2" width="61.5703125" style="6" customWidth="1"/>
    <col min="3" max="5" width="19.140625" style="6" customWidth="1"/>
    <col min="6" max="7" width="16.85546875" style="6" customWidth="1"/>
    <col min="8" max="8" width="17.85546875" style="6" customWidth="1"/>
    <col min="9" max="16384" width="11.42578125" style="6"/>
  </cols>
  <sheetData>
    <row r="2" spans="1:9" ht="16.5">
      <c r="A2" s="252"/>
      <c r="B2" s="1254" t="s">
        <v>2082</v>
      </c>
      <c r="C2" s="1254"/>
      <c r="D2" s="1254"/>
      <c r="E2" s="1254"/>
      <c r="F2" s="1254"/>
      <c r="G2" s="1254"/>
      <c r="H2" s="273"/>
    </row>
    <row r="3" spans="1:9" ht="16.5">
      <c r="A3" s="1254" t="s">
        <v>2083</v>
      </c>
      <c r="B3" s="1254"/>
      <c r="C3" s="1254"/>
      <c r="D3" s="1254"/>
      <c r="E3" s="1254"/>
      <c r="F3" s="1254"/>
      <c r="G3" s="1254"/>
      <c r="H3" s="273"/>
    </row>
    <row r="4" spans="1:9" ht="16.5">
      <c r="A4" s="254"/>
      <c r="B4" s="1258" t="s">
        <v>769</v>
      </c>
      <c r="C4" s="1258"/>
      <c r="D4" s="1258"/>
      <c r="E4" s="1258"/>
      <c r="F4" s="1258"/>
      <c r="G4" s="1258"/>
      <c r="H4" s="66"/>
      <c r="I4" s="66"/>
    </row>
    <row r="5" spans="1:9" ht="16.5">
      <c r="A5" s="282"/>
      <c r="B5" s="1259" t="s">
        <v>2918</v>
      </c>
      <c r="C5" s="1259"/>
      <c r="D5" s="1259"/>
      <c r="E5" s="1259"/>
      <c r="F5" s="1259"/>
      <c r="G5" s="1259"/>
      <c r="H5" s="274"/>
    </row>
    <row r="7" spans="1:9">
      <c r="G7" s="5"/>
    </row>
    <row r="8" spans="1:9" s="1" customFormat="1" ht="12.75" customHeight="1">
      <c r="A8" s="1257" t="s">
        <v>352</v>
      </c>
      <c r="B8" s="1257" t="s">
        <v>252</v>
      </c>
      <c r="C8" s="1260" t="s">
        <v>73</v>
      </c>
      <c r="D8" s="1260" t="s">
        <v>770</v>
      </c>
      <c r="E8" s="1260" t="s">
        <v>771</v>
      </c>
      <c r="F8" s="1260" t="s">
        <v>772</v>
      </c>
      <c r="G8" s="1260" t="s">
        <v>283</v>
      </c>
    </row>
    <row r="9" spans="1:9" s="1" customFormat="1" ht="13.5" customHeight="1">
      <c r="A9" s="1257"/>
      <c r="B9" s="1257"/>
      <c r="C9" s="1261"/>
      <c r="D9" s="1261"/>
      <c r="E9" s="1261"/>
      <c r="F9" s="1261"/>
      <c r="G9" s="1261"/>
    </row>
    <row r="10" spans="1:9" s="1" customFormat="1" ht="33" customHeight="1">
      <c r="A10" s="1257"/>
      <c r="B10" s="1257"/>
      <c r="C10" s="1262"/>
      <c r="D10" s="1262"/>
      <c r="E10" s="1262"/>
      <c r="F10" s="1262"/>
      <c r="G10" s="1262"/>
    </row>
    <row r="11" spans="1:9" s="277" customFormat="1" ht="14.25" customHeight="1">
      <c r="A11" s="283" t="s">
        <v>89</v>
      </c>
      <c r="B11" s="275" t="s">
        <v>90</v>
      </c>
      <c r="C11" s="286"/>
      <c r="D11" s="276">
        <v>0</v>
      </c>
      <c r="E11" s="276">
        <v>0</v>
      </c>
      <c r="F11" s="287"/>
      <c r="G11" s="284">
        <f>D11+E11</f>
        <v>0</v>
      </c>
    </row>
    <row r="12" spans="1:9" s="277" customFormat="1" ht="12" customHeight="1">
      <c r="A12" s="278"/>
      <c r="B12" s="278"/>
      <c r="C12" s="279"/>
      <c r="D12" s="75"/>
      <c r="E12" s="75"/>
      <c r="F12" s="75"/>
      <c r="G12" s="75"/>
    </row>
    <row r="13" spans="1:9" s="277" customFormat="1" ht="14.25" customHeight="1">
      <c r="A13" s="280"/>
      <c r="B13" s="280" t="s">
        <v>2943</v>
      </c>
      <c r="C13" s="660">
        <f>SUM(C14:C16)</f>
        <v>59491425.489999995</v>
      </c>
      <c r="D13" s="288"/>
      <c r="E13" s="288"/>
      <c r="F13" s="288"/>
      <c r="G13" s="660">
        <f>SUM(G14:G16)</f>
        <v>59491425.489999995</v>
      </c>
    </row>
    <row r="14" spans="1:9" s="277" customFormat="1" ht="12" customHeight="1">
      <c r="A14" s="278" t="s">
        <v>74</v>
      </c>
      <c r="B14" s="278" t="s">
        <v>75</v>
      </c>
      <c r="C14" s="279"/>
      <c r="D14" s="288"/>
      <c r="E14" s="288"/>
      <c r="F14" s="288"/>
      <c r="G14" s="75">
        <f>C14</f>
        <v>0</v>
      </c>
    </row>
    <row r="15" spans="1:9" s="277" customFormat="1" ht="12" customHeight="1">
      <c r="A15" s="278" t="s">
        <v>76</v>
      </c>
      <c r="B15" s="278" t="s">
        <v>77</v>
      </c>
      <c r="C15" s="659">
        <v>31725002</v>
      </c>
      <c r="D15" s="288"/>
      <c r="E15" s="288"/>
      <c r="F15" s="288"/>
      <c r="G15" s="661">
        <f>C15</f>
        <v>31725002</v>
      </c>
    </row>
    <row r="16" spans="1:9" s="277" customFormat="1" ht="12" customHeight="1">
      <c r="A16" s="278" t="s">
        <v>78</v>
      </c>
      <c r="B16" s="278" t="s">
        <v>773</v>
      </c>
      <c r="C16" s="659">
        <v>27766423.489999998</v>
      </c>
      <c r="D16" s="288"/>
      <c r="E16" s="288"/>
      <c r="F16" s="288"/>
      <c r="G16" s="661">
        <f>C16</f>
        <v>27766423.489999998</v>
      </c>
    </row>
    <row r="17" spans="1:7" s="277" customFormat="1" ht="12" customHeight="1">
      <c r="A17" s="278"/>
      <c r="B17" s="278"/>
      <c r="C17" s="279"/>
      <c r="D17" s="75"/>
      <c r="E17" s="75"/>
      <c r="F17" s="75"/>
      <c r="G17" s="75"/>
    </row>
    <row r="18" spans="1:7" s="277" customFormat="1" ht="25.5">
      <c r="A18" s="280"/>
      <c r="B18" s="280" t="s">
        <v>2563</v>
      </c>
      <c r="C18" s="289"/>
      <c r="D18" s="660">
        <f>SUM(D20:D22)</f>
        <v>8923235.9399999976</v>
      </c>
      <c r="E18" s="660">
        <f>SUM(E19)</f>
        <v>344613.45</v>
      </c>
      <c r="F18" s="284">
        <f>SUM(F21)</f>
        <v>0</v>
      </c>
      <c r="G18" s="660">
        <f>SUM(G19:G22)</f>
        <v>9267849.3899999969</v>
      </c>
    </row>
    <row r="19" spans="1:7" s="277" customFormat="1" ht="12" customHeight="1">
      <c r="A19" s="278" t="s">
        <v>81</v>
      </c>
      <c r="B19" s="278" t="s">
        <v>774</v>
      </c>
      <c r="C19" s="289"/>
      <c r="D19" s="288"/>
      <c r="E19" s="1054">
        <v>344613.45</v>
      </c>
      <c r="F19" s="288"/>
      <c r="G19" s="662">
        <f>E19</f>
        <v>344613.45</v>
      </c>
    </row>
    <row r="20" spans="1:7" s="277" customFormat="1" ht="12" customHeight="1">
      <c r="A20" s="278" t="s">
        <v>83</v>
      </c>
      <c r="B20" s="278" t="s">
        <v>775</v>
      </c>
      <c r="C20" s="289"/>
      <c r="D20" s="661">
        <v>23424971.899999999</v>
      </c>
      <c r="E20" s="288"/>
      <c r="F20" s="288"/>
      <c r="G20" s="662">
        <f>D20</f>
        <v>23424971.899999999</v>
      </c>
    </row>
    <row r="21" spans="1:7" s="277" customFormat="1" ht="12" customHeight="1">
      <c r="A21" s="278" t="s">
        <v>85</v>
      </c>
      <c r="B21" s="278" t="s">
        <v>86</v>
      </c>
      <c r="C21" s="289"/>
      <c r="D21" s="75">
        <v>0</v>
      </c>
      <c r="E21" s="288"/>
      <c r="F21" s="75"/>
      <c r="G21" s="662">
        <f>D21+F21</f>
        <v>0</v>
      </c>
    </row>
    <row r="22" spans="1:7" s="277" customFormat="1" ht="12" customHeight="1">
      <c r="A22" s="278" t="s">
        <v>87</v>
      </c>
      <c r="B22" s="278" t="s">
        <v>2124</v>
      </c>
      <c r="C22" s="289"/>
      <c r="D22" s="962">
        <v>-14501735.960000001</v>
      </c>
      <c r="E22" s="288"/>
      <c r="F22" s="288"/>
      <c r="G22" s="662">
        <f>D22</f>
        <v>-14501735.960000001</v>
      </c>
    </row>
    <row r="23" spans="1:7" s="277" customFormat="1" ht="12" customHeight="1">
      <c r="A23" s="278"/>
      <c r="B23" s="278"/>
      <c r="C23" s="279"/>
      <c r="D23" s="75"/>
      <c r="E23" s="75"/>
      <c r="F23" s="75"/>
      <c r="G23" s="662"/>
    </row>
    <row r="24" spans="1:7" s="277" customFormat="1">
      <c r="A24" s="280"/>
      <c r="B24" s="280" t="s">
        <v>2944</v>
      </c>
      <c r="C24" s="660">
        <f>C13</f>
        <v>59491425.489999995</v>
      </c>
      <c r="D24" s="660">
        <f>D11+D18</f>
        <v>8923235.9399999976</v>
      </c>
      <c r="E24" s="660">
        <f>E11+E18</f>
        <v>344613.45</v>
      </c>
      <c r="F24" s="284">
        <f>F18</f>
        <v>0</v>
      </c>
      <c r="G24" s="660">
        <f>G11+G13+G18</f>
        <v>68759274.879999995</v>
      </c>
    </row>
    <row r="25" spans="1:7" s="277" customFormat="1">
      <c r="A25" s="280"/>
      <c r="B25" s="280"/>
      <c r="C25" s="279"/>
      <c r="D25" s="75"/>
      <c r="E25" s="75"/>
      <c r="F25" s="75"/>
      <c r="G25" s="75"/>
    </row>
    <row r="26" spans="1:7" s="277" customFormat="1" ht="25.5">
      <c r="A26" s="280"/>
      <c r="B26" s="280" t="s">
        <v>2945</v>
      </c>
      <c r="C26" s="660">
        <f>SUM(C27:C29)</f>
        <v>59491425.5</v>
      </c>
      <c r="D26" s="288"/>
      <c r="E26" s="288"/>
      <c r="F26" s="288"/>
      <c r="G26" s="660">
        <f>SUM(G27:G29)</f>
        <v>59491425.5</v>
      </c>
    </row>
    <row r="27" spans="1:7" s="277" customFormat="1" ht="12" customHeight="1">
      <c r="A27" s="278" t="s">
        <v>74</v>
      </c>
      <c r="B27" s="278" t="s">
        <v>75</v>
      </c>
      <c r="C27" s="279">
        <v>0</v>
      </c>
      <c r="D27" s="288"/>
      <c r="E27" s="288"/>
      <c r="F27" s="288"/>
      <c r="G27" s="662">
        <f>C27</f>
        <v>0</v>
      </c>
    </row>
    <row r="28" spans="1:7" s="277" customFormat="1" ht="12" customHeight="1">
      <c r="A28" s="278" t="s">
        <v>76</v>
      </c>
      <c r="B28" s="278" t="s">
        <v>77</v>
      </c>
      <c r="C28" s="659">
        <v>31725002.010000002</v>
      </c>
      <c r="D28" s="288"/>
      <c r="E28" s="288"/>
      <c r="F28" s="288"/>
      <c r="G28" s="662">
        <f>C28</f>
        <v>31725002.010000002</v>
      </c>
    </row>
    <row r="29" spans="1:7" s="277" customFormat="1" ht="12" customHeight="1">
      <c r="A29" s="278" t="s">
        <v>78</v>
      </c>
      <c r="B29" s="278" t="s">
        <v>773</v>
      </c>
      <c r="C29" s="659">
        <v>27766423.489999998</v>
      </c>
      <c r="D29" s="288"/>
      <c r="E29" s="288"/>
      <c r="F29" s="288"/>
      <c r="G29" s="662">
        <f>C29</f>
        <v>27766423.489999998</v>
      </c>
    </row>
    <row r="30" spans="1:7" s="277" customFormat="1" ht="12" customHeight="1">
      <c r="A30" s="278"/>
      <c r="B30" s="278"/>
      <c r="C30" s="279"/>
      <c r="D30" s="75"/>
      <c r="E30" s="75"/>
      <c r="F30" s="75"/>
      <c r="G30" s="75"/>
    </row>
    <row r="31" spans="1:7" s="277" customFormat="1" ht="25.5">
      <c r="A31" s="280"/>
      <c r="B31" s="280" t="s">
        <v>2996</v>
      </c>
      <c r="C31" s="289"/>
      <c r="D31" s="660">
        <f>SUM(D33:D35)</f>
        <v>9151831.4100000001</v>
      </c>
      <c r="E31" s="660">
        <f>SUM(E32)</f>
        <v>416339.32</v>
      </c>
      <c r="F31" s="284">
        <f>SUM(F34)</f>
        <v>0</v>
      </c>
      <c r="G31" s="660">
        <f>SUM(G32:G35)</f>
        <v>9568170.7300000004</v>
      </c>
    </row>
    <row r="32" spans="1:7" s="277" customFormat="1" ht="12" customHeight="1">
      <c r="A32" s="278" t="s">
        <v>81</v>
      </c>
      <c r="B32" s="278" t="s">
        <v>774</v>
      </c>
      <c r="C32" s="289"/>
      <c r="D32" s="288"/>
      <c r="E32" s="661">
        <v>416339.32</v>
      </c>
      <c r="F32" s="288"/>
      <c r="G32" s="662">
        <f>E32</f>
        <v>416339.32</v>
      </c>
    </row>
    <row r="33" spans="1:11" s="277" customFormat="1" ht="12" customHeight="1">
      <c r="A33" s="278" t="s">
        <v>83</v>
      </c>
      <c r="B33" s="278" t="s">
        <v>775</v>
      </c>
      <c r="C33" s="289"/>
      <c r="D33" s="661">
        <v>23653567.370000001</v>
      </c>
      <c r="E33" s="288"/>
      <c r="F33" s="288"/>
      <c r="G33" s="662">
        <f>D33</f>
        <v>23653567.370000001</v>
      </c>
    </row>
    <row r="34" spans="1:11" s="277" customFormat="1" ht="12" customHeight="1">
      <c r="A34" s="278" t="s">
        <v>85</v>
      </c>
      <c r="B34" s="278" t="s">
        <v>86</v>
      </c>
      <c r="C34" s="289"/>
      <c r="D34" s="75">
        <v>0</v>
      </c>
      <c r="E34" s="288"/>
      <c r="F34" s="75">
        <v>0</v>
      </c>
      <c r="G34" s="662">
        <f>D34+F34</f>
        <v>0</v>
      </c>
    </row>
    <row r="35" spans="1:11" s="277" customFormat="1" ht="12" customHeight="1">
      <c r="A35" s="278" t="s">
        <v>87</v>
      </c>
      <c r="B35" s="278" t="s">
        <v>2124</v>
      </c>
      <c r="C35" s="289"/>
      <c r="D35" s="962">
        <v>-14501735.960000001</v>
      </c>
      <c r="E35" s="288"/>
      <c r="F35" s="288"/>
      <c r="G35" s="963">
        <f>D35</f>
        <v>-14501735.960000001</v>
      </c>
    </row>
    <row r="36" spans="1:11" s="277" customFormat="1" ht="12" customHeight="1">
      <c r="A36" s="278"/>
      <c r="B36" s="278"/>
      <c r="C36" s="279"/>
      <c r="D36" s="75"/>
      <c r="E36" s="75"/>
      <c r="F36" s="75"/>
      <c r="G36" s="662"/>
    </row>
    <row r="37" spans="1:11" s="277" customFormat="1" ht="14.25" customHeight="1">
      <c r="A37" s="281"/>
      <c r="B37" s="281" t="s">
        <v>2946</v>
      </c>
      <c r="C37" s="663">
        <f>C24-C26</f>
        <v>-1.000000536441803E-2</v>
      </c>
      <c r="D37" s="1206">
        <f>D24+D31</f>
        <v>18075067.349999998</v>
      </c>
      <c r="E37" s="1055">
        <f>E24+E31</f>
        <v>760952.77</v>
      </c>
      <c r="F37" s="285">
        <f>F24+F31</f>
        <v>0</v>
      </c>
      <c r="G37" s="663">
        <f>G26+G31</f>
        <v>69059596.230000004</v>
      </c>
    </row>
    <row r="38" spans="1:11" s="277" customFormat="1" ht="12" customHeight="1">
      <c r="A38" s="6"/>
      <c r="B38" s="6"/>
      <c r="C38" s="6"/>
      <c r="D38" s="6"/>
      <c r="E38" s="6"/>
      <c r="F38" s="6"/>
      <c r="G38" s="6"/>
      <c r="H38" s="6"/>
      <c r="I38" s="6"/>
      <c r="J38" s="6"/>
      <c r="K38" s="6"/>
    </row>
    <row r="47" spans="1:11" ht="24.75" customHeight="1"/>
    <row r="50" ht="24" customHeight="1"/>
    <row r="53" ht="25.5" customHeight="1"/>
    <row r="63" ht="24" customHeight="1"/>
    <row r="67" spans="1:9" ht="25.5" customHeight="1">
      <c r="A67" s="61"/>
      <c r="B67" s="1255"/>
      <c r="C67" s="1255"/>
      <c r="D67" s="1255"/>
      <c r="E67" s="1255"/>
      <c r="F67" s="1255"/>
      <c r="G67" s="1255"/>
      <c r="H67" s="1255"/>
      <c r="I67" s="1255"/>
    </row>
    <row r="68" spans="1:9" ht="15.75" customHeight="1">
      <c r="A68" s="63"/>
      <c r="B68" s="1256"/>
      <c r="C68" s="1256"/>
      <c r="D68" s="1256"/>
      <c r="E68" s="1256"/>
      <c r="F68" s="1256"/>
      <c r="G68" s="1256"/>
      <c r="H68" s="1256"/>
      <c r="I68" s="1256"/>
    </row>
  </sheetData>
  <mergeCells count="13">
    <mergeCell ref="B67:I67"/>
    <mergeCell ref="B68:I68"/>
    <mergeCell ref="A8:A10"/>
    <mergeCell ref="B2:G2"/>
    <mergeCell ref="B4:G4"/>
    <mergeCell ref="B5:G5"/>
    <mergeCell ref="B8:B10"/>
    <mergeCell ref="C8:C10"/>
    <mergeCell ref="D8:D10"/>
    <mergeCell ref="E8:E10"/>
    <mergeCell ref="F8:F10"/>
    <mergeCell ref="G8:G10"/>
    <mergeCell ref="A3:G3"/>
  </mergeCells>
  <pageMargins left="0.9055118110236221" right="0.6692913385826772" top="0.74803149606299213" bottom="0.74803149606299213" header="0.31496062992125984" footer="0.31496062992125984"/>
  <pageSetup scale="79" orientation="landscape" horizontalDpi="360" verticalDpi="360" r:id="rId1"/>
  <headerFooter>
    <oddHeader>&amp;L&amp;"Arial,Normal"&amp;8Estados e Información Contable&amp;R&amp;"Arial,Normal"&amp;8 03</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7"/>
  <sheetViews>
    <sheetView zoomScale="80" zoomScaleNormal="80" workbookViewId="0">
      <selection activeCell="Y8" sqref="Y8"/>
    </sheetView>
  </sheetViews>
  <sheetFormatPr baseColWidth="10" defaultRowHeight="15"/>
  <sheetData>
    <row r="1" spans="1:8">
      <c r="A1" s="1361" t="s">
        <v>2086</v>
      </c>
      <c r="B1" s="1361"/>
      <c r="C1" s="1361"/>
      <c r="D1" s="1361"/>
      <c r="E1" s="1361"/>
      <c r="F1" s="1361"/>
      <c r="G1" s="1361"/>
      <c r="H1" s="1361"/>
    </row>
    <row r="2" spans="1:8">
      <c r="A2" s="1361" t="s">
        <v>2090</v>
      </c>
      <c r="B2" s="1361"/>
      <c r="C2" s="1361"/>
      <c r="D2" s="1361"/>
      <c r="E2" s="1361"/>
      <c r="F2" s="1361"/>
      <c r="G2" s="1361"/>
      <c r="H2" s="1361"/>
    </row>
    <row r="3" spans="1:8">
      <c r="A3" s="1361" t="s">
        <v>1231</v>
      </c>
      <c r="B3" s="1361"/>
      <c r="C3" s="1361"/>
      <c r="D3" s="1361"/>
      <c r="E3" s="1361"/>
      <c r="F3" s="1361"/>
      <c r="G3" s="1361"/>
      <c r="H3" s="1361"/>
    </row>
    <row r="4" spans="1:8">
      <c r="A4" s="1361" t="s">
        <v>1230</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c r="A9" s="328"/>
      <c r="B9" s="315"/>
      <c r="C9" s="315"/>
      <c r="D9" s="315"/>
      <c r="E9" s="315"/>
      <c r="F9" s="315"/>
      <c r="G9" s="315"/>
      <c r="H9" s="327"/>
    </row>
    <row r="10" spans="1:8">
      <c r="A10" s="328"/>
      <c r="B10" s="315"/>
      <c r="C10" s="315"/>
      <c r="D10" s="315"/>
      <c r="E10" s="315"/>
      <c r="F10" s="315"/>
      <c r="G10" s="315"/>
      <c r="H10" s="327"/>
    </row>
    <row r="11" spans="1:8">
      <c r="A11" s="328"/>
      <c r="B11" s="315"/>
      <c r="C11" s="315"/>
      <c r="D11" s="315"/>
      <c r="E11" s="315"/>
      <c r="F11" s="315"/>
      <c r="G11" s="315"/>
      <c r="H11" s="327"/>
    </row>
    <row r="12" spans="1:8">
      <c r="A12" s="328"/>
      <c r="B12" s="315"/>
      <c r="C12" s="315"/>
      <c r="D12" s="315"/>
      <c r="E12" s="315"/>
      <c r="F12" s="315"/>
      <c r="G12" s="315"/>
      <c r="H12" s="327"/>
    </row>
    <row r="13" spans="1:8">
      <c r="A13" s="328"/>
      <c r="B13" s="315"/>
      <c r="C13" s="315"/>
      <c r="D13" s="315"/>
      <c r="E13" s="315"/>
      <c r="F13" s="315"/>
      <c r="G13" s="315"/>
      <c r="H13" s="327"/>
    </row>
    <row r="14" spans="1:8">
      <c r="A14" s="328"/>
      <c r="B14" s="315"/>
      <c r="C14" s="315"/>
      <c r="D14" s="315"/>
      <c r="E14" s="315"/>
      <c r="F14" s="315"/>
      <c r="G14" s="315"/>
      <c r="H14" s="327"/>
    </row>
    <row r="15" spans="1:8">
      <c r="A15" s="328"/>
      <c r="B15" s="315"/>
      <c r="C15" s="315"/>
      <c r="D15" s="315"/>
      <c r="E15" s="315"/>
      <c r="F15" s="315"/>
      <c r="G15" s="315"/>
      <c r="H15" s="327"/>
    </row>
    <row r="16" spans="1:8">
      <c r="A16" s="328"/>
      <c r="B16" s="315"/>
      <c r="C16" s="315"/>
      <c r="D16" s="315"/>
      <c r="E16" s="315"/>
      <c r="F16" s="315"/>
      <c r="G16" s="315"/>
      <c r="H16" s="327"/>
    </row>
    <row r="17" spans="1:8">
      <c r="A17" s="328"/>
      <c r="B17" s="315"/>
      <c r="C17" s="315"/>
      <c r="D17" s="315"/>
      <c r="E17" s="315"/>
      <c r="F17" s="315"/>
      <c r="G17" s="315"/>
      <c r="H17" s="327"/>
    </row>
    <row r="18" spans="1:8">
      <c r="A18" s="328"/>
      <c r="B18" s="315"/>
      <c r="C18" s="315"/>
      <c r="D18" s="315"/>
      <c r="E18" s="315"/>
      <c r="F18" s="315"/>
      <c r="G18" s="315"/>
      <c r="H18" s="327"/>
    </row>
    <row r="19" spans="1:8">
      <c r="A19" s="328"/>
      <c r="B19" s="315"/>
      <c r="C19" s="315"/>
      <c r="D19" s="315"/>
      <c r="E19" s="315"/>
      <c r="F19" s="315"/>
      <c r="G19" s="315"/>
      <c r="H19" s="327"/>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c r="A35" s="328"/>
      <c r="B35" s="315"/>
      <c r="C35" s="315"/>
      <c r="D35" s="315"/>
      <c r="E35" s="315"/>
      <c r="F35" s="315"/>
      <c r="G35" s="315"/>
      <c r="H35" s="327"/>
    </row>
    <row r="36" spans="1:8">
      <c r="A36" s="328"/>
      <c r="B36" s="315"/>
      <c r="C36" s="315"/>
      <c r="D36" s="315"/>
      <c r="E36" s="315"/>
      <c r="F36" s="315"/>
      <c r="G36" s="315"/>
      <c r="H36" s="327"/>
    </row>
    <row r="37" spans="1:8" ht="15.75" thickBot="1">
      <c r="A37" s="326"/>
      <c r="B37" s="325"/>
      <c r="C37" s="325"/>
      <c r="D37" s="325"/>
      <c r="E37" s="325"/>
      <c r="F37" s="325"/>
      <c r="G37" s="325"/>
      <c r="H37" s="324"/>
    </row>
  </sheetData>
  <mergeCells count="4">
    <mergeCell ref="A1:H1"/>
    <mergeCell ref="A3:H3"/>
    <mergeCell ref="A4:H4"/>
    <mergeCell ref="A2:H2"/>
  </mergeCells>
  <pageMargins left="0.70866141732283472" right="0.70866141732283472" top="0.74803149606299213" bottom="0.47244094488188981" header="0.31496062992125984" footer="0.31496062992125984"/>
  <pageSetup scale="95" fitToHeight="0" orientation="portrait" horizontalDpi="360" verticalDpi="360" r:id="rId1"/>
  <headerFooter>
    <oddFooter>&amp;R&amp;"Arial,Normal"&amp;8&amp;P/&amp;N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6"/>
  <sheetViews>
    <sheetView zoomScale="80" zoomScaleNormal="80" workbookViewId="0">
      <selection activeCell="Y8" sqref="Y8"/>
    </sheetView>
  </sheetViews>
  <sheetFormatPr baseColWidth="10" defaultRowHeight="15"/>
  <sheetData>
    <row r="1" spans="1:8">
      <c r="A1" s="1447" t="s">
        <v>2086</v>
      </c>
      <c r="B1" s="1447"/>
      <c r="C1" s="1447"/>
      <c r="D1" s="1447"/>
      <c r="E1" s="1447"/>
      <c r="F1" s="1447"/>
      <c r="G1" s="1447"/>
      <c r="H1" s="1447"/>
    </row>
    <row r="2" spans="1:8">
      <c r="A2" s="1447" t="s">
        <v>2090</v>
      </c>
      <c r="B2" s="1447"/>
      <c r="C2" s="1447"/>
      <c r="D2" s="1447"/>
      <c r="E2" s="1447"/>
      <c r="F2" s="1447"/>
      <c r="G2" s="1447"/>
      <c r="H2" s="1447"/>
    </row>
    <row r="3" spans="1:8">
      <c r="A3" s="1361" t="s">
        <v>1231</v>
      </c>
      <c r="B3" s="1361"/>
      <c r="C3" s="1361"/>
      <c r="D3" s="1361"/>
      <c r="E3" s="1361"/>
      <c r="F3" s="1361"/>
      <c r="G3" s="1361"/>
      <c r="H3" s="1361"/>
    </row>
    <row r="4" spans="1:8">
      <c r="A4" s="1361" t="s">
        <v>1232</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c r="A9" s="328"/>
      <c r="B9" s="315"/>
      <c r="C9" s="315"/>
      <c r="D9" s="315"/>
      <c r="E9" s="315"/>
      <c r="F9" s="315"/>
      <c r="G9" s="315"/>
      <c r="H9" s="327"/>
    </row>
    <row r="10" spans="1:8">
      <c r="A10" s="328"/>
      <c r="B10" s="315"/>
      <c r="C10" s="315"/>
      <c r="D10" s="315"/>
      <c r="E10" s="315"/>
      <c r="F10" s="315"/>
      <c r="G10" s="315"/>
      <c r="H10" s="327"/>
    </row>
    <row r="11" spans="1:8">
      <c r="A11" s="328"/>
      <c r="B11" s="315"/>
      <c r="C11" s="315"/>
      <c r="D11" s="315"/>
      <c r="E11" s="315"/>
      <c r="F11" s="315"/>
      <c r="G11" s="315"/>
      <c r="H11" s="327"/>
    </row>
    <row r="12" spans="1:8">
      <c r="A12" s="328"/>
      <c r="B12" s="315"/>
      <c r="C12" s="315"/>
      <c r="D12" s="315"/>
      <c r="E12" s="315"/>
      <c r="F12" s="315"/>
      <c r="G12" s="315"/>
      <c r="H12" s="327"/>
    </row>
    <row r="13" spans="1:8">
      <c r="A13" s="328"/>
      <c r="B13" s="315"/>
      <c r="C13" s="315"/>
      <c r="D13" s="315"/>
      <c r="E13" s="315"/>
      <c r="F13" s="315"/>
      <c r="G13" s="315"/>
      <c r="H13" s="327"/>
    </row>
    <row r="14" spans="1:8">
      <c r="A14" s="328"/>
      <c r="B14" s="315"/>
      <c r="C14" s="315"/>
      <c r="D14" s="315"/>
      <c r="E14" s="315"/>
      <c r="F14" s="315"/>
      <c r="G14" s="315"/>
      <c r="H14" s="327"/>
    </row>
    <row r="15" spans="1:8">
      <c r="A15" s="328"/>
      <c r="B15" s="315"/>
      <c r="C15" s="315"/>
      <c r="D15" s="315"/>
      <c r="E15" s="315"/>
      <c r="F15" s="315"/>
      <c r="G15" s="315"/>
      <c r="H15" s="327"/>
    </row>
    <row r="16" spans="1:8">
      <c r="A16" s="328"/>
      <c r="B16" s="315"/>
      <c r="C16" s="315"/>
      <c r="D16" s="315"/>
      <c r="E16" s="315"/>
      <c r="F16" s="315"/>
      <c r="G16" s="315"/>
      <c r="H16" s="327"/>
    </row>
    <row r="17" spans="1:8">
      <c r="A17" s="328"/>
      <c r="B17" s="315"/>
      <c r="C17" s="315"/>
      <c r="D17" s="315"/>
      <c r="E17" s="315"/>
      <c r="F17" s="315"/>
      <c r="G17" s="315"/>
      <c r="H17" s="327"/>
    </row>
    <row r="18" spans="1:8">
      <c r="A18" s="328"/>
      <c r="B18" s="315"/>
      <c r="C18" s="315"/>
      <c r="D18" s="315"/>
      <c r="E18" s="315"/>
      <c r="F18" s="315"/>
      <c r="G18" s="315"/>
      <c r="H18" s="327"/>
    </row>
    <row r="19" spans="1:8">
      <c r="A19" s="328"/>
      <c r="B19" s="315"/>
      <c r="C19" s="315"/>
      <c r="D19" s="315"/>
      <c r="E19" s="315"/>
      <c r="F19" s="315"/>
      <c r="G19" s="315"/>
      <c r="H19" s="327"/>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c r="A35" s="328"/>
      <c r="B35" s="315"/>
      <c r="C35" s="315"/>
      <c r="D35" s="315"/>
      <c r="E35" s="315"/>
      <c r="F35" s="315"/>
      <c r="G35" s="315"/>
      <c r="H35" s="327"/>
    </row>
    <row r="36" spans="1:8" ht="15.75" thickBot="1">
      <c r="A36" s="326"/>
      <c r="B36" s="325"/>
      <c r="C36" s="325"/>
      <c r="D36" s="325"/>
      <c r="E36" s="325"/>
      <c r="F36" s="325"/>
      <c r="G36" s="325"/>
      <c r="H36" s="324"/>
    </row>
  </sheetData>
  <mergeCells count="4">
    <mergeCell ref="A1:H1"/>
    <mergeCell ref="A3:H3"/>
    <mergeCell ref="A4:H4"/>
    <mergeCell ref="A2:H2"/>
  </mergeCells>
  <pageMargins left="0.70866141732283472" right="0.70866141732283472" top="0.74803149606299213" bottom="0.74803149606299213" header="0.31496062992125984" footer="0.31496062992125984"/>
  <pageSetup scale="95" fitToHeight="0" orientation="portrait" horizontalDpi="360" verticalDpi="360" r:id="rId1"/>
  <headerFooter>
    <oddFooter>&amp;R&amp;"Arial,Normal"&amp;8&amp;P/&amp;N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6"/>
  <sheetViews>
    <sheetView zoomScale="80" zoomScaleNormal="80" workbookViewId="0">
      <selection activeCell="Y8" sqref="Y8"/>
    </sheetView>
  </sheetViews>
  <sheetFormatPr baseColWidth="10" defaultRowHeight="15"/>
  <sheetData>
    <row r="1" spans="1:8">
      <c r="A1" s="1447" t="s">
        <v>2086</v>
      </c>
      <c r="B1" s="1447"/>
      <c r="C1" s="1447"/>
      <c r="D1" s="1447"/>
      <c r="E1" s="1447"/>
      <c r="F1" s="1447"/>
      <c r="G1" s="1447"/>
      <c r="H1" s="1447"/>
    </row>
    <row r="2" spans="1:8">
      <c r="A2" s="1447" t="s">
        <v>2090</v>
      </c>
      <c r="B2" s="1447"/>
      <c r="C2" s="1447"/>
      <c r="D2" s="1447"/>
      <c r="E2" s="1447"/>
      <c r="F2" s="1447"/>
      <c r="G2" s="1447"/>
      <c r="H2" s="1447"/>
    </row>
    <row r="3" spans="1:8">
      <c r="A3" s="1361" t="s">
        <v>1231</v>
      </c>
      <c r="B3" s="1361"/>
      <c r="C3" s="1361"/>
      <c r="D3" s="1361"/>
      <c r="E3" s="1361"/>
      <c r="F3" s="1361"/>
      <c r="G3" s="1361"/>
      <c r="H3" s="1361"/>
    </row>
    <row r="4" spans="1:8">
      <c r="A4" s="1361" t="s">
        <v>1233</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c r="A9" s="328"/>
      <c r="B9" s="315"/>
      <c r="C9" s="315"/>
      <c r="D9" s="315"/>
      <c r="E9" s="315"/>
      <c r="F9" s="315"/>
      <c r="G9" s="315"/>
      <c r="H9" s="327"/>
    </row>
    <row r="10" spans="1:8">
      <c r="A10" s="328"/>
      <c r="B10" s="315"/>
      <c r="C10" s="315"/>
      <c r="D10" s="315"/>
      <c r="E10" s="315"/>
      <c r="F10" s="315"/>
      <c r="G10" s="315"/>
      <c r="H10" s="327"/>
    </row>
    <row r="11" spans="1:8">
      <c r="A11" s="328"/>
      <c r="B11" s="315"/>
      <c r="C11" s="315"/>
      <c r="D11" s="315"/>
      <c r="E11" s="315"/>
      <c r="F11" s="315"/>
      <c r="G11" s="315"/>
      <c r="H11" s="327"/>
    </row>
    <row r="12" spans="1:8">
      <c r="A12" s="328"/>
      <c r="B12" s="315"/>
      <c r="C12" s="315"/>
      <c r="D12" s="315"/>
      <c r="E12" s="315"/>
      <c r="F12" s="315"/>
      <c r="G12" s="315"/>
      <c r="H12" s="327"/>
    </row>
    <row r="13" spans="1:8">
      <c r="A13" s="328"/>
      <c r="B13" s="315"/>
      <c r="C13" s="315"/>
      <c r="D13" s="315"/>
      <c r="E13" s="315"/>
      <c r="F13" s="315"/>
      <c r="G13" s="315"/>
      <c r="H13" s="327"/>
    </row>
    <row r="14" spans="1:8">
      <c r="A14" s="328"/>
      <c r="B14" s="315"/>
      <c r="C14" s="315"/>
      <c r="D14" s="315"/>
      <c r="E14" s="315"/>
      <c r="F14" s="315"/>
      <c r="G14" s="315"/>
      <c r="H14" s="327"/>
    </row>
    <row r="15" spans="1:8">
      <c r="A15" s="328"/>
      <c r="B15" s="315"/>
      <c r="C15" s="315"/>
      <c r="D15" s="315"/>
      <c r="E15" s="315"/>
      <c r="F15" s="315"/>
      <c r="G15" s="315"/>
      <c r="H15" s="327"/>
    </row>
    <row r="16" spans="1:8">
      <c r="A16" s="328"/>
      <c r="B16" s="315"/>
      <c r="C16" s="315"/>
      <c r="D16" s="315"/>
      <c r="E16" s="315"/>
      <c r="F16" s="315"/>
      <c r="G16" s="315"/>
      <c r="H16" s="327"/>
    </row>
    <row r="17" spans="1:8">
      <c r="A17" s="328"/>
      <c r="B17" s="315"/>
      <c r="C17" s="315"/>
      <c r="D17" s="315"/>
      <c r="E17" s="315"/>
      <c r="F17" s="315"/>
      <c r="G17" s="315"/>
      <c r="H17" s="327"/>
    </row>
    <row r="18" spans="1:8">
      <c r="A18" s="328"/>
      <c r="B18" s="315"/>
      <c r="C18" s="315"/>
      <c r="D18" s="315"/>
      <c r="E18" s="315"/>
      <c r="F18" s="315"/>
      <c r="G18" s="315"/>
      <c r="H18" s="327"/>
    </row>
    <row r="19" spans="1:8">
      <c r="A19" s="328"/>
      <c r="B19" s="315"/>
      <c r="C19" s="315"/>
      <c r="D19" s="315"/>
      <c r="E19" s="315"/>
      <c r="F19" s="315"/>
      <c r="G19" s="315"/>
      <c r="H19" s="327"/>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c r="A35" s="328"/>
      <c r="B35" s="315"/>
      <c r="C35" s="315"/>
      <c r="D35" s="315"/>
      <c r="E35" s="315"/>
      <c r="F35" s="315"/>
      <c r="G35" s="315"/>
      <c r="H35" s="327"/>
    </row>
    <row r="36" spans="1:8" ht="15.75" thickBot="1">
      <c r="A36" s="326"/>
      <c r="B36" s="325"/>
      <c r="C36" s="325"/>
      <c r="D36" s="325"/>
      <c r="E36" s="325"/>
      <c r="F36" s="325"/>
      <c r="G36" s="325"/>
      <c r="H36" s="324"/>
    </row>
  </sheetData>
  <mergeCells count="4">
    <mergeCell ref="A1:H1"/>
    <mergeCell ref="A3:H3"/>
    <mergeCell ref="A4:H4"/>
    <mergeCell ref="A2:H2"/>
  </mergeCells>
  <pageMargins left="0.70866141732283472" right="0.70866141732283472" top="0.74803149606299213" bottom="0.6692913385826772" header="0.31496062992125984" footer="0.31496062992125984"/>
  <pageSetup scale="95" fitToHeight="0" orientation="portrait" horizontalDpi="360" verticalDpi="360" r:id="rId1"/>
  <headerFooter>
    <oddFooter>&amp;R&amp;"Arial,Normal"&amp;8&amp;P/&amp;N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5"/>
  <sheetViews>
    <sheetView zoomScale="80" zoomScaleNormal="80" workbookViewId="0">
      <selection activeCell="Y8" sqref="Y8"/>
    </sheetView>
  </sheetViews>
  <sheetFormatPr baseColWidth="10" defaultRowHeight="15"/>
  <sheetData>
    <row r="1" spans="1:8">
      <c r="A1" s="1447" t="s">
        <v>2108</v>
      </c>
      <c r="B1" s="1447"/>
      <c r="C1" s="1447"/>
      <c r="D1" s="1447"/>
      <c r="E1" s="1447"/>
      <c r="F1" s="1447"/>
      <c r="G1" s="1447"/>
      <c r="H1" s="1447"/>
    </row>
    <row r="2" spans="1:8">
      <c r="A2" s="1447" t="s">
        <v>2090</v>
      </c>
      <c r="B2" s="1447"/>
      <c r="C2" s="1447"/>
      <c r="D2" s="1447"/>
      <c r="E2" s="1447"/>
      <c r="F2" s="1447"/>
      <c r="G2" s="1447"/>
      <c r="H2" s="1447"/>
    </row>
    <row r="3" spans="1:8">
      <c r="A3" s="1361" t="s">
        <v>1231</v>
      </c>
      <c r="B3" s="1361"/>
      <c r="C3" s="1361"/>
      <c r="D3" s="1361"/>
      <c r="E3" s="1361"/>
      <c r="F3" s="1361"/>
      <c r="G3" s="1361"/>
      <c r="H3" s="1361"/>
    </row>
    <row r="4" spans="1:8">
      <c r="A4" s="1361" t="s">
        <v>1234</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c r="A9" s="328"/>
      <c r="B9" s="315"/>
      <c r="C9" s="315"/>
      <c r="D9" s="315"/>
      <c r="E9" s="315"/>
      <c r="F9" s="315"/>
      <c r="G9" s="315"/>
      <c r="H9" s="327"/>
    </row>
    <row r="10" spans="1:8">
      <c r="A10" s="328"/>
      <c r="B10" s="315"/>
      <c r="C10" s="315"/>
      <c r="D10" s="315"/>
      <c r="E10" s="315"/>
      <c r="F10" s="315"/>
      <c r="G10" s="315"/>
      <c r="H10" s="327"/>
    </row>
    <row r="11" spans="1:8">
      <c r="A11" s="328"/>
      <c r="B11" s="315"/>
      <c r="C11" s="315"/>
      <c r="D11" s="315"/>
      <c r="E11" s="315"/>
      <c r="F11" s="315"/>
      <c r="G11" s="315"/>
      <c r="H11" s="327"/>
    </row>
    <row r="12" spans="1:8">
      <c r="A12" s="328"/>
      <c r="B12" s="315"/>
      <c r="C12" s="315"/>
      <c r="D12" s="315"/>
      <c r="E12" s="315"/>
      <c r="F12" s="315"/>
      <c r="G12" s="315"/>
      <c r="H12" s="327"/>
    </row>
    <row r="13" spans="1:8">
      <c r="A13" s="328"/>
      <c r="B13" s="315"/>
      <c r="C13" s="315"/>
      <c r="D13" s="315"/>
      <c r="E13" s="315"/>
      <c r="F13" s="315"/>
      <c r="G13" s="315"/>
      <c r="H13" s="327"/>
    </row>
    <row r="14" spans="1:8">
      <c r="A14" s="328"/>
      <c r="B14" s="315"/>
      <c r="C14" s="315"/>
      <c r="D14" s="315"/>
      <c r="E14" s="315"/>
      <c r="F14" s="315"/>
      <c r="G14" s="315"/>
      <c r="H14" s="327"/>
    </row>
    <row r="15" spans="1:8">
      <c r="A15" s="328"/>
      <c r="B15" s="315"/>
      <c r="C15" s="315"/>
      <c r="D15" s="315"/>
      <c r="E15" s="315"/>
      <c r="F15" s="315"/>
      <c r="G15" s="315"/>
      <c r="H15" s="327"/>
    </row>
    <row r="16" spans="1:8">
      <c r="A16" s="328"/>
      <c r="B16" s="315"/>
      <c r="C16" s="315"/>
      <c r="D16" s="315"/>
      <c r="E16" s="315"/>
      <c r="F16" s="315"/>
      <c r="G16" s="315"/>
      <c r="H16" s="327"/>
    </row>
    <row r="17" spans="1:8">
      <c r="A17" s="328"/>
      <c r="B17" s="315"/>
      <c r="C17" s="315"/>
      <c r="D17" s="315"/>
      <c r="E17" s="315"/>
      <c r="F17" s="315"/>
      <c r="G17" s="315"/>
      <c r="H17" s="327"/>
    </row>
    <row r="18" spans="1:8">
      <c r="A18" s="328"/>
      <c r="B18" s="315"/>
      <c r="C18" s="315"/>
      <c r="D18" s="315"/>
      <c r="E18" s="315"/>
      <c r="F18" s="315"/>
      <c r="G18" s="315"/>
      <c r="H18" s="327"/>
    </row>
    <row r="19" spans="1:8">
      <c r="A19" s="328"/>
      <c r="B19" s="315"/>
      <c r="C19" s="315"/>
      <c r="D19" s="315"/>
      <c r="E19" s="315"/>
      <c r="F19" s="315"/>
      <c r="G19" s="315"/>
      <c r="H19" s="327"/>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ht="15.75" thickBot="1">
      <c r="A35" s="326"/>
      <c r="B35" s="325"/>
      <c r="C35" s="325"/>
      <c r="D35" s="325"/>
      <c r="E35" s="325"/>
      <c r="F35" s="325"/>
      <c r="G35" s="325"/>
      <c r="H35" s="324"/>
    </row>
  </sheetData>
  <mergeCells count="4">
    <mergeCell ref="A1:H1"/>
    <mergeCell ref="A3:H3"/>
    <mergeCell ref="A4:H4"/>
    <mergeCell ref="A2:H2"/>
  </mergeCells>
  <pageMargins left="0.70866141732283472" right="0.70866141732283472" top="0.74803149606299213" bottom="0.74803149606299213" header="0.31496062992125984" footer="0.31496062992125984"/>
  <pageSetup scale="95" orientation="portrait" horizontalDpi="360" verticalDpi="360" r:id="rId1"/>
  <headerFooter>
    <oddFooter>&amp;R&amp;"Arial,Normal"&amp;8&amp;P/&amp;N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5"/>
  <sheetViews>
    <sheetView zoomScale="80" zoomScaleNormal="80" workbookViewId="0">
      <selection activeCell="Y8" sqref="Y8"/>
    </sheetView>
  </sheetViews>
  <sheetFormatPr baseColWidth="10" defaultRowHeight="15"/>
  <sheetData>
    <row r="1" spans="1:8">
      <c r="A1" s="1447" t="s">
        <v>2100</v>
      </c>
      <c r="B1" s="1447"/>
      <c r="C1" s="1447"/>
      <c r="D1" s="1447"/>
      <c r="E1" s="1447"/>
      <c r="F1" s="1447"/>
      <c r="G1" s="1447"/>
      <c r="H1" s="1447"/>
    </row>
    <row r="2" spans="1:8">
      <c r="A2" s="1447" t="s">
        <v>2090</v>
      </c>
      <c r="B2" s="1447"/>
      <c r="C2" s="1447"/>
      <c r="D2" s="1447"/>
      <c r="E2" s="1447"/>
      <c r="F2" s="1447"/>
      <c r="G2" s="1447"/>
      <c r="H2" s="1447"/>
    </row>
    <row r="3" spans="1:8">
      <c r="A3" s="1361" t="s">
        <v>1231</v>
      </c>
      <c r="B3" s="1361"/>
      <c r="C3" s="1361"/>
      <c r="D3" s="1361"/>
      <c r="E3" s="1361"/>
      <c r="F3" s="1361"/>
      <c r="G3" s="1361"/>
      <c r="H3" s="1361"/>
    </row>
    <row r="4" spans="1:8">
      <c r="A4" s="1361" t="s">
        <v>1235</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c r="A9" s="328"/>
      <c r="B9" s="315"/>
      <c r="C9" s="315"/>
      <c r="D9" s="315"/>
      <c r="E9" s="315"/>
      <c r="F9" s="315"/>
      <c r="G9" s="315"/>
      <c r="H9" s="327"/>
    </row>
    <row r="10" spans="1:8">
      <c r="A10" s="328"/>
      <c r="B10" s="315"/>
      <c r="C10" s="315"/>
      <c r="D10" s="315"/>
      <c r="E10" s="315"/>
      <c r="F10" s="315"/>
      <c r="G10" s="315"/>
      <c r="H10" s="327"/>
    </row>
    <row r="11" spans="1:8">
      <c r="A11" s="328"/>
      <c r="B11" s="315"/>
      <c r="C11" s="315"/>
      <c r="D11" s="315"/>
      <c r="E11" s="315"/>
      <c r="F11" s="315"/>
      <c r="G11" s="315"/>
      <c r="H11" s="327"/>
    </row>
    <row r="12" spans="1:8">
      <c r="A12" s="328"/>
      <c r="B12" s="315"/>
      <c r="C12" s="315"/>
      <c r="D12" s="315"/>
      <c r="E12" s="315"/>
      <c r="F12" s="315"/>
      <c r="G12" s="315"/>
      <c r="H12" s="327"/>
    </row>
    <row r="13" spans="1:8">
      <c r="A13" s="328"/>
      <c r="B13" s="315"/>
      <c r="C13" s="315"/>
      <c r="D13" s="315"/>
      <c r="E13" s="315"/>
      <c r="F13" s="315"/>
      <c r="G13" s="315"/>
      <c r="H13" s="327"/>
    </row>
    <row r="14" spans="1:8">
      <c r="A14" s="328"/>
      <c r="B14" s="315"/>
      <c r="C14" s="315"/>
      <c r="D14" s="315"/>
      <c r="E14" s="315"/>
      <c r="F14" s="315"/>
      <c r="G14" s="315"/>
      <c r="H14" s="327"/>
    </row>
    <row r="15" spans="1:8">
      <c r="A15" s="328"/>
      <c r="B15" s="315"/>
      <c r="C15" s="315"/>
      <c r="D15" s="315"/>
      <c r="E15" s="315"/>
      <c r="F15" s="315"/>
      <c r="G15" s="315"/>
      <c r="H15" s="327"/>
    </row>
    <row r="16" spans="1:8">
      <c r="A16" s="328"/>
      <c r="B16" s="315"/>
      <c r="C16" s="315"/>
      <c r="D16" s="315"/>
      <c r="E16" s="315"/>
      <c r="F16" s="315"/>
      <c r="G16" s="315"/>
      <c r="H16" s="327"/>
    </row>
    <row r="17" spans="1:8">
      <c r="A17" s="328"/>
      <c r="B17" s="315"/>
      <c r="C17" s="315"/>
      <c r="D17" s="315"/>
      <c r="E17" s="315"/>
      <c r="F17" s="315"/>
      <c r="G17" s="315"/>
      <c r="H17" s="327"/>
    </row>
    <row r="18" spans="1:8">
      <c r="A18" s="328"/>
      <c r="B18" s="315"/>
      <c r="C18" s="315"/>
      <c r="D18" s="315"/>
      <c r="E18" s="315"/>
      <c r="F18" s="315"/>
      <c r="G18" s="315"/>
      <c r="H18" s="327"/>
    </row>
    <row r="19" spans="1:8">
      <c r="A19" s="328"/>
      <c r="B19" s="315"/>
      <c r="C19" s="315"/>
      <c r="D19" s="315"/>
      <c r="E19" s="315"/>
      <c r="F19" s="315"/>
      <c r="G19" s="315"/>
      <c r="H19" s="327"/>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ht="15.75" thickBot="1">
      <c r="A35" s="326"/>
      <c r="B35" s="325"/>
      <c r="C35" s="325"/>
      <c r="D35" s="325"/>
      <c r="E35" s="325"/>
      <c r="F35" s="325"/>
      <c r="G35" s="325"/>
      <c r="H35" s="324"/>
    </row>
  </sheetData>
  <mergeCells count="4">
    <mergeCell ref="A1:H1"/>
    <mergeCell ref="A3:H3"/>
    <mergeCell ref="A4:H4"/>
    <mergeCell ref="A2:H2"/>
  </mergeCells>
  <pageMargins left="0.70866141732283472" right="0.70866141732283472" top="0.74803149606299213" bottom="0.74803149606299213" header="0.31496062992125984" footer="0.31496062992125984"/>
  <pageSetup scale="95" fitToHeight="0" orientation="portrait" horizontalDpi="360" verticalDpi="360" r:id="rId1"/>
  <headerFooter>
    <oddFooter>&amp;R&amp;"Arial,Normal"&amp;8&amp;P/&amp;N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6"/>
  <sheetViews>
    <sheetView zoomScale="80" zoomScaleNormal="80" workbookViewId="0">
      <selection activeCell="Y8" sqref="Y8"/>
    </sheetView>
  </sheetViews>
  <sheetFormatPr baseColWidth="10" defaultRowHeight="15"/>
  <sheetData>
    <row r="1" spans="1:8">
      <c r="A1" s="1447" t="s">
        <v>2108</v>
      </c>
      <c r="B1" s="1447"/>
      <c r="C1" s="1447"/>
      <c r="D1" s="1447"/>
      <c r="E1" s="1447"/>
      <c r="F1" s="1447"/>
      <c r="G1" s="1447"/>
      <c r="H1" s="1447"/>
    </row>
    <row r="2" spans="1:8">
      <c r="A2" s="1447" t="s">
        <v>2090</v>
      </c>
      <c r="B2" s="1447"/>
      <c r="C2" s="1447"/>
      <c r="D2" s="1447"/>
      <c r="E2" s="1447"/>
      <c r="F2" s="1447"/>
      <c r="G2" s="1447"/>
      <c r="H2" s="1447"/>
    </row>
    <row r="3" spans="1:8">
      <c r="A3" s="1361" t="s">
        <v>1231</v>
      </c>
      <c r="B3" s="1361"/>
      <c r="C3" s="1361"/>
      <c r="D3" s="1361"/>
      <c r="E3" s="1361"/>
      <c r="F3" s="1361"/>
      <c r="G3" s="1361"/>
      <c r="H3" s="1361"/>
    </row>
    <row r="4" spans="1:8">
      <c r="A4" s="1361" t="s">
        <v>1236</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c r="A9" s="328"/>
      <c r="B9" s="315"/>
      <c r="C9" s="315"/>
      <c r="D9" s="315"/>
      <c r="E9" s="315"/>
      <c r="F9" s="315"/>
      <c r="G9" s="315"/>
      <c r="H9" s="327"/>
    </row>
    <row r="10" spans="1:8">
      <c r="A10" s="328"/>
      <c r="B10" s="315"/>
      <c r="C10" s="315"/>
      <c r="D10" s="315"/>
      <c r="E10" s="315"/>
      <c r="F10" s="315"/>
      <c r="G10" s="315"/>
      <c r="H10" s="327"/>
    </row>
    <row r="11" spans="1:8">
      <c r="A11" s="328"/>
      <c r="B11" s="315"/>
      <c r="C11" s="315"/>
      <c r="D11" s="315"/>
      <c r="E11" s="315"/>
      <c r="F11" s="315"/>
      <c r="G11" s="315"/>
      <c r="H11" s="327"/>
    </row>
    <row r="12" spans="1:8">
      <c r="A12" s="328"/>
      <c r="B12" s="315"/>
      <c r="C12" s="315"/>
      <c r="D12" s="315"/>
      <c r="E12" s="315"/>
      <c r="F12" s="315"/>
      <c r="G12" s="315"/>
      <c r="H12" s="327"/>
    </row>
    <row r="13" spans="1:8">
      <c r="A13" s="328"/>
      <c r="B13" s="315"/>
      <c r="C13" s="315"/>
      <c r="D13" s="315"/>
      <c r="E13" s="315"/>
      <c r="F13" s="315"/>
      <c r="G13" s="315"/>
      <c r="H13" s="327"/>
    </row>
    <row r="14" spans="1:8">
      <c r="A14" s="328"/>
      <c r="B14" s="315"/>
      <c r="C14" s="315"/>
      <c r="D14" s="315"/>
      <c r="E14" s="315"/>
      <c r="F14" s="315"/>
      <c r="G14" s="315"/>
      <c r="H14" s="327"/>
    </row>
    <row r="15" spans="1:8">
      <c r="A15" s="328"/>
      <c r="B15" s="315"/>
      <c r="C15" s="315"/>
      <c r="D15" s="315"/>
      <c r="E15" s="315"/>
      <c r="F15" s="315"/>
      <c r="G15" s="315"/>
      <c r="H15" s="327"/>
    </row>
    <row r="16" spans="1:8">
      <c r="A16" s="328"/>
      <c r="B16" s="315"/>
      <c r="C16" s="315"/>
      <c r="D16" s="315"/>
      <c r="E16" s="315"/>
      <c r="F16" s="315"/>
      <c r="G16" s="315"/>
      <c r="H16" s="327"/>
    </row>
    <row r="17" spans="1:8">
      <c r="A17" s="328"/>
      <c r="B17" s="315"/>
      <c r="C17" s="315"/>
      <c r="D17" s="315"/>
      <c r="E17" s="315"/>
      <c r="F17" s="315"/>
      <c r="G17" s="315"/>
      <c r="H17" s="327"/>
    </row>
    <row r="18" spans="1:8">
      <c r="A18" s="328"/>
      <c r="B18" s="315"/>
      <c r="C18" s="315"/>
      <c r="D18" s="315"/>
      <c r="E18" s="315"/>
      <c r="F18" s="315"/>
      <c r="G18" s="315"/>
      <c r="H18" s="327"/>
    </row>
    <row r="19" spans="1:8">
      <c r="A19" s="328"/>
      <c r="B19" s="315"/>
      <c r="C19" s="315"/>
      <c r="D19" s="315"/>
      <c r="E19" s="315"/>
      <c r="F19" s="315"/>
      <c r="G19" s="315"/>
      <c r="H19" s="327"/>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c r="A35" s="328"/>
      <c r="B35" s="315"/>
      <c r="C35" s="315"/>
      <c r="D35" s="315"/>
      <c r="E35" s="315"/>
      <c r="F35" s="315"/>
      <c r="G35" s="315"/>
      <c r="H35" s="327"/>
    </row>
    <row r="36" spans="1:8" ht="15.75" thickBot="1">
      <c r="A36" s="326"/>
      <c r="B36" s="325"/>
      <c r="C36" s="325"/>
      <c r="D36" s="325"/>
      <c r="E36" s="325"/>
      <c r="F36" s="325"/>
      <c r="G36" s="325"/>
      <c r="H36" s="324"/>
    </row>
  </sheetData>
  <mergeCells count="4">
    <mergeCell ref="A1:H1"/>
    <mergeCell ref="A3:H3"/>
    <mergeCell ref="A4:H4"/>
    <mergeCell ref="A2:H2"/>
  </mergeCells>
  <pageMargins left="0.70866141732283472" right="0.70866141732283472" top="0.74803149606299213" bottom="0.74803149606299213" header="0.31496062992125984" footer="0.31496062992125984"/>
  <pageSetup scale="95" fitToHeight="0" orientation="portrait" horizontalDpi="360" verticalDpi="360" r:id="rId1"/>
  <headerFooter>
    <oddFooter>&amp;R&amp;"Arial,Cursiva"&amp;8&amp;P/&amp;N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5"/>
  <sheetViews>
    <sheetView zoomScale="80" zoomScaleNormal="80" workbookViewId="0">
      <selection activeCell="Y8" sqref="Y8"/>
    </sheetView>
  </sheetViews>
  <sheetFormatPr baseColWidth="10" defaultRowHeight="15"/>
  <sheetData>
    <row r="1" spans="1:8">
      <c r="A1" s="1447" t="s">
        <v>2086</v>
      </c>
      <c r="B1" s="1447"/>
      <c r="C1" s="1447"/>
      <c r="D1" s="1447"/>
      <c r="E1" s="1447"/>
      <c r="F1" s="1447"/>
      <c r="G1" s="1447"/>
      <c r="H1" s="1447"/>
    </row>
    <row r="2" spans="1:8">
      <c r="A2" s="1447" t="s">
        <v>2090</v>
      </c>
      <c r="B2" s="1447"/>
      <c r="C2" s="1447"/>
      <c r="D2" s="1447"/>
      <c r="E2" s="1447"/>
      <c r="F2" s="1447"/>
      <c r="G2" s="1447"/>
      <c r="H2" s="1447"/>
    </row>
    <row r="3" spans="1:8">
      <c r="A3" s="1361" t="s">
        <v>1231</v>
      </c>
      <c r="B3" s="1361"/>
      <c r="C3" s="1361"/>
      <c r="D3" s="1361"/>
      <c r="E3" s="1361"/>
      <c r="F3" s="1361"/>
      <c r="G3" s="1361"/>
      <c r="H3" s="1361"/>
    </row>
    <row r="4" spans="1:8">
      <c r="A4" s="1361" t="s">
        <v>1237</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c r="A9" s="328"/>
      <c r="B9" s="315"/>
      <c r="C9" s="315"/>
      <c r="D9" s="315"/>
      <c r="E9" s="315"/>
      <c r="F9" s="315"/>
      <c r="G9" s="315"/>
      <c r="H9" s="327"/>
    </row>
    <row r="10" spans="1:8">
      <c r="A10" s="328"/>
      <c r="B10" s="315"/>
      <c r="C10" s="315"/>
      <c r="D10" s="315"/>
      <c r="E10" s="315"/>
      <c r="F10" s="315"/>
      <c r="G10" s="315"/>
      <c r="H10" s="327"/>
    </row>
    <row r="11" spans="1:8">
      <c r="A11" s="328"/>
      <c r="B11" s="315"/>
      <c r="C11" s="315"/>
      <c r="D11" s="315"/>
      <c r="E11" s="315"/>
      <c r="F11" s="315"/>
      <c r="G11" s="315"/>
      <c r="H11" s="327"/>
    </row>
    <row r="12" spans="1:8">
      <c r="A12" s="328"/>
      <c r="B12" s="315"/>
      <c r="C12" s="315"/>
      <c r="D12" s="315"/>
      <c r="E12" s="315"/>
      <c r="F12" s="315"/>
      <c r="G12" s="315"/>
      <c r="H12" s="327"/>
    </row>
    <row r="13" spans="1:8">
      <c r="A13" s="328"/>
      <c r="B13" s="315"/>
      <c r="C13" s="315"/>
      <c r="D13" s="315"/>
      <c r="E13" s="315"/>
      <c r="F13" s="315"/>
      <c r="G13" s="315"/>
      <c r="H13" s="327"/>
    </row>
    <row r="14" spans="1:8">
      <c r="A14" s="328"/>
      <c r="B14" s="315"/>
      <c r="C14" s="315"/>
      <c r="D14" s="315"/>
      <c r="E14" s="315"/>
      <c r="F14" s="315"/>
      <c r="G14" s="315"/>
      <c r="H14" s="327"/>
    </row>
    <row r="15" spans="1:8">
      <c r="A15" s="328"/>
      <c r="B15" s="315"/>
      <c r="C15" s="315"/>
      <c r="D15" s="315"/>
      <c r="E15" s="315"/>
      <c r="F15" s="315"/>
      <c r="G15" s="315"/>
      <c r="H15" s="327"/>
    </row>
    <row r="16" spans="1:8">
      <c r="A16" s="328"/>
      <c r="B16" s="315"/>
      <c r="C16" s="315"/>
      <c r="D16" s="315"/>
      <c r="E16" s="315"/>
      <c r="F16" s="315"/>
      <c r="G16" s="315"/>
      <c r="H16" s="327"/>
    </row>
    <row r="17" spans="1:8">
      <c r="A17" s="328"/>
      <c r="B17" s="315"/>
      <c r="C17" s="315"/>
      <c r="D17" s="315"/>
      <c r="E17" s="315"/>
      <c r="F17" s="315"/>
      <c r="G17" s="315"/>
      <c r="H17" s="327"/>
    </row>
    <row r="18" spans="1:8">
      <c r="A18" s="328"/>
      <c r="B18" s="315"/>
      <c r="C18" s="315"/>
      <c r="D18" s="315"/>
      <c r="E18" s="315"/>
      <c r="F18" s="315"/>
      <c r="G18" s="315"/>
      <c r="H18" s="327"/>
    </row>
    <row r="19" spans="1:8">
      <c r="A19" s="328"/>
      <c r="B19" s="315"/>
      <c r="C19" s="315"/>
      <c r="D19" s="315"/>
      <c r="E19" s="315"/>
      <c r="F19" s="315"/>
      <c r="G19" s="315"/>
      <c r="H19" s="327"/>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ht="15.75" thickBot="1">
      <c r="A35" s="326"/>
      <c r="B35" s="325"/>
      <c r="C35" s="325"/>
      <c r="D35" s="325"/>
      <c r="E35" s="325"/>
      <c r="F35" s="325"/>
      <c r="G35" s="325"/>
      <c r="H35" s="324"/>
    </row>
  </sheetData>
  <mergeCells count="4">
    <mergeCell ref="A1:H1"/>
    <mergeCell ref="A3:H3"/>
    <mergeCell ref="A4:H4"/>
    <mergeCell ref="A2:H2"/>
  </mergeCells>
  <pageMargins left="0.70866141732283472" right="0.70866141732283472" top="0.74803149606299213" bottom="0.74803149606299213" header="0.31496062992125984" footer="0.31496062992125984"/>
  <pageSetup scale="95" fitToHeight="0" orientation="portrait" horizontalDpi="360" verticalDpi="360" r:id="rId1"/>
  <headerFooter>
    <oddFooter>&amp;R&amp;"Arial,Normal"&amp;8&amp;P/&amp;N</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M39"/>
  <sheetViews>
    <sheetView zoomScale="70" zoomScaleNormal="70" workbookViewId="0">
      <selection activeCell="A4" sqref="A4:J4"/>
    </sheetView>
  </sheetViews>
  <sheetFormatPr baseColWidth="10" defaultRowHeight="12.75"/>
  <cols>
    <col min="1" max="2" width="11.42578125" style="365"/>
    <col min="3" max="3" width="26" style="365" customWidth="1"/>
    <col min="4" max="4" width="16" style="365" customWidth="1"/>
    <col min="5" max="5" width="15.140625" style="365" customWidth="1"/>
    <col min="6" max="6" width="16.5703125" style="365" customWidth="1"/>
    <col min="7" max="7" width="16" style="365" customWidth="1"/>
    <col min="8" max="8" width="17.42578125" style="365" customWidth="1"/>
    <col min="9" max="9" width="16.42578125" style="365" customWidth="1"/>
    <col min="10" max="16384" width="11.42578125" style="365"/>
  </cols>
  <sheetData>
    <row r="1" spans="1:13" ht="16.5" customHeight="1">
      <c r="A1" s="1450" t="s">
        <v>2081</v>
      </c>
      <c r="B1" s="1450"/>
      <c r="C1" s="1450"/>
      <c r="D1" s="1450"/>
      <c r="E1" s="1450"/>
      <c r="F1" s="1450"/>
      <c r="G1" s="1450"/>
      <c r="H1" s="1450"/>
      <c r="I1" s="1450"/>
      <c r="J1" s="1450"/>
    </row>
    <row r="2" spans="1:13" ht="8.25" customHeight="1">
      <c r="A2" s="398"/>
      <c r="B2" s="398"/>
      <c r="C2" s="399"/>
      <c r="D2" s="399"/>
      <c r="E2" s="399"/>
      <c r="F2" s="399"/>
      <c r="G2" s="399"/>
      <c r="H2" s="399"/>
      <c r="I2" s="398"/>
      <c r="J2" s="398"/>
    </row>
    <row r="3" spans="1:13" ht="16.5" customHeight="1">
      <c r="A3" s="1451" t="s">
        <v>1263</v>
      </c>
      <c r="B3" s="1451"/>
      <c r="C3" s="1451"/>
      <c r="D3" s="1451"/>
      <c r="E3" s="1451"/>
      <c r="F3" s="1451"/>
      <c r="G3" s="1451"/>
      <c r="H3" s="1451"/>
      <c r="I3" s="1451"/>
      <c r="J3" s="1451"/>
    </row>
    <row r="4" spans="1:13" ht="15.75" customHeight="1">
      <c r="A4" s="1451" t="s">
        <v>2930</v>
      </c>
      <c r="B4" s="1451"/>
      <c r="C4" s="1451"/>
      <c r="D4" s="1451"/>
      <c r="E4" s="1451"/>
      <c r="F4" s="1451"/>
      <c r="G4" s="1451"/>
      <c r="H4" s="1451"/>
      <c r="I4" s="1451"/>
      <c r="J4" s="1451"/>
      <c r="K4" s="395"/>
      <c r="L4" s="395"/>
      <c r="M4" s="395"/>
    </row>
    <row r="5" spans="1:13" ht="15.75" customHeight="1" thickBot="1">
      <c r="A5" s="397"/>
      <c r="B5" s="397"/>
      <c r="C5" s="397"/>
      <c r="D5" s="397"/>
      <c r="E5" s="397"/>
      <c r="F5" s="397"/>
      <c r="G5" s="397"/>
      <c r="H5" s="397"/>
      <c r="I5" s="397"/>
      <c r="J5" s="396"/>
      <c r="K5" s="395"/>
      <c r="L5" s="395"/>
      <c r="M5" s="395"/>
    </row>
    <row r="6" spans="1:13" s="394" customFormat="1" ht="24.75" customHeight="1">
      <c r="A6" s="1452" t="s">
        <v>358</v>
      </c>
      <c r="B6" s="1454" t="s">
        <v>1262</v>
      </c>
      <c r="C6" s="1454" t="s">
        <v>1261</v>
      </c>
      <c r="D6" s="1454" t="s">
        <v>1260</v>
      </c>
      <c r="E6" s="1454" t="s">
        <v>1259</v>
      </c>
      <c r="F6" s="1454" t="s">
        <v>1258</v>
      </c>
      <c r="G6" s="1456" t="s">
        <v>1257</v>
      </c>
      <c r="H6" s="1454" t="s">
        <v>360</v>
      </c>
      <c r="I6" s="1454" t="s">
        <v>361</v>
      </c>
      <c r="J6" s="1458" t="s">
        <v>1256</v>
      </c>
      <c r="K6" s="1448"/>
    </row>
    <row r="7" spans="1:13" s="394" customFormat="1" ht="43.5" customHeight="1">
      <c r="A7" s="1453"/>
      <c r="B7" s="1455"/>
      <c r="C7" s="1455"/>
      <c r="D7" s="1455"/>
      <c r="E7" s="1455"/>
      <c r="F7" s="1455"/>
      <c r="G7" s="1457"/>
      <c r="H7" s="1455"/>
      <c r="I7" s="1455"/>
      <c r="J7" s="1459"/>
      <c r="K7" s="1448"/>
    </row>
    <row r="8" spans="1:13" ht="12.75" customHeight="1">
      <c r="A8" s="393"/>
      <c r="B8" s="392"/>
      <c r="C8" s="391"/>
      <c r="D8" s="390"/>
      <c r="E8" s="389"/>
      <c r="F8" s="388"/>
      <c r="G8" s="387"/>
      <c r="H8" s="387"/>
      <c r="I8" s="387"/>
      <c r="J8" s="386"/>
    </row>
    <row r="9" spans="1:13" ht="12.75" customHeight="1">
      <c r="A9" s="383"/>
      <c r="B9" s="382"/>
      <c r="C9" s="378"/>
      <c r="D9" s="381"/>
      <c r="E9" s="380"/>
      <c r="F9" s="379"/>
      <c r="G9" s="385"/>
      <c r="H9" s="385"/>
      <c r="I9" s="385"/>
      <c r="J9" s="384"/>
    </row>
    <row r="10" spans="1:13" ht="12.75" customHeight="1">
      <c r="A10" s="383"/>
      <c r="B10" s="382"/>
      <c r="C10" s="378"/>
      <c r="D10" s="381"/>
      <c r="E10" s="380"/>
      <c r="F10" s="379"/>
      <c r="G10" s="385"/>
      <c r="H10" s="385"/>
      <c r="I10" s="385"/>
      <c r="J10" s="384"/>
    </row>
    <row r="11" spans="1:13" ht="12.75" customHeight="1">
      <c r="A11" s="383"/>
      <c r="B11" s="382"/>
      <c r="C11" s="378"/>
      <c r="D11" s="381"/>
      <c r="E11" s="380"/>
      <c r="F11" s="379"/>
      <c r="G11" s="385"/>
      <c r="H11" s="385"/>
      <c r="I11" s="385"/>
      <c r="J11" s="384"/>
    </row>
    <row r="12" spans="1:13" ht="12.75" customHeight="1">
      <c r="A12" s="383"/>
      <c r="B12" s="382"/>
      <c r="C12" s="378"/>
      <c r="D12" s="381"/>
      <c r="E12" s="380"/>
      <c r="F12" s="379"/>
      <c r="G12" s="385"/>
      <c r="H12" s="385"/>
      <c r="I12" s="385"/>
      <c r="J12" s="384"/>
    </row>
    <row r="13" spans="1:13" ht="12.75" customHeight="1">
      <c r="A13" s="383"/>
      <c r="B13" s="382"/>
      <c r="C13" s="378"/>
      <c r="D13" s="381"/>
      <c r="E13" s="380"/>
      <c r="F13" s="379"/>
      <c r="G13" s="385"/>
      <c r="H13" s="385"/>
      <c r="I13" s="385"/>
      <c r="J13" s="384"/>
    </row>
    <row r="14" spans="1:13" ht="12.75" customHeight="1">
      <c r="A14" s="383"/>
      <c r="B14" s="382"/>
      <c r="C14" s="378"/>
      <c r="D14" s="381"/>
      <c r="E14" s="380"/>
      <c r="F14" s="379"/>
      <c r="G14" s="378"/>
      <c r="H14" s="378"/>
      <c r="I14" s="378"/>
      <c r="J14" s="377"/>
    </row>
    <row r="15" spans="1:13" ht="12.75" customHeight="1">
      <c r="A15" s="383"/>
      <c r="B15" s="382"/>
      <c r="C15" s="378"/>
      <c r="D15" s="381"/>
      <c r="E15" s="380"/>
      <c r="F15" s="379"/>
      <c r="G15" s="378"/>
      <c r="H15" s="378"/>
      <c r="I15" s="378"/>
      <c r="J15" s="377"/>
    </row>
    <row r="16" spans="1:13" ht="12.75" customHeight="1">
      <c r="A16" s="383"/>
      <c r="B16" s="382"/>
      <c r="C16" s="378"/>
      <c r="D16" s="381"/>
      <c r="E16" s="380"/>
      <c r="F16" s="379"/>
      <c r="G16" s="378"/>
      <c r="H16" s="378"/>
      <c r="I16" s="378"/>
      <c r="J16" s="377"/>
    </row>
    <row r="17" spans="1:10" ht="12.75" customHeight="1">
      <c r="A17" s="383"/>
      <c r="B17" s="382"/>
      <c r="C17" s="378"/>
      <c r="D17" s="381"/>
      <c r="E17" s="380"/>
      <c r="F17" s="379"/>
      <c r="G17" s="378"/>
      <c r="H17" s="378"/>
      <c r="I17" s="378"/>
      <c r="J17" s="377"/>
    </row>
    <row r="18" spans="1:10" ht="12.75" customHeight="1">
      <c r="A18" s="383"/>
      <c r="B18" s="382"/>
      <c r="C18" s="378"/>
      <c r="D18" s="381"/>
      <c r="E18" s="380"/>
      <c r="F18" s="379"/>
      <c r="G18" s="378"/>
      <c r="H18" s="378"/>
      <c r="I18" s="378"/>
      <c r="J18" s="377"/>
    </row>
    <row r="19" spans="1:10" ht="12.75" customHeight="1">
      <c r="A19" s="383"/>
      <c r="B19" s="382"/>
      <c r="C19" s="378"/>
      <c r="D19" s="381"/>
      <c r="E19" s="380"/>
      <c r="F19" s="379"/>
      <c r="G19" s="378"/>
      <c r="H19" s="378"/>
      <c r="I19" s="378"/>
      <c r="J19" s="377"/>
    </row>
    <row r="20" spans="1:10" ht="12.75" customHeight="1">
      <c r="A20" s="383"/>
      <c r="B20" s="382"/>
      <c r="C20" s="378"/>
      <c r="D20" s="381"/>
      <c r="E20" s="380"/>
      <c r="F20" s="379"/>
      <c r="G20" s="378"/>
      <c r="H20" s="378"/>
      <c r="I20" s="378"/>
      <c r="J20" s="377"/>
    </row>
    <row r="21" spans="1:10" ht="12.75" customHeight="1">
      <c r="A21" s="383"/>
      <c r="B21" s="382"/>
      <c r="C21" s="378"/>
      <c r="D21" s="381"/>
      <c r="E21" s="380"/>
      <c r="F21" s="379"/>
      <c r="G21" s="378"/>
      <c r="H21" s="378"/>
      <c r="I21" s="378"/>
      <c r="J21" s="377"/>
    </row>
    <row r="22" spans="1:10" ht="12.75" customHeight="1">
      <c r="A22" s="383"/>
      <c r="B22" s="382"/>
      <c r="C22" s="378"/>
      <c r="D22" s="381"/>
      <c r="E22" s="380"/>
      <c r="F22" s="379"/>
      <c r="G22" s="378"/>
      <c r="H22" s="378"/>
      <c r="I22" s="378"/>
      <c r="J22" s="377"/>
    </row>
    <row r="23" spans="1:10" ht="12.75" customHeight="1">
      <c r="A23" s="383"/>
      <c r="B23" s="382"/>
      <c r="C23" s="378"/>
      <c r="D23" s="381"/>
      <c r="E23" s="380"/>
      <c r="F23" s="379"/>
      <c r="G23" s="378"/>
      <c r="H23" s="378"/>
      <c r="I23" s="378"/>
      <c r="J23" s="377"/>
    </row>
    <row r="24" spans="1:10" ht="12.75" customHeight="1">
      <c r="A24" s="383"/>
      <c r="B24" s="382"/>
      <c r="C24" s="378"/>
      <c r="D24" s="381"/>
      <c r="E24" s="380"/>
      <c r="F24" s="379"/>
      <c r="G24" s="378"/>
      <c r="H24" s="378"/>
      <c r="I24" s="378"/>
      <c r="J24" s="377"/>
    </row>
    <row r="25" spans="1:10" ht="12.75" customHeight="1">
      <c r="A25" s="383"/>
      <c r="B25" s="382"/>
      <c r="C25" s="378"/>
      <c r="D25" s="381"/>
      <c r="E25" s="380"/>
      <c r="F25" s="379"/>
      <c r="G25" s="378"/>
      <c r="H25" s="378"/>
      <c r="I25" s="378"/>
      <c r="J25" s="377"/>
    </row>
    <row r="26" spans="1:10" ht="13.5" customHeight="1" thickBot="1">
      <c r="A26" s="376"/>
      <c r="B26" s="375"/>
      <c r="C26" s="371"/>
      <c r="D26" s="374"/>
      <c r="E26" s="371"/>
      <c r="F26" s="373"/>
      <c r="G26" s="372"/>
      <c r="H26" s="371"/>
      <c r="I26" s="371"/>
      <c r="J26" s="370"/>
    </row>
    <row r="27" spans="1:10">
      <c r="G27" s="369"/>
      <c r="H27" s="369"/>
    </row>
    <row r="28" spans="1:10">
      <c r="A28" s="368" t="s">
        <v>1255</v>
      </c>
      <c r="B28" s="365" t="s">
        <v>1254</v>
      </c>
    </row>
    <row r="29" spans="1:10">
      <c r="B29" s="365" t="s">
        <v>1253</v>
      </c>
      <c r="C29" s="367"/>
      <c r="D29" s="367"/>
      <c r="F29" s="367"/>
      <c r="H29" s="367"/>
    </row>
    <row r="30" spans="1:10">
      <c r="B30" s="365" t="s">
        <v>1252</v>
      </c>
    </row>
    <row r="31" spans="1:10" ht="27.75" customHeight="1">
      <c r="B31" s="1449" t="s">
        <v>1251</v>
      </c>
      <c r="C31" s="1449"/>
      <c r="D31" s="1449"/>
      <c r="E31" s="1449"/>
      <c r="F31" s="1449"/>
      <c r="G31" s="1449"/>
      <c r="H31" s="1449"/>
      <c r="I31" s="1449"/>
      <c r="J31" s="1449"/>
    </row>
    <row r="32" spans="1:10">
      <c r="B32" s="365" t="s">
        <v>1250</v>
      </c>
    </row>
    <row r="33" spans="2:3">
      <c r="B33" s="365" t="s">
        <v>1249</v>
      </c>
    </row>
    <row r="34" spans="2:3">
      <c r="B34" s="365" t="s">
        <v>1248</v>
      </c>
    </row>
    <row r="35" spans="2:3">
      <c r="B35" s="366" t="s">
        <v>1247</v>
      </c>
      <c r="C35" s="366" t="s">
        <v>1246</v>
      </c>
    </row>
    <row r="36" spans="2:3">
      <c r="B36" s="366" t="s">
        <v>1245</v>
      </c>
      <c r="C36" s="366" t="s">
        <v>1244</v>
      </c>
    </row>
    <row r="37" spans="2:3">
      <c r="B37" s="366" t="s">
        <v>1243</v>
      </c>
      <c r="C37" s="366" t="s">
        <v>1242</v>
      </c>
    </row>
    <row r="38" spans="2:3">
      <c r="B38" s="366" t="s">
        <v>1241</v>
      </c>
      <c r="C38" s="366" t="s">
        <v>1240</v>
      </c>
    </row>
    <row r="39" spans="2:3">
      <c r="B39" s="366" t="s">
        <v>1239</v>
      </c>
      <c r="C39" s="366" t="s">
        <v>1238</v>
      </c>
    </row>
  </sheetData>
  <mergeCells count="15">
    <mergeCell ref="K6:K7"/>
    <mergeCell ref="B31:J31"/>
    <mergeCell ref="A1:J1"/>
    <mergeCell ref="A3:J3"/>
    <mergeCell ref="A4:J4"/>
    <mergeCell ref="A6:A7"/>
    <mergeCell ref="B6:B7"/>
    <mergeCell ref="C6:C7"/>
    <mergeCell ref="D6:D7"/>
    <mergeCell ref="E6:E7"/>
    <mergeCell ref="F6:F7"/>
    <mergeCell ref="G6:G7"/>
    <mergeCell ref="H6:H7"/>
    <mergeCell ref="I6:I7"/>
    <mergeCell ref="J6:J7"/>
  </mergeCells>
  <pageMargins left="0.70866141732283472" right="0.70866141732283472" top="0.74803149606299213" bottom="0.74803149606299213" header="0.31496062992125984" footer="0.31496062992125984"/>
  <pageSetup scale="70" fitToHeight="0" orientation="landscape" horizontalDpi="360" verticalDpi="360" r:id="rId1"/>
  <headerFooter>
    <oddFooter>&amp;R&amp;"Arial,Normal"&amp;8&amp;P/&amp;N</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29"/>
  <sheetViews>
    <sheetView workbookViewId="0">
      <selection activeCell="D21" sqref="D21"/>
    </sheetView>
  </sheetViews>
  <sheetFormatPr baseColWidth="10" defaultRowHeight="12.75"/>
  <cols>
    <col min="1" max="1" width="12.5703125" style="365" customWidth="1"/>
    <col min="2" max="2" width="14.140625" style="365" customWidth="1"/>
    <col min="3" max="3" width="30.42578125" style="365" customWidth="1"/>
    <col min="4" max="4" width="20.140625" style="365" customWidth="1"/>
    <col min="5" max="5" width="17.7109375" style="365" customWidth="1"/>
    <col min="6" max="16384" width="11.42578125" style="365"/>
  </cols>
  <sheetData>
    <row r="1" spans="1:8" ht="16.5" customHeight="1">
      <c r="A1" s="1450" t="s">
        <v>2104</v>
      </c>
      <c r="B1" s="1450"/>
      <c r="C1" s="1450"/>
      <c r="D1" s="1450"/>
      <c r="E1" s="1450"/>
    </row>
    <row r="2" spans="1:8" ht="16.5" customHeight="1">
      <c r="A2" s="1450" t="s">
        <v>2088</v>
      </c>
      <c r="B2" s="1450"/>
      <c r="C2" s="1450"/>
      <c r="D2" s="1450"/>
      <c r="E2" s="1450"/>
    </row>
    <row r="3" spans="1:8" ht="16.5" customHeight="1">
      <c r="A3" s="398"/>
      <c r="B3" s="398"/>
      <c r="C3" s="399"/>
      <c r="D3" s="399"/>
      <c r="E3" s="399"/>
    </row>
    <row r="4" spans="1:8" ht="16.5" customHeight="1">
      <c r="A4" s="1451" t="s">
        <v>1266</v>
      </c>
      <c r="B4" s="1451"/>
      <c r="C4" s="1451"/>
      <c r="D4" s="1451"/>
      <c r="E4" s="1451"/>
    </row>
    <row r="5" spans="1:8" ht="15.75" customHeight="1">
      <c r="A5" s="1451" t="s">
        <v>2938</v>
      </c>
      <c r="B5" s="1451"/>
      <c r="C5" s="1451"/>
      <c r="D5" s="1451"/>
      <c r="E5" s="1451"/>
      <c r="F5" s="395"/>
      <c r="G5" s="395"/>
      <c r="H5" s="395"/>
    </row>
    <row r="6" spans="1:8" ht="15.75" customHeight="1" thickBot="1">
      <c r="A6" s="397"/>
      <c r="B6" s="397"/>
      <c r="C6" s="397"/>
      <c r="D6" s="397"/>
      <c r="E6" s="397"/>
      <c r="F6" s="395"/>
      <c r="G6" s="395"/>
      <c r="H6" s="395"/>
    </row>
    <row r="7" spans="1:8" s="394" customFormat="1" ht="24.75" customHeight="1">
      <c r="A7" s="1452" t="s">
        <v>358</v>
      </c>
      <c r="B7" s="1454" t="s">
        <v>1262</v>
      </c>
      <c r="C7" s="1454" t="s">
        <v>1261</v>
      </c>
      <c r="D7" s="1454" t="s">
        <v>1265</v>
      </c>
      <c r="E7" s="1458" t="s">
        <v>1264</v>
      </c>
      <c r="F7" s="1460"/>
    </row>
    <row r="8" spans="1:8" s="394" customFormat="1" ht="43.5" customHeight="1">
      <c r="A8" s="1453"/>
      <c r="B8" s="1455"/>
      <c r="C8" s="1455"/>
      <c r="D8" s="1455"/>
      <c r="E8" s="1459"/>
      <c r="F8" s="1460"/>
    </row>
    <row r="9" spans="1:8" ht="12.75" customHeight="1">
      <c r="A9" s="392"/>
      <c r="B9" s="392"/>
      <c r="C9" s="391"/>
      <c r="D9" s="390"/>
      <c r="E9" s="389"/>
    </row>
    <row r="10" spans="1:8" ht="12.75" customHeight="1">
      <c r="A10" s="382"/>
      <c r="B10" s="382"/>
      <c r="C10" s="378"/>
      <c r="D10" s="381"/>
      <c r="E10" s="380"/>
    </row>
    <row r="11" spans="1:8" ht="12.75" customHeight="1">
      <c r="A11" s="382"/>
      <c r="B11" s="382"/>
      <c r="C11" s="378"/>
      <c r="D11" s="381"/>
      <c r="E11" s="380"/>
    </row>
    <row r="12" spans="1:8" ht="12.75" customHeight="1">
      <c r="A12" s="382"/>
      <c r="B12" s="382"/>
      <c r="C12" s="378"/>
      <c r="D12" s="381"/>
      <c r="E12" s="380"/>
    </row>
    <row r="13" spans="1:8" ht="12.75" customHeight="1">
      <c r="A13" s="382"/>
      <c r="B13" s="382"/>
      <c r="C13" s="378"/>
      <c r="D13" s="381"/>
      <c r="E13" s="380"/>
    </row>
    <row r="14" spans="1:8" ht="12.75" customHeight="1">
      <c r="A14" s="382"/>
      <c r="B14" s="382"/>
      <c r="C14" s="378"/>
      <c r="D14" s="381"/>
      <c r="E14" s="380"/>
    </row>
    <row r="15" spans="1:8" ht="12.75" customHeight="1">
      <c r="A15" s="382"/>
      <c r="B15" s="382"/>
      <c r="C15" s="378"/>
      <c r="D15" s="381"/>
      <c r="E15" s="380"/>
    </row>
    <row r="16" spans="1:8" ht="12.75" customHeight="1">
      <c r="A16" s="382"/>
      <c r="B16" s="382"/>
      <c r="C16" s="378"/>
      <c r="D16" s="381"/>
      <c r="E16" s="380"/>
    </row>
    <row r="17" spans="1:5" ht="12.75" customHeight="1">
      <c r="A17" s="382"/>
      <c r="B17" s="382"/>
      <c r="C17" s="378"/>
      <c r="D17" s="381"/>
      <c r="E17" s="380"/>
    </row>
    <row r="18" spans="1:5" ht="12.75" customHeight="1">
      <c r="A18" s="382"/>
      <c r="B18" s="382"/>
      <c r="C18" s="378"/>
      <c r="D18" s="381"/>
      <c r="E18" s="380"/>
    </row>
    <row r="19" spans="1:5" ht="12.75" customHeight="1">
      <c r="A19" s="382"/>
      <c r="B19" s="382"/>
      <c r="C19" s="378"/>
      <c r="D19" s="381"/>
      <c r="E19" s="380"/>
    </row>
    <row r="20" spans="1:5" ht="12.75" customHeight="1">
      <c r="A20" s="382"/>
      <c r="B20" s="382"/>
      <c r="C20" s="378"/>
      <c r="D20" s="381"/>
      <c r="E20" s="380"/>
    </row>
    <row r="21" spans="1:5" ht="12.75" customHeight="1">
      <c r="A21" s="382"/>
      <c r="B21" s="382"/>
      <c r="C21" s="378"/>
      <c r="D21" s="381"/>
      <c r="E21" s="380"/>
    </row>
    <row r="22" spans="1:5" ht="12.75" customHeight="1">
      <c r="A22" s="382"/>
      <c r="B22" s="382"/>
      <c r="C22" s="378"/>
      <c r="D22" s="381"/>
      <c r="E22" s="380"/>
    </row>
    <row r="23" spans="1:5" ht="12.75" customHeight="1">
      <c r="A23" s="382"/>
      <c r="B23" s="382"/>
      <c r="C23" s="378"/>
      <c r="D23" s="381"/>
      <c r="E23" s="380"/>
    </row>
    <row r="24" spans="1:5" ht="12.75" customHeight="1">
      <c r="A24" s="382"/>
      <c r="B24" s="382"/>
      <c r="C24" s="378"/>
      <c r="D24" s="381"/>
      <c r="E24" s="380"/>
    </row>
    <row r="25" spans="1:5" ht="12.75" customHeight="1">
      <c r="A25" s="382"/>
      <c r="B25" s="382"/>
      <c r="C25" s="378"/>
      <c r="D25" s="381"/>
      <c r="E25" s="380"/>
    </row>
    <row r="26" spans="1:5" ht="12.75" customHeight="1">
      <c r="A26" s="382"/>
      <c r="B26" s="382"/>
      <c r="C26" s="378"/>
      <c r="D26" s="381"/>
      <c r="E26" s="380"/>
    </row>
    <row r="27" spans="1:5" ht="12.75" customHeight="1">
      <c r="A27" s="382"/>
      <c r="B27" s="382"/>
      <c r="C27" s="378"/>
      <c r="D27" s="381"/>
      <c r="E27" s="380"/>
    </row>
    <row r="28" spans="1:5" ht="12.75" customHeight="1">
      <c r="A28" s="382"/>
      <c r="B28" s="382"/>
      <c r="C28" s="378"/>
      <c r="D28" s="381"/>
      <c r="E28" s="380"/>
    </row>
    <row r="29" spans="1:5" ht="13.5" customHeight="1">
      <c r="A29" s="402"/>
      <c r="B29" s="402"/>
      <c r="C29" s="400"/>
      <c r="D29" s="401"/>
      <c r="E29" s="400"/>
    </row>
  </sheetData>
  <mergeCells count="10">
    <mergeCell ref="F7:F8"/>
    <mergeCell ref="A1:E1"/>
    <mergeCell ref="A4:E4"/>
    <mergeCell ref="A5:E5"/>
    <mergeCell ref="A7:A8"/>
    <mergeCell ref="B7:B8"/>
    <mergeCell ref="C7:C8"/>
    <mergeCell ref="D7:D8"/>
    <mergeCell ref="E7:E8"/>
    <mergeCell ref="A2:E2"/>
  </mergeCells>
  <pageMargins left="0.70866141732283472" right="0.70866141732283472" top="0.74803149606299213" bottom="0.74803149606299213" header="0.31496062992125984" footer="0.31496062992125984"/>
  <pageSetup scale="90" fitToHeight="0" orientation="portrait" horizontalDpi="360" verticalDpi="360" r:id="rId1"/>
  <headerFooter>
    <oddFooter>&amp;R&amp;"Arial,Normal"&amp;8&amp;P/&amp;N</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6"/>
  <sheetViews>
    <sheetView zoomScale="80" zoomScaleNormal="80" workbookViewId="0">
      <selection activeCell="Y8" sqref="Y8"/>
    </sheetView>
  </sheetViews>
  <sheetFormatPr baseColWidth="10" defaultRowHeight="15"/>
  <sheetData>
    <row r="1" spans="1:8">
      <c r="A1" s="1447" t="s">
        <v>2086</v>
      </c>
      <c r="B1" s="1447"/>
      <c r="C1" s="1447"/>
      <c r="D1" s="1447"/>
      <c r="E1" s="1447"/>
      <c r="F1" s="1447"/>
      <c r="G1" s="1447"/>
      <c r="H1" s="1447"/>
    </row>
    <row r="2" spans="1:8">
      <c r="A2" s="1447" t="s">
        <v>2090</v>
      </c>
      <c r="B2" s="1447"/>
      <c r="C2" s="1447"/>
      <c r="D2" s="1447"/>
      <c r="E2" s="1447"/>
      <c r="F2" s="1447"/>
      <c r="G2" s="1447"/>
      <c r="H2" s="1447"/>
    </row>
    <row r="3" spans="1:8">
      <c r="A3" s="1361" t="s">
        <v>1231</v>
      </c>
      <c r="B3" s="1361"/>
      <c r="C3" s="1361"/>
      <c r="D3" s="1361"/>
      <c r="E3" s="1361"/>
      <c r="F3" s="1361"/>
      <c r="G3" s="1361"/>
      <c r="H3" s="1361"/>
    </row>
    <row r="4" spans="1:8">
      <c r="A4" s="1361" t="s">
        <v>1267</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c r="A9" s="328"/>
      <c r="B9" s="315"/>
      <c r="C9" s="315"/>
      <c r="D9" s="315"/>
      <c r="E9" s="315"/>
      <c r="F9" s="315"/>
      <c r="G9" s="315"/>
      <c r="H9" s="327"/>
    </row>
    <row r="10" spans="1:8">
      <c r="A10" s="328"/>
      <c r="B10" s="315"/>
      <c r="C10" s="315"/>
      <c r="D10" s="315"/>
      <c r="E10" s="315"/>
      <c r="F10" s="315"/>
      <c r="G10" s="315"/>
      <c r="H10" s="327"/>
    </row>
    <row r="11" spans="1:8">
      <c r="A11" s="328"/>
      <c r="B11" s="315"/>
      <c r="C11" s="315"/>
      <c r="D11" s="315"/>
      <c r="E11" s="315"/>
      <c r="F11" s="315"/>
      <c r="G11" s="315"/>
      <c r="H11" s="327"/>
    </row>
    <row r="12" spans="1:8">
      <c r="A12" s="328"/>
      <c r="B12" s="315"/>
      <c r="C12" s="315"/>
      <c r="D12" s="315"/>
      <c r="E12" s="315"/>
      <c r="F12" s="315"/>
      <c r="G12" s="315"/>
      <c r="H12" s="327"/>
    </row>
    <row r="13" spans="1:8">
      <c r="A13" s="328"/>
      <c r="B13" s="315"/>
      <c r="C13" s="315"/>
      <c r="D13" s="315"/>
      <c r="E13" s="315"/>
      <c r="F13" s="315"/>
      <c r="G13" s="315"/>
      <c r="H13" s="327"/>
    </row>
    <row r="14" spans="1:8">
      <c r="A14" s="328"/>
      <c r="B14" s="315"/>
      <c r="C14" s="315"/>
      <c r="D14" s="315"/>
      <c r="E14" s="315"/>
      <c r="F14" s="315"/>
      <c r="G14" s="315"/>
      <c r="H14" s="327"/>
    </row>
    <row r="15" spans="1:8">
      <c r="A15" s="328"/>
      <c r="B15" s="315"/>
      <c r="C15" s="315"/>
      <c r="D15" s="315"/>
      <c r="E15" s="315"/>
      <c r="F15" s="315"/>
      <c r="G15" s="315"/>
      <c r="H15" s="327"/>
    </row>
    <row r="16" spans="1:8">
      <c r="A16" s="328"/>
      <c r="B16" s="315"/>
      <c r="C16" s="315"/>
      <c r="D16" s="315"/>
      <c r="E16" s="315"/>
      <c r="F16" s="315"/>
      <c r="G16" s="315"/>
      <c r="H16" s="327"/>
    </row>
    <row r="17" spans="1:8">
      <c r="A17" s="328"/>
      <c r="B17" s="315"/>
      <c r="C17" s="315"/>
      <c r="D17" s="315"/>
      <c r="E17" s="315"/>
      <c r="F17" s="315"/>
      <c r="G17" s="315"/>
      <c r="H17" s="327"/>
    </row>
    <row r="18" spans="1:8">
      <c r="A18" s="328"/>
      <c r="B18" s="315"/>
      <c r="C18" s="315"/>
      <c r="D18" s="315"/>
      <c r="E18" s="315"/>
      <c r="F18" s="315"/>
      <c r="G18" s="315"/>
      <c r="H18" s="327"/>
    </row>
    <row r="19" spans="1:8">
      <c r="A19" s="328"/>
      <c r="B19" s="315"/>
      <c r="C19" s="315"/>
      <c r="D19" s="315"/>
      <c r="E19" s="315"/>
      <c r="F19" s="315"/>
      <c r="G19" s="315"/>
      <c r="H19" s="327"/>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c r="A35" s="328"/>
      <c r="B35" s="315"/>
      <c r="C35" s="315"/>
      <c r="D35" s="315"/>
      <c r="E35" s="315"/>
      <c r="F35" s="315"/>
      <c r="G35" s="315"/>
      <c r="H35" s="327"/>
    </row>
    <row r="36" spans="1:8" ht="15.75" thickBot="1">
      <c r="A36" s="326"/>
      <c r="B36" s="325"/>
      <c r="C36" s="325"/>
      <c r="D36" s="325"/>
      <c r="E36" s="325"/>
      <c r="F36" s="325"/>
      <c r="G36" s="325"/>
      <c r="H36" s="324"/>
    </row>
  </sheetData>
  <mergeCells count="4">
    <mergeCell ref="A1:H1"/>
    <mergeCell ref="A3:H3"/>
    <mergeCell ref="A4:H4"/>
    <mergeCell ref="A2:H2"/>
  </mergeCells>
  <pageMargins left="0.70866141732283472" right="0.51181102362204722" top="0.74803149606299213" bottom="0.39370078740157483" header="0.31496062992125984" footer="0.31496062992125984"/>
  <pageSetup scale="95" fitToHeight="0" orientation="portrait" horizontalDpi="360" verticalDpi="360" r:id="rId1"/>
  <headerFooter>
    <oddFooter>&amp;R&amp;"Arial,Normal"&amp;8&amp;P/&amp;N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184"/>
  <sheetViews>
    <sheetView zoomScaleNormal="100" workbookViewId="0">
      <selection activeCell="B57" sqref="B57"/>
    </sheetView>
  </sheetViews>
  <sheetFormatPr baseColWidth="10" defaultColWidth="11.42578125" defaultRowHeight="12.75" customHeight="1"/>
  <cols>
    <col min="1" max="1" width="72.42578125" style="6" bestFit="1" customWidth="1"/>
    <col min="2" max="3" width="12" style="6" customWidth="1"/>
    <col min="4" max="4" width="14.42578125" style="6" customWidth="1"/>
    <col min="5" max="5" width="11.42578125" style="6"/>
    <col min="6" max="6" width="11.85546875" style="6" customWidth="1"/>
    <col min="7" max="7" width="12.140625" style="6" customWidth="1"/>
    <col min="8" max="8" width="15.5703125" style="6" bestFit="1" customWidth="1"/>
    <col min="9" max="16384" width="11.42578125" style="6"/>
  </cols>
  <sheetData>
    <row r="1" spans="1:8" ht="14.25" customHeight="1">
      <c r="A1" s="1263" t="s">
        <v>2084</v>
      </c>
      <c r="B1" s="1263"/>
      <c r="C1" s="1263"/>
      <c r="H1" s="5"/>
    </row>
    <row r="2" spans="1:8" ht="14.25" customHeight="1">
      <c r="A2" s="1263" t="s">
        <v>2088</v>
      </c>
      <c r="B2" s="1263"/>
      <c r="C2" s="1263"/>
      <c r="H2" s="5"/>
    </row>
    <row r="3" spans="1:8" ht="16.5" customHeight="1">
      <c r="A3" s="1258"/>
      <c r="B3" s="1258"/>
      <c r="C3" s="1258"/>
      <c r="D3" s="65"/>
      <c r="E3" s="65"/>
      <c r="F3" s="65"/>
      <c r="G3" s="65"/>
      <c r="H3" s="66"/>
    </row>
    <row r="4" spans="1:8" ht="12.75" customHeight="1">
      <c r="A4" s="1264" t="s">
        <v>776</v>
      </c>
      <c r="B4" s="1264"/>
      <c r="C4" s="1264"/>
      <c r="D4" s="67"/>
      <c r="E4" s="67"/>
      <c r="F4" s="67"/>
      <c r="G4" s="67"/>
      <c r="H4" s="66"/>
    </row>
    <row r="5" spans="1:8" ht="12.75" customHeight="1">
      <c r="A5" s="1258" t="s">
        <v>2917</v>
      </c>
      <c r="B5" s="1258"/>
      <c r="C5" s="1258"/>
      <c r="D5" s="65"/>
      <c r="E5" s="65"/>
      <c r="F5" s="65"/>
      <c r="G5" s="65"/>
      <c r="H5" s="65"/>
    </row>
    <row r="6" spans="1:8" ht="6.75" customHeight="1">
      <c r="A6" s="68"/>
      <c r="B6" s="68"/>
      <c r="C6" s="68"/>
      <c r="D6" s="68"/>
      <c r="E6" s="68"/>
      <c r="F6" s="68"/>
      <c r="G6" s="68"/>
      <c r="H6" s="68"/>
    </row>
    <row r="7" spans="1:8" ht="12.75" customHeight="1" thickBot="1">
      <c r="C7" s="5"/>
    </row>
    <row r="8" spans="1:8" s="1" customFormat="1" ht="9.75" customHeight="1">
      <c r="A8" s="1266" t="s">
        <v>252</v>
      </c>
      <c r="B8" s="1269" t="s">
        <v>225</v>
      </c>
      <c r="C8" s="1271" t="s">
        <v>231</v>
      </c>
      <c r="D8" s="1265"/>
      <c r="E8" s="1265"/>
      <c r="F8" s="1265"/>
      <c r="G8" s="1265"/>
      <c r="H8" s="1265"/>
    </row>
    <row r="9" spans="1:8" s="1" customFormat="1" ht="9.75" customHeight="1">
      <c r="A9" s="1267"/>
      <c r="B9" s="1270"/>
      <c r="C9" s="1272"/>
      <c r="D9" s="1265"/>
      <c r="E9" s="1265"/>
      <c r="F9" s="1265"/>
      <c r="G9" s="1265"/>
      <c r="H9" s="1265"/>
    </row>
    <row r="10" spans="1:8" s="1" customFormat="1" ht="9.75" customHeight="1" thickBot="1">
      <c r="A10" s="1268"/>
      <c r="B10" s="1270"/>
      <c r="C10" s="1272"/>
      <c r="D10" s="1265"/>
      <c r="E10" s="1265"/>
      <c r="F10" s="1265"/>
      <c r="G10" s="1265"/>
      <c r="H10" s="1265"/>
    </row>
    <row r="11" spans="1:8" s="73" customFormat="1" ht="14.25" customHeight="1">
      <c r="A11" s="1105" t="s">
        <v>1</v>
      </c>
      <c r="B11" s="1227"/>
      <c r="C11" s="1106">
        <f>C12+C21-B12</f>
        <v>728739</v>
      </c>
      <c r="D11" s="72"/>
      <c r="E11" s="72"/>
      <c r="F11" s="72"/>
      <c r="G11" s="72"/>
      <c r="H11" s="72"/>
    </row>
    <row r="12" spans="1:8" s="77" customFormat="1">
      <c r="A12" s="1027" t="s">
        <v>3</v>
      </c>
      <c r="B12" s="1228"/>
      <c r="C12" s="1080">
        <f>C13+C14-B15-B17</f>
        <v>538361.81999999995</v>
      </c>
      <c r="D12" s="76"/>
      <c r="E12" s="76"/>
      <c r="F12" s="76"/>
      <c r="G12" s="76"/>
      <c r="H12" s="72"/>
    </row>
    <row r="13" spans="1:8" s="77" customFormat="1">
      <c r="A13" s="1028" t="s">
        <v>6</v>
      </c>
      <c r="B13" s="681">
        <v>0</v>
      </c>
      <c r="C13" s="1029">
        <v>99783.18</v>
      </c>
      <c r="D13" s="76"/>
      <c r="E13" s="76"/>
      <c r="F13" s="76"/>
      <c r="G13" s="76"/>
      <c r="H13" s="72"/>
    </row>
    <row r="14" spans="1:8" s="77" customFormat="1">
      <c r="A14" s="1028" t="s">
        <v>10</v>
      </c>
      <c r="B14" s="681">
        <v>0</v>
      </c>
      <c r="C14" s="1029">
        <v>447568.16</v>
      </c>
      <c r="D14" s="76"/>
      <c r="E14" s="76"/>
      <c r="F14" s="76"/>
      <c r="G14" s="76"/>
      <c r="H14" s="72"/>
    </row>
    <row r="15" spans="1:8" s="80" customFormat="1">
      <c r="A15" s="1028" t="s">
        <v>14</v>
      </c>
      <c r="B15" s="667">
        <v>3194.3</v>
      </c>
      <c r="C15" s="996"/>
    </row>
    <row r="16" spans="1:8" s="80" customFormat="1">
      <c r="A16" s="1028" t="s">
        <v>18</v>
      </c>
      <c r="B16" s="667">
        <v>0</v>
      </c>
      <c r="C16" s="996">
        <v>0</v>
      </c>
    </row>
    <row r="17" spans="1:3" s="80" customFormat="1">
      <c r="A17" s="1030" t="s">
        <v>22</v>
      </c>
      <c r="B17" s="667">
        <v>5795.22</v>
      </c>
      <c r="C17" s="996"/>
    </row>
    <row r="18" spans="1:3" s="80" customFormat="1">
      <c r="A18" s="1030" t="s">
        <v>26</v>
      </c>
      <c r="B18" s="667">
        <v>0</v>
      </c>
      <c r="C18" s="996">
        <v>0</v>
      </c>
    </row>
    <row r="19" spans="1:3" s="80" customFormat="1">
      <c r="A19" s="1030" t="s">
        <v>30</v>
      </c>
      <c r="B19" s="667"/>
      <c r="C19" s="996"/>
    </row>
    <row r="20" spans="1:3" s="80" customFormat="1">
      <c r="A20" s="1031"/>
      <c r="B20" s="78"/>
      <c r="C20" s="1032"/>
    </row>
    <row r="21" spans="1:3" s="80" customFormat="1">
      <c r="A21" s="1033" t="s">
        <v>37</v>
      </c>
      <c r="B21" s="667">
        <v>0</v>
      </c>
      <c r="C21" s="1235">
        <f>C24-B25+C26-B27+C25</f>
        <v>190377.18</v>
      </c>
    </row>
    <row r="22" spans="1:3" s="80" customFormat="1">
      <c r="A22" s="1030" t="s">
        <v>40</v>
      </c>
      <c r="B22" s="667">
        <v>0</v>
      </c>
      <c r="C22" s="996">
        <v>0</v>
      </c>
    </row>
    <row r="23" spans="1:3" s="80" customFormat="1">
      <c r="A23" s="1035" t="s">
        <v>44</v>
      </c>
      <c r="B23" s="667">
        <v>0</v>
      </c>
      <c r="C23" s="996"/>
    </row>
    <row r="24" spans="1:3" s="80" customFormat="1">
      <c r="A24" s="1035" t="s">
        <v>236</v>
      </c>
      <c r="B24" s="667"/>
      <c r="C24" s="996">
        <v>0</v>
      </c>
    </row>
    <row r="25" spans="1:3" s="80" customFormat="1">
      <c r="A25" s="1030" t="s">
        <v>52</v>
      </c>
      <c r="B25" s="667"/>
      <c r="C25" s="996">
        <v>185874.78</v>
      </c>
    </row>
    <row r="26" spans="1:3" s="80" customFormat="1">
      <c r="A26" s="1030" t="s">
        <v>56</v>
      </c>
      <c r="B26" s="667"/>
      <c r="C26" s="996">
        <v>4502.3999999999996</v>
      </c>
    </row>
    <row r="27" spans="1:3" s="80" customFormat="1">
      <c r="A27" s="1035" t="s">
        <v>260</v>
      </c>
      <c r="B27" s="667">
        <v>0</v>
      </c>
      <c r="C27" s="996">
        <v>0</v>
      </c>
    </row>
    <row r="28" spans="1:3" s="80" customFormat="1">
      <c r="A28" s="1035" t="s">
        <v>64</v>
      </c>
      <c r="B28" s="667">
        <v>0</v>
      </c>
      <c r="C28" s="996">
        <v>0</v>
      </c>
    </row>
    <row r="29" spans="1:3" s="80" customFormat="1">
      <c r="A29" s="1035" t="s">
        <v>261</v>
      </c>
      <c r="B29" s="667">
        <v>0</v>
      </c>
      <c r="C29" s="996">
        <v>0</v>
      </c>
    </row>
    <row r="30" spans="1:3" s="80" customFormat="1">
      <c r="A30" s="1030" t="s">
        <v>68</v>
      </c>
      <c r="B30" s="667">
        <v>0</v>
      </c>
      <c r="C30" s="996">
        <v>0</v>
      </c>
    </row>
    <row r="31" spans="1:3" s="80" customFormat="1">
      <c r="A31" s="1030"/>
      <c r="B31" s="1229"/>
      <c r="C31" s="1032"/>
    </row>
    <row r="32" spans="1:3" s="80" customFormat="1">
      <c r="A32" s="1036" t="s">
        <v>2</v>
      </c>
      <c r="B32" s="682">
        <f>B33+B57-B52+B43</f>
        <v>728739</v>
      </c>
      <c r="C32" s="1032"/>
    </row>
    <row r="33" spans="1:3" s="80" customFormat="1">
      <c r="A33" s="1027" t="s">
        <v>4</v>
      </c>
      <c r="B33" s="682">
        <f>B34</f>
        <v>428417.66</v>
      </c>
      <c r="C33" s="1037">
        <v>0</v>
      </c>
    </row>
    <row r="34" spans="1:3" s="80" customFormat="1">
      <c r="A34" s="1030" t="s">
        <v>8</v>
      </c>
      <c r="B34" s="667">
        <v>428417.66</v>
      </c>
      <c r="C34" s="996">
        <v>0</v>
      </c>
    </row>
    <row r="35" spans="1:3" s="80" customFormat="1">
      <c r="A35" s="1030" t="s">
        <v>12</v>
      </c>
      <c r="B35" s="667"/>
      <c r="C35" s="996">
        <v>0</v>
      </c>
    </row>
    <row r="36" spans="1:3" s="80" customFormat="1">
      <c r="A36" s="1030" t="s">
        <v>16</v>
      </c>
      <c r="B36" s="667"/>
      <c r="C36" s="996">
        <v>0</v>
      </c>
    </row>
    <row r="37" spans="1:3" s="80" customFormat="1">
      <c r="A37" s="1030" t="s">
        <v>20</v>
      </c>
      <c r="B37" s="667"/>
      <c r="C37" s="996">
        <v>0</v>
      </c>
    </row>
    <row r="38" spans="1:3" s="80" customFormat="1">
      <c r="A38" s="1030" t="s">
        <v>24</v>
      </c>
      <c r="B38" s="667"/>
      <c r="C38" s="996">
        <v>0</v>
      </c>
    </row>
    <row r="39" spans="1:3" s="80" customFormat="1">
      <c r="A39" s="1030" t="s">
        <v>28</v>
      </c>
      <c r="B39" s="667"/>
      <c r="C39" s="996">
        <v>0</v>
      </c>
    </row>
    <row r="40" spans="1:3" s="80" customFormat="1">
      <c r="A40" s="1030" t="s">
        <v>32</v>
      </c>
      <c r="B40" s="667"/>
      <c r="C40" s="996">
        <v>0</v>
      </c>
    </row>
    <row r="41" spans="1:3" s="80" customFormat="1">
      <c r="A41" s="1030" t="s">
        <v>34</v>
      </c>
      <c r="B41" s="667"/>
      <c r="C41" s="996"/>
    </row>
    <row r="42" spans="1:3" s="80" customFormat="1">
      <c r="A42" s="1030"/>
      <c r="B42" s="78"/>
      <c r="C42" s="1032"/>
    </row>
    <row r="43" spans="1:3" s="80" customFormat="1">
      <c r="A43" s="1027" t="s">
        <v>38</v>
      </c>
      <c r="B43" s="680">
        <f>B45</f>
        <v>0</v>
      </c>
      <c r="C43" s="1037">
        <v>0</v>
      </c>
    </row>
    <row r="44" spans="1:3" s="80" customFormat="1">
      <c r="A44" s="1030" t="s">
        <v>42</v>
      </c>
      <c r="B44" s="667"/>
      <c r="C44" s="1037">
        <v>0</v>
      </c>
    </row>
    <row r="45" spans="1:3" s="80" customFormat="1">
      <c r="A45" s="1030" t="s">
        <v>46</v>
      </c>
      <c r="B45" s="667">
        <v>0</v>
      </c>
      <c r="C45" s="1037">
        <v>0</v>
      </c>
    </row>
    <row r="46" spans="1:3" s="80" customFormat="1">
      <c r="A46" s="1030" t="s">
        <v>50</v>
      </c>
      <c r="B46" s="266"/>
      <c r="C46" s="1037">
        <v>0</v>
      </c>
    </row>
    <row r="47" spans="1:3" s="80" customFormat="1">
      <c r="A47" s="1030" t="s">
        <v>54</v>
      </c>
      <c r="B47" s="266"/>
      <c r="C47" s="1037">
        <v>0</v>
      </c>
    </row>
    <row r="48" spans="1:3" s="80" customFormat="1">
      <c r="A48" s="1030" t="s">
        <v>58</v>
      </c>
      <c r="B48" s="266"/>
      <c r="C48" s="1037">
        <v>0</v>
      </c>
    </row>
    <row r="49" spans="1:3" s="80" customFormat="1">
      <c r="A49" s="1030" t="s">
        <v>62</v>
      </c>
      <c r="B49" s="266"/>
      <c r="C49" s="1037">
        <v>0</v>
      </c>
    </row>
    <row r="50" spans="1:3" s="80" customFormat="1">
      <c r="A50" s="1030"/>
      <c r="B50" s="78"/>
      <c r="C50" s="1032"/>
    </row>
    <row r="51" spans="1:3" s="80" customFormat="1">
      <c r="A51" s="1036" t="s">
        <v>72</v>
      </c>
      <c r="B51" s="680"/>
      <c r="C51" s="1032"/>
    </row>
    <row r="52" spans="1:3" s="80" customFormat="1">
      <c r="A52" s="1027" t="s">
        <v>73</v>
      </c>
      <c r="B52" s="680">
        <f>B53+B54+B55</f>
        <v>0</v>
      </c>
      <c r="C52" s="1037">
        <v>0</v>
      </c>
    </row>
    <row r="53" spans="1:3" s="80" customFormat="1">
      <c r="A53" s="1030" t="s">
        <v>75</v>
      </c>
      <c r="B53" s="266">
        <v>0</v>
      </c>
      <c r="C53" s="1037">
        <v>0</v>
      </c>
    </row>
    <row r="54" spans="1:3" s="80" customFormat="1">
      <c r="A54" s="1030" t="s">
        <v>77</v>
      </c>
      <c r="B54" s="667">
        <v>0</v>
      </c>
      <c r="C54" s="1037">
        <v>0</v>
      </c>
    </row>
    <row r="55" spans="1:3" s="80" customFormat="1">
      <c r="A55" s="1030" t="s">
        <v>79</v>
      </c>
      <c r="B55" s="1238">
        <v>0</v>
      </c>
      <c r="C55" s="1037">
        <v>0</v>
      </c>
    </row>
    <row r="56" spans="1:3" s="80" customFormat="1">
      <c r="A56" s="1030"/>
      <c r="B56" s="78"/>
      <c r="C56" s="1032"/>
    </row>
    <row r="57" spans="1:3" s="80" customFormat="1">
      <c r="A57" s="1038" t="s">
        <v>80</v>
      </c>
      <c r="B57" s="680">
        <f>B58+B59</f>
        <v>300321.33999999997</v>
      </c>
      <c r="C57" s="964"/>
    </row>
    <row r="58" spans="1:3" s="80" customFormat="1" ht="13.5" thickBot="1">
      <c r="A58" s="1039" t="s">
        <v>82</v>
      </c>
      <c r="B58" s="1249">
        <v>71725.87</v>
      </c>
      <c r="C58" s="1012">
        <v>0</v>
      </c>
    </row>
    <row r="59" spans="1:3" s="80" customFormat="1" ht="13.5" thickBot="1">
      <c r="A59" s="1107" t="s">
        <v>84</v>
      </c>
      <c r="B59" s="1248">
        <v>228595.47</v>
      </c>
      <c r="C59" s="1108"/>
    </row>
    <row r="60" spans="1:3" s="80" customFormat="1">
      <c r="A60" s="1041" t="s">
        <v>86</v>
      </c>
      <c r="B60" s="1042"/>
      <c r="C60" s="1043"/>
    </row>
    <row r="61" spans="1:3" s="80" customFormat="1">
      <c r="A61" s="1030" t="s">
        <v>88</v>
      </c>
      <c r="B61" s="78"/>
      <c r="C61" s="1032"/>
    </row>
    <row r="62" spans="1:3" s="80" customFormat="1">
      <c r="A62" s="1044" t="s">
        <v>90</v>
      </c>
      <c r="B62" s="78"/>
      <c r="C62" s="1045"/>
    </row>
    <row r="63" spans="1:3" s="80" customFormat="1">
      <c r="A63" s="1046"/>
      <c r="B63" s="919"/>
      <c r="C63" s="1047"/>
    </row>
    <row r="64" spans="1:3" s="80" customFormat="1">
      <c r="A64" s="1027" t="s">
        <v>91</v>
      </c>
      <c r="B64" s="78"/>
      <c r="C64" s="1032"/>
    </row>
    <row r="65" spans="1:3" s="80" customFormat="1">
      <c r="A65" s="1030" t="s">
        <v>93</v>
      </c>
      <c r="B65" s="78"/>
      <c r="C65" s="1032"/>
    </row>
    <row r="66" spans="1:3" s="80" customFormat="1">
      <c r="A66" s="1030" t="s">
        <v>95</v>
      </c>
      <c r="B66" s="78"/>
      <c r="C66" s="1032"/>
    </row>
    <row r="67" spans="1:3" ht="12.75" customHeight="1" thickBot="1">
      <c r="A67" s="1039"/>
      <c r="B67" s="1048"/>
      <c r="C67" s="1049"/>
    </row>
    <row r="68" spans="1:3" ht="12.75" customHeight="1">
      <c r="A68" s="1044"/>
      <c r="B68" s="1109"/>
      <c r="C68" s="1110"/>
    </row>
    <row r="69" spans="1:3" ht="12.75" customHeight="1">
      <c r="A69" s="1044"/>
      <c r="B69" s="1109"/>
      <c r="C69" s="1110"/>
    </row>
    <row r="70" spans="1:3" ht="12.75" customHeight="1">
      <c r="A70" s="1044"/>
      <c r="B70" s="1109"/>
      <c r="C70" s="1110"/>
    </row>
    <row r="71" spans="1:3" ht="12.75" customHeight="1">
      <c r="A71" s="1044"/>
      <c r="B71" s="1109"/>
      <c r="C71" s="1110"/>
    </row>
    <row r="72" spans="1:3" ht="12.75" customHeight="1">
      <c r="A72" s="1044"/>
      <c r="B72" s="1109"/>
      <c r="C72" s="1110"/>
    </row>
    <row r="73" spans="1:3" ht="12.75" customHeight="1">
      <c r="A73" s="1044"/>
      <c r="B73" s="1109"/>
      <c r="C73" s="1110"/>
    </row>
    <row r="74" spans="1:3" ht="12.75" customHeight="1">
      <c r="A74" s="1044"/>
      <c r="B74" s="1109"/>
      <c r="C74" s="1110"/>
    </row>
    <row r="75" spans="1:3" ht="12.75" customHeight="1">
      <c r="A75" s="1044"/>
      <c r="B75" s="1109"/>
      <c r="C75" s="1110"/>
    </row>
    <row r="76" spans="1:3" ht="12.75" customHeight="1">
      <c r="A76" s="1044"/>
      <c r="B76" s="1109"/>
      <c r="C76" s="1110"/>
    </row>
    <row r="77" spans="1:3" ht="12.75" customHeight="1">
      <c r="A77" s="1044"/>
      <c r="B77" s="1109"/>
      <c r="C77" s="1110"/>
    </row>
    <row r="78" spans="1:3" ht="12.75" customHeight="1">
      <c r="A78" s="1044"/>
      <c r="B78" s="1109"/>
      <c r="C78" s="1110"/>
    </row>
    <row r="79" spans="1:3" ht="12.75" customHeight="1">
      <c r="A79" s="1044"/>
      <c r="B79" s="1109"/>
      <c r="C79" s="1110"/>
    </row>
    <row r="80" spans="1:3" ht="12.75" customHeight="1">
      <c r="A80" s="1044"/>
      <c r="B80" s="1109"/>
      <c r="C80" s="1110"/>
    </row>
    <row r="81" spans="1:3" ht="12.75" customHeight="1">
      <c r="A81" s="1044"/>
      <c r="B81" s="1109"/>
      <c r="C81" s="1110"/>
    </row>
    <row r="82" spans="1:3" ht="12.75" customHeight="1">
      <c r="A82" s="1044"/>
      <c r="B82" s="1109"/>
      <c r="C82" s="1110"/>
    </row>
    <row r="83" spans="1:3" ht="12.75" customHeight="1">
      <c r="A83" s="1044"/>
      <c r="B83" s="1109"/>
      <c r="C83" s="1110"/>
    </row>
    <row r="84" spans="1:3" ht="12.75" customHeight="1">
      <c r="A84" s="1044"/>
      <c r="B84" s="1109"/>
      <c r="C84" s="1110"/>
    </row>
    <row r="85" spans="1:3" ht="12.75" customHeight="1">
      <c r="A85" s="1044"/>
      <c r="B85" s="1109"/>
      <c r="C85" s="1110"/>
    </row>
    <row r="86" spans="1:3" ht="12.75" customHeight="1">
      <c r="A86" s="1044"/>
      <c r="B86" s="1109"/>
      <c r="C86" s="1110"/>
    </row>
    <row r="87" spans="1:3" ht="12.75" customHeight="1">
      <c r="A87" s="1044"/>
      <c r="B87" s="1109"/>
      <c r="C87" s="1110"/>
    </row>
    <row r="88" spans="1:3" ht="12.75" customHeight="1">
      <c r="A88" s="1044"/>
      <c r="B88" s="1109"/>
      <c r="C88" s="1110"/>
    </row>
    <row r="89" spans="1:3" ht="12.75" customHeight="1">
      <c r="A89" s="1044"/>
      <c r="B89" s="1109"/>
      <c r="C89" s="1110"/>
    </row>
    <row r="90" spans="1:3" ht="12.75" customHeight="1" thickBot="1">
      <c r="A90" s="1111"/>
      <c r="B90" s="1112"/>
      <c r="C90" s="1113"/>
    </row>
    <row r="91" spans="1:3" ht="12.75" customHeight="1">
      <c r="A91" s="88"/>
    </row>
    <row r="92" spans="1:3" ht="12.75" customHeight="1">
      <c r="A92" s="88"/>
    </row>
    <row r="93" spans="1:3" ht="12.75" customHeight="1">
      <c r="A93" s="88"/>
    </row>
    <row r="94" spans="1:3" ht="12.75" customHeight="1">
      <c r="A94" s="89"/>
    </row>
    <row r="95" spans="1:3" ht="12.75" customHeight="1">
      <c r="A95" s="88"/>
    </row>
    <row r="96" spans="1:3" ht="12.75" customHeight="1">
      <c r="A96" s="88"/>
    </row>
    <row r="97" spans="1:1" ht="12.75" customHeight="1">
      <c r="A97" s="88"/>
    </row>
    <row r="98" spans="1:1" ht="26.25" customHeight="1">
      <c r="A98" s="88"/>
    </row>
    <row r="99" spans="1:1" ht="24" customHeight="1">
      <c r="A99" s="88"/>
    </row>
    <row r="100" spans="1:1" ht="12.75" customHeight="1">
      <c r="A100" s="88"/>
    </row>
    <row r="101" spans="1:1" ht="12.75" customHeight="1">
      <c r="A101" s="88"/>
    </row>
    <row r="102" spans="1:1" ht="12.75" customHeight="1">
      <c r="A102" s="88"/>
    </row>
    <row r="103" spans="1:1" ht="12.75" customHeight="1">
      <c r="A103" s="88"/>
    </row>
    <row r="104" spans="1:1" ht="12.75" customHeight="1">
      <c r="A104" s="88"/>
    </row>
    <row r="105" spans="1:1" ht="12.75" customHeight="1">
      <c r="A105" s="88"/>
    </row>
    <row r="106" spans="1:1" ht="12.75" customHeight="1">
      <c r="A106" s="88"/>
    </row>
    <row r="107" spans="1:1" ht="12.75" customHeight="1">
      <c r="A107" s="88"/>
    </row>
    <row r="108" spans="1:1" ht="12.75" customHeight="1">
      <c r="A108" s="88"/>
    </row>
    <row r="109" spans="1:1" ht="12.75" customHeight="1">
      <c r="A109" s="88"/>
    </row>
    <row r="110" spans="1:1" ht="12.75" customHeight="1">
      <c r="A110" s="88"/>
    </row>
    <row r="111" spans="1:1" ht="12.75" customHeight="1">
      <c r="A111" s="88"/>
    </row>
    <row r="112" spans="1:1" ht="12.75" customHeight="1">
      <c r="A112" s="88"/>
    </row>
    <row r="113" spans="1:1" ht="12.75" customHeight="1">
      <c r="A113" s="88"/>
    </row>
    <row r="114" spans="1:1" ht="12.75" customHeight="1">
      <c r="A114" s="88"/>
    </row>
    <row r="115" spans="1:1" ht="12.75" customHeight="1">
      <c r="A115" s="88"/>
    </row>
    <row r="116" spans="1:1" ht="12.75" customHeight="1">
      <c r="A116" s="88"/>
    </row>
    <row r="117" spans="1:1" ht="12.75" customHeight="1">
      <c r="A117" s="88"/>
    </row>
    <row r="118" spans="1:1" ht="12.75" customHeight="1">
      <c r="A118" s="88"/>
    </row>
    <row r="119" spans="1:1" ht="12.75" customHeight="1">
      <c r="A119" s="88"/>
    </row>
    <row r="120" spans="1:1" ht="12.75" customHeight="1">
      <c r="A120" s="88"/>
    </row>
    <row r="121" spans="1:1" ht="12.75" customHeight="1">
      <c r="A121" s="88"/>
    </row>
    <row r="122" spans="1:1" ht="12.75" customHeight="1">
      <c r="A122" s="88"/>
    </row>
    <row r="123" spans="1:1" ht="12.75" customHeight="1">
      <c r="A123" s="88"/>
    </row>
    <row r="124" spans="1:1" ht="12.75" customHeight="1">
      <c r="A124" s="88"/>
    </row>
    <row r="125" spans="1:1" ht="12.75" customHeight="1">
      <c r="A125" s="88"/>
    </row>
    <row r="126" spans="1:1" ht="12.75" customHeight="1">
      <c r="A126" s="88"/>
    </row>
    <row r="127" spans="1:1" ht="12.75" customHeight="1">
      <c r="A127" s="88"/>
    </row>
    <row r="128" spans="1:1" ht="12.75" customHeight="1">
      <c r="A128" s="88"/>
    </row>
    <row r="129" spans="1:1" ht="12.75" customHeight="1">
      <c r="A129" s="88"/>
    </row>
    <row r="130" spans="1:1" ht="12.75" customHeight="1">
      <c r="A130" s="88"/>
    </row>
    <row r="131" spans="1:1" ht="12.75" customHeight="1">
      <c r="A131" s="88"/>
    </row>
    <row r="132" spans="1:1" ht="12.75" customHeight="1">
      <c r="A132" s="88"/>
    </row>
    <row r="133" spans="1:1" ht="12.75" customHeight="1">
      <c r="A133" s="88"/>
    </row>
    <row r="134" spans="1:1" ht="12.75" customHeight="1">
      <c r="A134" s="88"/>
    </row>
    <row r="135" spans="1:1" ht="12.75" customHeight="1">
      <c r="A135" s="88"/>
    </row>
    <row r="136" spans="1:1" ht="12.75" customHeight="1">
      <c r="A136" s="88"/>
    </row>
    <row r="137" spans="1:1" ht="12.75" customHeight="1">
      <c r="A137" s="88"/>
    </row>
    <row r="138" spans="1:1" ht="12.75" customHeight="1">
      <c r="A138" s="88"/>
    </row>
    <row r="139" spans="1:1" ht="12.75" customHeight="1">
      <c r="A139" s="88"/>
    </row>
    <row r="140" spans="1:1" ht="12.75" customHeight="1">
      <c r="A140" s="88"/>
    </row>
    <row r="141" spans="1:1" ht="12.75" customHeight="1">
      <c r="A141" s="88"/>
    </row>
    <row r="142" spans="1:1" ht="12.75" customHeight="1">
      <c r="A142" s="88"/>
    </row>
    <row r="143" spans="1:1" ht="12.75" customHeight="1">
      <c r="A143" s="88"/>
    </row>
    <row r="144" spans="1:1" ht="12.75" customHeight="1">
      <c r="A144" s="88"/>
    </row>
    <row r="145" spans="1:1" ht="12.75" customHeight="1">
      <c r="A145" s="88"/>
    </row>
    <row r="146" spans="1:1" ht="12.75" customHeight="1">
      <c r="A146" s="88"/>
    </row>
    <row r="147" spans="1:1" ht="12.75" customHeight="1">
      <c r="A147" s="88"/>
    </row>
    <row r="148" spans="1:1" ht="12.75" customHeight="1">
      <c r="A148" s="88"/>
    </row>
    <row r="149" spans="1:1" ht="12.75" customHeight="1">
      <c r="A149" s="88"/>
    </row>
    <row r="150" spans="1:1" ht="12.75" customHeight="1">
      <c r="A150" s="88"/>
    </row>
    <row r="151" spans="1:1" ht="12.75" customHeight="1">
      <c r="A151" s="88"/>
    </row>
    <row r="152" spans="1:1" ht="12.75" customHeight="1">
      <c r="A152" s="88"/>
    </row>
    <row r="153" spans="1:1" ht="12.75" customHeight="1">
      <c r="A153" s="88"/>
    </row>
    <row r="154" spans="1:1" ht="12.75" customHeight="1">
      <c r="A154" s="88"/>
    </row>
    <row r="155" spans="1:1" ht="12.75" customHeight="1">
      <c r="A155" s="88"/>
    </row>
    <row r="156" spans="1:1" ht="12.75" customHeight="1">
      <c r="A156" s="88"/>
    </row>
    <row r="157" spans="1:1" ht="12.75" customHeight="1">
      <c r="A157" s="88"/>
    </row>
    <row r="158" spans="1:1" ht="12.75" customHeight="1">
      <c r="A158" s="88"/>
    </row>
    <row r="159" spans="1:1" ht="12.75" customHeight="1">
      <c r="A159" s="88"/>
    </row>
    <row r="160" spans="1:1" ht="12.75" customHeight="1">
      <c r="A160" s="88"/>
    </row>
    <row r="161" spans="1:1" ht="12.75" customHeight="1">
      <c r="A161" s="88"/>
    </row>
    <row r="162" spans="1:1" ht="12.75" customHeight="1">
      <c r="A162" s="88"/>
    </row>
    <row r="163" spans="1:1" ht="12.75" customHeight="1">
      <c r="A163" s="88"/>
    </row>
    <row r="164" spans="1:1" ht="12.75" customHeight="1">
      <c r="A164" s="88"/>
    </row>
    <row r="165" spans="1:1" ht="12.75" customHeight="1">
      <c r="A165" s="88"/>
    </row>
    <row r="166" spans="1:1" ht="12.75" customHeight="1">
      <c r="A166" s="88"/>
    </row>
    <row r="167" spans="1:1" ht="12.75" customHeight="1">
      <c r="A167" s="88"/>
    </row>
    <row r="168" spans="1:1" ht="12.75" customHeight="1">
      <c r="A168" s="88"/>
    </row>
    <row r="169" spans="1:1" ht="12.75" customHeight="1">
      <c r="A169" s="88"/>
    </row>
    <row r="170" spans="1:1" ht="12.75" customHeight="1">
      <c r="A170" s="88"/>
    </row>
    <row r="171" spans="1:1" ht="12.75" customHeight="1">
      <c r="A171" s="88"/>
    </row>
    <row r="172" spans="1:1" ht="12.75" customHeight="1">
      <c r="A172" s="88"/>
    </row>
    <row r="173" spans="1:1" ht="12.75" customHeight="1">
      <c r="A173" s="88"/>
    </row>
    <row r="174" spans="1:1" ht="12.75" customHeight="1">
      <c r="A174" s="88"/>
    </row>
    <row r="175" spans="1:1" ht="12.75" customHeight="1">
      <c r="A175" s="88"/>
    </row>
    <row r="176" spans="1:1" ht="12.75" customHeight="1">
      <c r="A176" s="88"/>
    </row>
    <row r="177" spans="1:1" ht="12.75" customHeight="1">
      <c r="A177" s="88"/>
    </row>
    <row r="178" spans="1:1" ht="12.75" customHeight="1">
      <c r="A178" s="88"/>
    </row>
    <row r="179" spans="1:1" ht="12.75" customHeight="1">
      <c r="A179" s="88"/>
    </row>
    <row r="180" spans="1:1" ht="12.75" customHeight="1">
      <c r="A180" s="88"/>
    </row>
    <row r="181" spans="1:1" ht="12.75" customHeight="1">
      <c r="A181" s="88"/>
    </row>
    <row r="182" spans="1:1" ht="12.75" customHeight="1">
      <c r="A182" s="88"/>
    </row>
    <row r="183" spans="1:1" ht="12.75" customHeight="1">
      <c r="A183" s="88"/>
    </row>
    <row r="184" spans="1:1" ht="12.75" customHeight="1">
      <c r="A184" s="88"/>
    </row>
  </sheetData>
  <mergeCells count="13">
    <mergeCell ref="F8:F10"/>
    <mergeCell ref="G8:G10"/>
    <mergeCell ref="H8:H10"/>
    <mergeCell ref="A8:A10"/>
    <mergeCell ref="B8:B10"/>
    <mergeCell ref="C8:C10"/>
    <mergeCell ref="D8:D10"/>
    <mergeCell ref="E8:E10"/>
    <mergeCell ref="A1:C1"/>
    <mergeCell ref="A2:C2"/>
    <mergeCell ref="A3:C3"/>
    <mergeCell ref="A4:C4"/>
    <mergeCell ref="A5:C5"/>
  </mergeCells>
  <printOptions horizontalCentered="1"/>
  <pageMargins left="0.62992125984251968" right="0.62992125984251968" top="0.7" bottom="0.74803149606299213" header="0.31496062992125984" footer="0.31496062992125984"/>
  <pageSetup scale="96" fitToHeight="0" orientation="portrait" horizontalDpi="360" verticalDpi="360" r:id="rId1"/>
  <headerFooter>
    <oddHeader>&amp;L&amp;"Arial,Normal"&amp;8Estados e Información Contable&amp;R&amp;"Arial,Normal"&amp;8 04</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26"/>
  <sheetViews>
    <sheetView topLeftCell="C1" workbookViewId="0">
      <selection activeCell="J18" sqref="J18"/>
    </sheetView>
  </sheetViews>
  <sheetFormatPr baseColWidth="10" defaultColWidth="11.42578125" defaultRowHeight="11.25"/>
  <cols>
    <col min="1" max="1" width="62.28515625" style="90" customWidth="1"/>
    <col min="2" max="6" width="16.28515625" style="10" customWidth="1"/>
    <col min="7" max="7" width="18.85546875" style="10" customWidth="1"/>
    <col min="8" max="8" width="11.42578125" style="10"/>
    <col min="9" max="9" width="12.85546875" style="10" bestFit="1" customWidth="1"/>
    <col min="10" max="10" width="15.28515625" style="10" customWidth="1"/>
    <col min="11" max="11" width="11.42578125" style="10"/>
    <col min="12" max="12" width="15" style="10" customWidth="1"/>
    <col min="13" max="16384" width="11.42578125" style="10"/>
  </cols>
  <sheetData>
    <row r="1" spans="1:14" ht="18.75" customHeight="1">
      <c r="A1" s="1254" t="s">
        <v>2081</v>
      </c>
      <c r="B1" s="1254"/>
      <c r="C1" s="1254"/>
      <c r="D1" s="1254"/>
      <c r="E1" s="1254"/>
      <c r="F1" s="1254"/>
      <c r="G1" s="1254"/>
      <c r="H1" s="1254"/>
      <c r="I1" s="1254"/>
      <c r="J1" s="1254"/>
      <c r="K1" s="1254"/>
      <c r="L1" s="1254"/>
      <c r="M1" s="1254"/>
      <c r="N1" s="1254"/>
    </row>
    <row r="2" spans="1:14" ht="18.75" customHeight="1">
      <c r="A2" s="1254" t="s">
        <v>1282</v>
      </c>
      <c r="B2" s="1254"/>
      <c r="C2" s="1254"/>
      <c r="D2" s="1254"/>
      <c r="E2" s="1254"/>
      <c r="F2" s="1254"/>
      <c r="G2" s="1254"/>
      <c r="H2" s="1254"/>
      <c r="I2" s="1254"/>
      <c r="J2" s="1254"/>
      <c r="K2" s="1254"/>
      <c r="L2" s="1254"/>
      <c r="M2" s="1254"/>
      <c r="N2" s="1254"/>
    </row>
    <row r="3" spans="1:14" ht="18.75" customHeight="1">
      <c r="A3" s="1254" t="s">
        <v>2939</v>
      </c>
      <c r="B3" s="1254"/>
      <c r="C3" s="1254"/>
      <c r="D3" s="1254"/>
      <c r="E3" s="1254"/>
      <c r="F3" s="1254"/>
      <c r="G3" s="1254"/>
      <c r="H3" s="1254"/>
      <c r="I3" s="1254"/>
      <c r="J3" s="1254"/>
      <c r="K3" s="1254"/>
      <c r="L3" s="1254"/>
      <c r="M3" s="1254"/>
      <c r="N3" s="1254"/>
    </row>
    <row r="4" spans="1:14" ht="6.75" customHeight="1">
      <c r="G4" s="5"/>
    </row>
    <row r="5" spans="1:14" ht="15">
      <c r="C5" s="91"/>
      <c r="D5" s="91"/>
      <c r="E5" s="91"/>
      <c r="F5" s="91"/>
      <c r="G5" s="23"/>
    </row>
    <row r="6" spans="1:14" s="37" customFormat="1" ht="12.75">
      <c r="A6" s="403" t="s">
        <v>263</v>
      </c>
      <c r="B6" s="93" t="s">
        <v>1281</v>
      </c>
      <c r="C6" s="93" t="s">
        <v>1280</v>
      </c>
      <c r="D6" s="93" t="s">
        <v>1279</v>
      </c>
      <c r="E6" s="93" t="s">
        <v>1278</v>
      </c>
      <c r="F6" s="93" t="s">
        <v>1277</v>
      </c>
      <c r="G6" s="93" t="s">
        <v>1276</v>
      </c>
      <c r="H6" s="93" t="s">
        <v>1275</v>
      </c>
      <c r="I6" s="93" t="s">
        <v>1274</v>
      </c>
      <c r="J6" s="93" t="s">
        <v>1273</v>
      </c>
      <c r="K6" s="93" t="s">
        <v>1272</v>
      </c>
      <c r="L6" s="93" t="s">
        <v>1271</v>
      </c>
      <c r="M6" s="93" t="s">
        <v>1270</v>
      </c>
      <c r="N6" s="93" t="s">
        <v>283</v>
      </c>
    </row>
    <row r="7" spans="1:14" ht="15.75" customHeight="1">
      <c r="A7" s="94" t="s">
        <v>129</v>
      </c>
      <c r="B7" s="702"/>
      <c r="C7" s="702"/>
      <c r="D7" s="702"/>
      <c r="E7" s="702"/>
      <c r="F7" s="702"/>
      <c r="G7" s="702"/>
      <c r="H7" s="702"/>
      <c r="I7" s="702"/>
      <c r="J7" s="702"/>
      <c r="K7" s="702"/>
      <c r="L7" s="702"/>
      <c r="M7" s="702"/>
      <c r="N7" s="702"/>
    </row>
    <row r="8" spans="1:14" ht="15.75" customHeight="1">
      <c r="A8" s="94" t="s">
        <v>227</v>
      </c>
      <c r="B8" s="702"/>
      <c r="C8" s="702"/>
      <c r="D8" s="702"/>
      <c r="E8" s="702"/>
      <c r="F8" s="702"/>
      <c r="G8" s="702"/>
      <c r="H8" s="702"/>
      <c r="I8" s="702"/>
      <c r="J8" s="702"/>
      <c r="K8" s="702"/>
      <c r="L8" s="702"/>
      <c r="M8" s="702"/>
      <c r="N8" s="702"/>
    </row>
    <row r="9" spans="1:14" ht="15.75" customHeight="1">
      <c r="A9" s="94" t="s">
        <v>133</v>
      </c>
      <c r="B9" s="702"/>
      <c r="C9" s="702"/>
      <c r="D9" s="702"/>
      <c r="E9" s="702"/>
      <c r="F9" s="702"/>
      <c r="G9" s="702"/>
      <c r="H9" s="702"/>
      <c r="I9" s="702"/>
      <c r="J9" s="702"/>
      <c r="K9" s="702"/>
      <c r="L9" s="702"/>
      <c r="M9" s="702"/>
      <c r="N9" s="702"/>
    </row>
    <row r="10" spans="1:14" ht="12.75">
      <c r="A10" s="97" t="s">
        <v>135</v>
      </c>
      <c r="B10" s="701">
        <v>933294.56</v>
      </c>
      <c r="C10" s="701">
        <v>742304.11</v>
      </c>
      <c r="D10" s="701">
        <v>882346.24</v>
      </c>
      <c r="E10" s="701">
        <v>735675.22</v>
      </c>
      <c r="F10" s="701">
        <v>888539.98</v>
      </c>
      <c r="G10" s="701">
        <v>718990.11</v>
      </c>
      <c r="H10" s="701">
        <v>797632.46</v>
      </c>
      <c r="I10" s="701">
        <v>931942.8</v>
      </c>
      <c r="J10" s="701">
        <v>1046051.18</v>
      </c>
      <c r="K10" s="701"/>
      <c r="L10" s="701"/>
      <c r="M10" s="701"/>
      <c r="N10" s="701">
        <f>SUM(B10:M10)</f>
        <v>7676776.6599999992</v>
      </c>
    </row>
    <row r="11" spans="1:14" ht="15.75" customHeight="1">
      <c r="A11" s="94" t="s">
        <v>277</v>
      </c>
      <c r="B11" s="702"/>
      <c r="C11" s="702"/>
      <c r="D11" s="702"/>
      <c r="E11" s="702"/>
      <c r="F11" s="702"/>
      <c r="G11" s="702"/>
      <c r="H11" s="702"/>
      <c r="I11" s="702"/>
      <c r="J11" s="702"/>
      <c r="K11" s="702"/>
      <c r="L11" s="702"/>
      <c r="M11" s="702"/>
      <c r="N11" s="702"/>
    </row>
    <row r="12" spans="1:14" ht="15.75" customHeight="1">
      <c r="A12" s="94" t="s">
        <v>280</v>
      </c>
      <c r="B12" s="702">
        <v>0</v>
      </c>
      <c r="C12" s="702">
        <v>0</v>
      </c>
      <c r="D12" s="702">
        <v>0</v>
      </c>
      <c r="E12" s="702">
        <v>0</v>
      </c>
      <c r="F12" s="702">
        <v>0</v>
      </c>
      <c r="G12" s="702">
        <v>0</v>
      </c>
      <c r="H12" s="702">
        <v>0</v>
      </c>
      <c r="I12" s="702">
        <v>0</v>
      </c>
      <c r="J12" s="702">
        <v>0</v>
      </c>
      <c r="K12" s="702">
        <v>0</v>
      </c>
      <c r="L12" s="702">
        <v>0</v>
      </c>
      <c r="M12" s="702">
        <v>0</v>
      </c>
      <c r="N12" s="702"/>
    </row>
    <row r="13" spans="1:14" s="25" customFormat="1" ht="15.75" customHeight="1">
      <c r="A13" s="94" t="s">
        <v>281</v>
      </c>
      <c r="B13" s="701">
        <v>0</v>
      </c>
      <c r="C13" s="701">
        <v>0</v>
      </c>
      <c r="D13" s="701">
        <v>0</v>
      </c>
      <c r="E13" s="701">
        <v>0</v>
      </c>
      <c r="F13" s="701">
        <v>0</v>
      </c>
      <c r="G13" s="701">
        <v>0</v>
      </c>
      <c r="H13" s="701">
        <v>0</v>
      </c>
      <c r="I13" s="701">
        <v>0</v>
      </c>
      <c r="J13" s="701">
        <v>0</v>
      </c>
      <c r="K13" s="701">
        <v>0</v>
      </c>
      <c r="L13" s="701">
        <v>0</v>
      </c>
      <c r="M13" s="701">
        <v>0</v>
      </c>
      <c r="N13" s="701"/>
    </row>
    <row r="14" spans="1:14" s="25" customFormat="1" ht="15.75" customHeight="1">
      <c r="A14" s="94" t="s">
        <v>146</v>
      </c>
      <c r="B14" s="701">
        <f>B15+B16</f>
        <v>0</v>
      </c>
      <c r="C14" s="701">
        <f>C15+C16</f>
        <v>0</v>
      </c>
      <c r="D14" s="701">
        <f>D15+D16</f>
        <v>0</v>
      </c>
      <c r="E14" s="701">
        <v>0</v>
      </c>
      <c r="F14" s="701">
        <v>0</v>
      </c>
      <c r="G14" s="701">
        <v>0</v>
      </c>
      <c r="H14" s="701">
        <v>0</v>
      </c>
      <c r="I14" s="701">
        <v>0</v>
      </c>
      <c r="J14" s="701">
        <v>0</v>
      </c>
      <c r="K14" s="701">
        <v>0</v>
      </c>
      <c r="L14" s="701">
        <f>L15+L16</f>
        <v>0</v>
      </c>
      <c r="M14" s="701">
        <f>M15+M16</f>
        <v>0</v>
      </c>
      <c r="N14" s="701">
        <f t="shared" ref="N14:N20" si="0">SUM(B14:M14)</f>
        <v>0</v>
      </c>
    </row>
    <row r="15" spans="1:14" s="25" customFormat="1" ht="15.75" customHeight="1">
      <c r="A15" s="106" t="s">
        <v>1269</v>
      </c>
      <c r="B15" s="701">
        <v>0</v>
      </c>
      <c r="C15" s="701">
        <v>0</v>
      </c>
      <c r="D15" s="701">
        <v>0</v>
      </c>
      <c r="E15" s="701">
        <v>0</v>
      </c>
      <c r="F15" s="701">
        <v>0</v>
      </c>
      <c r="G15" s="701">
        <v>0</v>
      </c>
      <c r="H15" s="701">
        <v>0</v>
      </c>
      <c r="I15" s="701">
        <v>0</v>
      </c>
      <c r="J15" s="701">
        <v>0</v>
      </c>
      <c r="K15" s="701">
        <v>0</v>
      </c>
      <c r="L15" s="701">
        <v>0</v>
      </c>
      <c r="M15" s="701">
        <v>0</v>
      </c>
      <c r="N15" s="701">
        <f t="shared" si="0"/>
        <v>0</v>
      </c>
    </row>
    <row r="16" spans="1:14" s="25" customFormat="1" ht="15.75" customHeight="1">
      <c r="A16" s="106" t="s">
        <v>1268</v>
      </c>
      <c r="B16" s="702">
        <v>0</v>
      </c>
      <c r="C16" s="701">
        <v>0</v>
      </c>
      <c r="D16" s="701">
        <v>0</v>
      </c>
      <c r="E16" s="701">
        <v>0</v>
      </c>
      <c r="F16" s="701">
        <v>0</v>
      </c>
      <c r="G16" s="701">
        <v>0</v>
      </c>
      <c r="H16" s="701">
        <v>0</v>
      </c>
      <c r="I16" s="701">
        <v>0</v>
      </c>
      <c r="J16" s="701">
        <v>0</v>
      </c>
      <c r="K16" s="701">
        <v>0</v>
      </c>
      <c r="L16" s="701">
        <v>0</v>
      </c>
      <c r="M16" s="701">
        <v>0</v>
      </c>
      <c r="N16" s="701">
        <f t="shared" si="0"/>
        <v>0</v>
      </c>
    </row>
    <row r="17" spans="1:14" s="25" customFormat="1" ht="15.75" customHeight="1">
      <c r="A17" s="94" t="s">
        <v>169</v>
      </c>
      <c r="B17" s="701">
        <f t="shared" ref="B17:G17" si="1">B18+B19</f>
        <v>327005</v>
      </c>
      <c r="C17" s="701">
        <f t="shared" si="1"/>
        <v>106204</v>
      </c>
      <c r="D17" s="701">
        <f t="shared" si="1"/>
        <v>0</v>
      </c>
      <c r="E17" s="701">
        <f t="shared" si="1"/>
        <v>0</v>
      </c>
      <c r="F17" s="701">
        <f t="shared" si="1"/>
        <v>113468.66</v>
      </c>
      <c r="G17" s="701">
        <f t="shared" si="1"/>
        <v>58400</v>
      </c>
      <c r="H17" s="701">
        <f t="shared" ref="H17:M17" si="2">H18+H19</f>
        <v>68516</v>
      </c>
      <c r="I17" s="701">
        <f t="shared" si="2"/>
        <v>2568</v>
      </c>
      <c r="J17" s="701">
        <f>J18+J19</f>
        <v>40192</v>
      </c>
      <c r="K17" s="701"/>
      <c r="L17" s="701">
        <f t="shared" si="2"/>
        <v>0</v>
      </c>
      <c r="M17" s="701">
        <f t="shared" si="2"/>
        <v>0</v>
      </c>
      <c r="N17" s="701">
        <f t="shared" si="0"/>
        <v>716353.66</v>
      </c>
    </row>
    <row r="18" spans="1:14" s="25" customFormat="1" ht="15.75" customHeight="1">
      <c r="A18" s="106" t="s">
        <v>2395</v>
      </c>
      <c r="B18" s="701">
        <v>327005</v>
      </c>
      <c r="C18" s="701">
        <v>106204</v>
      </c>
      <c r="D18" s="701">
        <v>0</v>
      </c>
      <c r="E18" s="701">
        <v>0</v>
      </c>
      <c r="F18" s="701">
        <v>113468.66</v>
      </c>
      <c r="G18" s="701">
        <v>58400</v>
      </c>
      <c r="H18" s="701">
        <v>68516</v>
      </c>
      <c r="I18" s="701">
        <v>2568</v>
      </c>
      <c r="J18" s="701">
        <v>40192</v>
      </c>
      <c r="K18" s="701"/>
      <c r="L18" s="701">
        <v>0</v>
      </c>
      <c r="M18" s="701">
        <v>0</v>
      </c>
      <c r="N18" s="701">
        <f t="shared" si="0"/>
        <v>716353.66</v>
      </c>
    </row>
    <row r="19" spans="1:14" s="25" customFormat="1" ht="15.75" customHeight="1">
      <c r="A19" s="106" t="s">
        <v>1268</v>
      </c>
      <c r="B19" s="702">
        <v>0</v>
      </c>
      <c r="C19" s="702">
        <v>0</v>
      </c>
      <c r="D19" s="701">
        <v>0</v>
      </c>
      <c r="E19" s="701">
        <v>0</v>
      </c>
      <c r="F19" s="701">
        <v>0</v>
      </c>
      <c r="G19" s="701">
        <v>0</v>
      </c>
      <c r="H19" s="701">
        <v>0</v>
      </c>
      <c r="I19" s="701">
        <v>0</v>
      </c>
      <c r="J19" s="701">
        <v>0</v>
      </c>
      <c r="K19" s="701">
        <v>0</v>
      </c>
      <c r="L19" s="701">
        <v>0</v>
      </c>
      <c r="M19" s="701">
        <v>0</v>
      </c>
      <c r="N19" s="702">
        <f t="shared" si="0"/>
        <v>0</v>
      </c>
    </row>
    <row r="20" spans="1:14" ht="12.75">
      <c r="A20" s="94" t="s">
        <v>2130</v>
      </c>
      <c r="B20" s="703">
        <v>0</v>
      </c>
      <c r="C20" s="703">
        <v>0</v>
      </c>
      <c r="D20" s="703">
        <v>0</v>
      </c>
      <c r="E20" s="703">
        <v>0</v>
      </c>
      <c r="F20" s="703">
        <v>0</v>
      </c>
      <c r="G20" s="703">
        <v>0</v>
      </c>
      <c r="H20" s="703">
        <v>0</v>
      </c>
      <c r="I20" s="703">
        <v>0</v>
      </c>
      <c r="J20" s="703">
        <v>0</v>
      </c>
      <c r="K20" s="703">
        <v>0</v>
      </c>
      <c r="L20" s="703">
        <v>0</v>
      </c>
      <c r="M20" s="703">
        <v>0</v>
      </c>
      <c r="N20" s="891">
        <f t="shared" si="0"/>
        <v>0</v>
      </c>
    </row>
    <row r="21" spans="1:14">
      <c r="D21" s="109"/>
      <c r="E21" s="109"/>
      <c r="F21" s="109"/>
    </row>
    <row r="22" spans="1:14" ht="12.75">
      <c r="A22" s="114"/>
      <c r="D22" s="109"/>
      <c r="E22" s="109"/>
      <c r="F22" s="109"/>
    </row>
    <row r="23" spans="1:14">
      <c r="D23" s="109"/>
      <c r="E23" s="109"/>
      <c r="F23" s="109"/>
    </row>
    <row r="24" spans="1:14" ht="20.25" customHeight="1">
      <c r="A24" s="10"/>
    </row>
    <row r="25" spans="1:14" ht="20.25" customHeight="1">
      <c r="A25" s="10"/>
    </row>
    <row r="26" spans="1:14" ht="11.25" customHeight="1">
      <c r="A26" s="10"/>
    </row>
  </sheetData>
  <mergeCells count="3">
    <mergeCell ref="A1:N1"/>
    <mergeCell ref="A2:N2"/>
    <mergeCell ref="A3:N3"/>
  </mergeCells>
  <pageMargins left="0.70866141732283472" right="0.70866141732283472" top="0.74803149606299213" bottom="0.74803149606299213" header="0.31496062992125984" footer="0.31496062992125984"/>
  <pageSetup scale="45" fitToHeight="0" orientation="landscape" horizontalDpi="360" verticalDpi="360" r:id="rId1"/>
  <headerFooter>
    <oddFooter>&amp;R&amp;"Arial,Normal"&amp;8&amp;P/&amp;N</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6"/>
  <sheetViews>
    <sheetView zoomScale="80" zoomScaleNormal="80" workbookViewId="0">
      <selection activeCell="Y8" sqref="Y8"/>
    </sheetView>
  </sheetViews>
  <sheetFormatPr baseColWidth="10" defaultRowHeight="15"/>
  <sheetData>
    <row r="1" spans="1:8">
      <c r="A1" s="1447" t="s">
        <v>2109</v>
      </c>
      <c r="B1" s="1447"/>
      <c r="C1" s="1447"/>
      <c r="D1" s="1447"/>
      <c r="E1" s="1447"/>
      <c r="F1" s="1447"/>
      <c r="G1" s="1447"/>
      <c r="H1" s="1447"/>
    </row>
    <row r="2" spans="1:8">
      <c r="A2" s="1447" t="s">
        <v>2090</v>
      </c>
      <c r="B2" s="1447"/>
      <c r="C2" s="1447"/>
      <c r="D2" s="1447"/>
      <c r="E2" s="1447"/>
      <c r="F2" s="1447"/>
      <c r="G2" s="1447"/>
      <c r="H2" s="1447"/>
    </row>
    <row r="3" spans="1:8">
      <c r="A3" s="1361" t="s">
        <v>1231</v>
      </c>
      <c r="B3" s="1361"/>
      <c r="C3" s="1361"/>
      <c r="D3" s="1361"/>
      <c r="E3" s="1361"/>
      <c r="F3" s="1361"/>
      <c r="G3" s="1361"/>
      <c r="H3" s="1361"/>
    </row>
    <row r="4" spans="1:8">
      <c r="A4" s="1361" t="s">
        <v>1283</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c r="A9" s="328"/>
      <c r="B9" s="315"/>
      <c r="C9" s="315"/>
      <c r="D9" s="315"/>
      <c r="E9" s="315"/>
      <c r="F9" s="315"/>
      <c r="G9" s="315"/>
      <c r="H9" s="327"/>
    </row>
    <row r="10" spans="1:8">
      <c r="A10" s="1461" t="s">
        <v>1295</v>
      </c>
      <c r="B10" s="1462"/>
      <c r="C10" s="1462"/>
      <c r="D10" s="1462"/>
      <c r="E10" s="1462"/>
      <c r="F10" s="1462"/>
      <c r="G10" s="1462"/>
      <c r="H10" s="1463"/>
    </row>
    <row r="11" spans="1:8">
      <c r="A11" s="1461"/>
      <c r="B11" s="1462"/>
      <c r="C11" s="1462"/>
      <c r="D11" s="1462"/>
      <c r="E11" s="1462"/>
      <c r="F11" s="1462"/>
      <c r="G11" s="1462"/>
      <c r="H11" s="1463"/>
    </row>
    <row r="12" spans="1:8">
      <c r="A12" s="1461"/>
      <c r="B12" s="1462"/>
      <c r="C12" s="1462"/>
      <c r="D12" s="1462"/>
      <c r="E12" s="1462"/>
      <c r="F12" s="1462"/>
      <c r="G12" s="1462"/>
      <c r="H12" s="1463"/>
    </row>
    <row r="13" spans="1:8">
      <c r="A13" s="1461"/>
      <c r="B13" s="1462"/>
      <c r="C13" s="1462"/>
      <c r="D13" s="1462"/>
      <c r="E13" s="1462"/>
      <c r="F13" s="1462"/>
      <c r="G13" s="1462"/>
      <c r="H13" s="1463"/>
    </row>
    <row r="14" spans="1:8">
      <c r="A14" s="1461"/>
      <c r="B14" s="1462"/>
      <c r="C14" s="1462"/>
      <c r="D14" s="1462"/>
      <c r="E14" s="1462"/>
      <c r="F14" s="1462"/>
      <c r="G14" s="1462"/>
      <c r="H14" s="1463"/>
    </row>
    <row r="15" spans="1:8">
      <c r="A15" s="328"/>
      <c r="B15" s="315"/>
      <c r="C15" s="315"/>
      <c r="D15" s="315"/>
      <c r="E15" s="315"/>
      <c r="F15" s="315"/>
      <c r="G15" s="315"/>
      <c r="H15" s="327"/>
    </row>
    <row r="16" spans="1:8">
      <c r="A16" s="328"/>
      <c r="B16" s="315"/>
      <c r="C16" s="315"/>
      <c r="D16" s="315"/>
      <c r="E16" s="315"/>
      <c r="F16" s="315"/>
      <c r="G16" s="315"/>
      <c r="H16" s="327"/>
    </row>
    <row r="17" spans="1:8">
      <c r="A17" s="328"/>
      <c r="B17" s="315"/>
      <c r="C17" s="315"/>
      <c r="D17" s="315"/>
      <c r="E17" s="315"/>
      <c r="F17" s="315"/>
      <c r="G17" s="315"/>
      <c r="H17" s="327"/>
    </row>
    <row r="18" spans="1:8">
      <c r="A18" s="328"/>
      <c r="B18" s="315"/>
      <c r="C18" s="315"/>
      <c r="D18" s="315"/>
      <c r="E18" s="315"/>
      <c r="F18" s="315"/>
      <c r="G18" s="315"/>
      <c r="H18" s="327"/>
    </row>
    <row r="19" spans="1:8">
      <c r="A19" s="328"/>
      <c r="B19" s="315"/>
      <c r="C19" s="315"/>
      <c r="D19" s="315"/>
      <c r="E19" s="315"/>
      <c r="F19" s="315"/>
      <c r="G19" s="315"/>
      <c r="H19" s="327"/>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c r="A35" s="328"/>
      <c r="B35" s="315"/>
      <c r="C35" s="315"/>
      <c r="D35" s="315"/>
      <c r="E35" s="315"/>
      <c r="F35" s="315"/>
      <c r="G35" s="315"/>
      <c r="H35" s="327"/>
    </row>
    <row r="36" spans="1:8" ht="15.75" thickBot="1">
      <c r="A36" s="326"/>
      <c r="B36" s="325"/>
      <c r="C36" s="325"/>
      <c r="D36" s="325"/>
      <c r="E36" s="325"/>
      <c r="F36" s="325"/>
      <c r="G36" s="325"/>
      <c r="H36" s="324"/>
    </row>
  </sheetData>
  <mergeCells count="5">
    <mergeCell ref="A1:H1"/>
    <mergeCell ref="A3:H3"/>
    <mergeCell ref="A4:H4"/>
    <mergeCell ref="A10:H14"/>
    <mergeCell ref="A2:H2"/>
  </mergeCells>
  <pageMargins left="0.70866141732283472" right="0.70866141732283472" top="0.74803149606299213" bottom="0.74803149606299213" header="0.31496062992125984" footer="0.31496062992125984"/>
  <pageSetup scale="95" fitToHeight="0" orientation="portrait" horizontalDpi="360" verticalDpi="360" r:id="rId1"/>
  <headerFooter>
    <oddFooter>&amp;R&amp;"Arial,Normal"&amp;8&amp;P/&amp;N</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5"/>
  <sheetViews>
    <sheetView zoomScale="80" zoomScaleNormal="80" workbookViewId="0">
      <selection activeCell="Y8" sqref="Y8"/>
    </sheetView>
  </sheetViews>
  <sheetFormatPr baseColWidth="10" defaultRowHeight="15"/>
  <sheetData>
    <row r="1" spans="1:8">
      <c r="A1" s="1447" t="s">
        <v>2086</v>
      </c>
      <c r="B1" s="1447"/>
      <c r="C1" s="1447"/>
      <c r="D1" s="1447"/>
      <c r="E1" s="1447"/>
      <c r="F1" s="1447"/>
      <c r="G1" s="1447"/>
      <c r="H1" s="1447"/>
    </row>
    <row r="2" spans="1:8">
      <c r="A2" s="1447" t="s">
        <v>2090</v>
      </c>
      <c r="B2" s="1447"/>
      <c r="C2" s="1447"/>
      <c r="D2" s="1447"/>
      <c r="E2" s="1447"/>
      <c r="F2" s="1447"/>
      <c r="G2" s="1447"/>
      <c r="H2" s="1447"/>
    </row>
    <row r="3" spans="1:8">
      <c r="A3" s="1361" t="s">
        <v>1231</v>
      </c>
      <c r="B3" s="1361"/>
      <c r="C3" s="1361"/>
      <c r="D3" s="1361"/>
      <c r="E3" s="1361"/>
      <c r="F3" s="1361"/>
      <c r="G3" s="1361"/>
      <c r="H3" s="1361"/>
    </row>
    <row r="4" spans="1:8">
      <c r="A4" s="1361" t="s">
        <v>1284</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c r="A9" s="328"/>
      <c r="B9" s="315"/>
      <c r="C9" s="315"/>
      <c r="D9" s="315"/>
      <c r="E9" s="315"/>
      <c r="F9" s="315"/>
      <c r="G9" s="315"/>
      <c r="H9" s="327"/>
    </row>
    <row r="10" spans="1:8">
      <c r="A10" s="328"/>
      <c r="B10" s="315"/>
      <c r="C10" s="315"/>
      <c r="D10" s="315"/>
      <c r="E10" s="315"/>
      <c r="F10" s="315"/>
      <c r="G10" s="315"/>
      <c r="H10" s="327"/>
    </row>
    <row r="11" spans="1:8">
      <c r="A11" s="328"/>
      <c r="B11" s="315"/>
      <c r="C11" s="315"/>
      <c r="D11" s="315"/>
      <c r="E11" s="315"/>
      <c r="F11" s="315"/>
      <c r="G11" s="315"/>
      <c r="H11" s="327"/>
    </row>
    <row r="12" spans="1:8">
      <c r="A12" s="328"/>
      <c r="B12" s="315"/>
      <c r="C12" s="315"/>
      <c r="D12" s="315"/>
      <c r="E12" s="315"/>
      <c r="F12" s="315"/>
      <c r="G12" s="315"/>
      <c r="H12" s="327"/>
    </row>
    <row r="13" spans="1:8">
      <c r="A13" s="328"/>
      <c r="B13" s="315"/>
      <c r="C13" s="315"/>
      <c r="D13" s="315"/>
      <c r="E13" s="315"/>
      <c r="F13" s="315"/>
      <c r="G13" s="315"/>
      <c r="H13" s="327"/>
    </row>
    <row r="14" spans="1:8">
      <c r="A14" s="328"/>
      <c r="B14" s="315"/>
      <c r="C14" s="315"/>
      <c r="D14" s="315"/>
      <c r="E14" s="315"/>
      <c r="F14" s="315"/>
      <c r="G14" s="315"/>
      <c r="H14" s="327"/>
    </row>
    <row r="15" spans="1:8">
      <c r="A15" s="328"/>
      <c r="B15" s="315"/>
      <c r="C15" s="315"/>
      <c r="D15" s="315"/>
      <c r="E15" s="315"/>
      <c r="F15" s="315"/>
      <c r="G15" s="315"/>
      <c r="H15" s="327"/>
    </row>
    <row r="16" spans="1:8">
      <c r="A16" s="328"/>
      <c r="B16" s="315"/>
      <c r="C16" s="315"/>
      <c r="D16" s="315"/>
      <c r="E16" s="315"/>
      <c r="F16" s="315"/>
      <c r="G16" s="315"/>
      <c r="H16" s="327"/>
    </row>
    <row r="17" spans="1:8">
      <c r="A17" s="328"/>
      <c r="B17" s="315"/>
      <c r="C17" s="315"/>
      <c r="D17" s="315"/>
      <c r="E17" s="315"/>
      <c r="F17" s="315"/>
      <c r="G17" s="315"/>
      <c r="H17" s="327"/>
    </row>
    <row r="18" spans="1:8">
      <c r="A18" s="328"/>
      <c r="B18" s="315"/>
      <c r="C18" s="315"/>
      <c r="D18" s="315"/>
      <c r="E18" s="315"/>
      <c r="F18" s="315"/>
      <c r="G18" s="315"/>
      <c r="H18" s="327"/>
    </row>
    <row r="19" spans="1:8">
      <c r="A19" s="328"/>
      <c r="B19" s="315"/>
      <c r="C19" s="315"/>
      <c r="D19" s="315"/>
      <c r="E19" s="315"/>
      <c r="F19" s="315"/>
      <c r="G19" s="315"/>
      <c r="H19" s="327"/>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t="s">
        <v>250</v>
      </c>
      <c r="D33" s="315"/>
      <c r="E33" s="315"/>
      <c r="F33" s="315"/>
      <c r="G33" s="315"/>
      <c r="H33" s="327"/>
    </row>
    <row r="34" spans="1:8">
      <c r="A34" s="328"/>
      <c r="B34" s="315"/>
      <c r="C34" s="315"/>
      <c r="D34" s="315"/>
      <c r="E34" s="315"/>
      <c r="F34" s="315"/>
      <c r="G34" s="315"/>
      <c r="H34" s="327"/>
    </row>
    <row r="35" spans="1:8" ht="15.75" thickBot="1">
      <c r="A35" s="326"/>
      <c r="B35" s="325"/>
      <c r="C35" s="325"/>
      <c r="D35" s="325"/>
      <c r="E35" s="325"/>
      <c r="F35" s="325"/>
      <c r="G35" s="325"/>
      <c r="H35" s="324"/>
    </row>
  </sheetData>
  <mergeCells count="4">
    <mergeCell ref="A1:H1"/>
    <mergeCell ref="A3:H3"/>
    <mergeCell ref="A4:H4"/>
    <mergeCell ref="A2:H2"/>
  </mergeCells>
  <pageMargins left="0.70866141732283472" right="0.70866141732283472" top="0.74803149606299213" bottom="0.74803149606299213" header="0.31496062992125984" footer="0.31496062992125984"/>
  <pageSetup scale="95" fitToHeight="0" orientation="portrait" horizontalDpi="360" verticalDpi="360" r:id="rId1"/>
  <headerFooter>
    <oddFooter>&amp;R&amp;"Arial,Normal"&amp;8&amp;P/&amp;N</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5"/>
  <sheetViews>
    <sheetView zoomScale="80" zoomScaleNormal="80" workbookViewId="0">
      <selection activeCell="Y8" sqref="Y8"/>
    </sheetView>
  </sheetViews>
  <sheetFormatPr baseColWidth="10" defaultRowHeight="15"/>
  <sheetData>
    <row r="1" spans="1:8">
      <c r="A1" s="1447" t="s">
        <v>2108</v>
      </c>
      <c r="B1" s="1447"/>
      <c r="C1" s="1447"/>
      <c r="D1" s="1447"/>
      <c r="E1" s="1447"/>
      <c r="F1" s="1447"/>
      <c r="G1" s="1447"/>
      <c r="H1" s="1447"/>
    </row>
    <row r="2" spans="1:8">
      <c r="A2" s="1447" t="s">
        <v>2090</v>
      </c>
      <c r="B2" s="1447"/>
      <c r="C2" s="1447"/>
      <c r="D2" s="1447"/>
      <c r="E2" s="1447"/>
      <c r="F2" s="1447"/>
      <c r="G2" s="1447"/>
      <c r="H2" s="1447"/>
    </row>
    <row r="3" spans="1:8">
      <c r="A3" s="1361" t="s">
        <v>1231</v>
      </c>
      <c r="B3" s="1361"/>
      <c r="C3" s="1361"/>
      <c r="D3" s="1361"/>
      <c r="E3" s="1361"/>
      <c r="F3" s="1361"/>
      <c r="G3" s="1361"/>
      <c r="H3" s="1361"/>
    </row>
    <row r="4" spans="1:8">
      <c r="A4" s="1361" t="s">
        <v>1285</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c r="A9" s="328"/>
      <c r="B9" s="315"/>
      <c r="C9" s="315"/>
      <c r="D9" s="315"/>
      <c r="E9" s="315"/>
      <c r="F9" s="315"/>
      <c r="G9" s="315"/>
      <c r="H9" s="327"/>
    </row>
    <row r="10" spans="1:8">
      <c r="A10" s="328"/>
      <c r="B10" s="315"/>
      <c r="C10" s="315"/>
      <c r="D10" s="315"/>
      <c r="E10" s="315"/>
      <c r="F10" s="315"/>
      <c r="G10" s="315"/>
      <c r="H10" s="327"/>
    </row>
    <row r="11" spans="1:8">
      <c r="A11" s="328"/>
      <c r="B11" s="315"/>
      <c r="C11" s="315"/>
      <c r="D11" s="315"/>
      <c r="E11" s="315"/>
      <c r="F11" s="315"/>
      <c r="G11" s="315"/>
      <c r="H11" s="327"/>
    </row>
    <row r="12" spans="1:8">
      <c r="A12" s="328"/>
      <c r="B12" s="315"/>
      <c r="C12" s="315"/>
      <c r="D12" s="315"/>
      <c r="E12" s="315"/>
      <c r="F12" s="315"/>
      <c r="G12" s="315"/>
      <c r="H12" s="327"/>
    </row>
    <row r="13" spans="1:8">
      <c r="A13" s="328"/>
      <c r="B13" s="315"/>
      <c r="C13" s="315"/>
      <c r="D13" s="315"/>
      <c r="E13" s="315"/>
      <c r="F13" s="315"/>
      <c r="G13" s="315"/>
      <c r="H13" s="327"/>
    </row>
    <row r="14" spans="1:8">
      <c r="A14" s="328"/>
      <c r="B14" s="315"/>
      <c r="C14" s="315"/>
      <c r="D14" s="315"/>
      <c r="E14" s="315"/>
      <c r="F14" s="315"/>
      <c r="G14" s="315"/>
      <c r="H14" s="327"/>
    </row>
    <row r="15" spans="1:8">
      <c r="A15" s="328"/>
      <c r="B15" s="315"/>
      <c r="C15" s="315"/>
      <c r="D15" s="315"/>
      <c r="E15" s="315"/>
      <c r="F15" s="315"/>
      <c r="G15" s="315"/>
      <c r="H15" s="327"/>
    </row>
    <row r="16" spans="1:8">
      <c r="A16" s="328"/>
      <c r="B16" s="315"/>
      <c r="C16" s="315"/>
      <c r="D16" s="315"/>
      <c r="E16" s="315"/>
      <c r="F16" s="315"/>
      <c r="G16" s="315"/>
      <c r="H16" s="327"/>
    </row>
    <row r="17" spans="1:8">
      <c r="A17" s="328"/>
      <c r="B17" s="315"/>
      <c r="C17" s="315"/>
      <c r="D17" s="315"/>
      <c r="E17" s="315"/>
      <c r="F17" s="315"/>
      <c r="G17" s="315"/>
      <c r="H17" s="327"/>
    </row>
    <row r="18" spans="1:8">
      <c r="A18" s="328"/>
      <c r="B18" s="315"/>
      <c r="C18" s="315"/>
      <c r="D18" s="315"/>
      <c r="E18" s="315"/>
      <c r="F18" s="315"/>
      <c r="G18" s="315"/>
      <c r="H18" s="327"/>
    </row>
    <row r="19" spans="1:8">
      <c r="A19" s="328"/>
      <c r="B19" s="315"/>
      <c r="C19" s="315"/>
      <c r="D19" s="315"/>
      <c r="E19" s="315"/>
      <c r="F19" s="315"/>
      <c r="G19" s="315"/>
      <c r="H19" s="327"/>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ht="15.75" thickBot="1">
      <c r="A35" s="326"/>
      <c r="B35" s="325"/>
      <c r="C35" s="325"/>
      <c r="D35" s="325"/>
      <c r="E35" s="325"/>
      <c r="F35" s="325"/>
      <c r="G35" s="325"/>
      <c r="H35" s="324"/>
    </row>
  </sheetData>
  <mergeCells count="4">
    <mergeCell ref="A1:H1"/>
    <mergeCell ref="A3:H3"/>
    <mergeCell ref="A4:H4"/>
    <mergeCell ref="A2:H2"/>
  </mergeCells>
  <pageMargins left="0.70866141732283472" right="0.70866141732283472" top="0.74803149606299213" bottom="0.74803149606299213" header="0.31496062992125984" footer="0.31496062992125984"/>
  <pageSetup scale="95" fitToHeight="0" orientation="portrait" horizontalDpi="360" verticalDpi="360" r:id="rId1"/>
  <headerFooter>
    <oddFooter>&amp;R&amp;"Arial,Normal"&amp;8&amp;P/&amp;N</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8"/>
  <sheetViews>
    <sheetView zoomScale="80" zoomScaleNormal="80" workbookViewId="0">
      <selection activeCell="Y8" sqref="Y8"/>
    </sheetView>
  </sheetViews>
  <sheetFormatPr baseColWidth="10" defaultRowHeight="15"/>
  <sheetData>
    <row r="1" spans="1:8">
      <c r="A1" s="1447" t="s">
        <v>2086</v>
      </c>
      <c r="B1" s="1447"/>
      <c r="C1" s="1447"/>
      <c r="D1" s="1447"/>
      <c r="E1" s="1447"/>
      <c r="F1" s="1447"/>
      <c r="G1" s="1447"/>
      <c r="H1" s="1447"/>
    </row>
    <row r="2" spans="1:8">
      <c r="A2" s="1447" t="s">
        <v>2090</v>
      </c>
      <c r="B2" s="1447"/>
      <c r="C2" s="1447"/>
      <c r="D2" s="1447"/>
      <c r="E2" s="1447"/>
      <c r="F2" s="1447"/>
      <c r="G2" s="1447"/>
      <c r="H2" s="1447"/>
    </row>
    <row r="3" spans="1:8">
      <c r="A3" s="1361" t="s">
        <v>1231</v>
      </c>
      <c r="B3" s="1361"/>
      <c r="C3" s="1361"/>
      <c r="D3" s="1361"/>
      <c r="E3" s="1361"/>
      <c r="F3" s="1361"/>
      <c r="G3" s="1361"/>
      <c r="H3" s="1361"/>
    </row>
    <row r="4" spans="1:8">
      <c r="A4" s="1361" t="s">
        <v>1286</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c r="A9" s="328"/>
      <c r="B9" s="315"/>
      <c r="C9" s="315"/>
      <c r="D9" s="315"/>
      <c r="E9" s="315"/>
      <c r="F9" s="315"/>
      <c r="G9" s="315"/>
      <c r="H9" s="327"/>
    </row>
    <row r="10" spans="1:8">
      <c r="A10" s="328"/>
      <c r="B10" s="315"/>
      <c r="C10" s="315"/>
      <c r="D10" s="315"/>
      <c r="E10" s="315"/>
      <c r="F10" s="315"/>
      <c r="G10" s="315"/>
      <c r="H10" s="327"/>
    </row>
    <row r="11" spans="1:8">
      <c r="A11" s="328"/>
      <c r="B11" s="315"/>
      <c r="C11" s="315"/>
      <c r="D11" s="315"/>
      <c r="E11" s="315"/>
      <c r="F11" s="315"/>
      <c r="G11" s="315"/>
      <c r="H11" s="327"/>
    </row>
    <row r="12" spans="1:8">
      <c r="A12" s="328"/>
      <c r="B12" s="315"/>
      <c r="C12" s="315"/>
      <c r="D12" s="315"/>
      <c r="E12" s="315"/>
      <c r="F12" s="315"/>
      <c r="G12" s="315"/>
      <c r="H12" s="327"/>
    </row>
    <row r="13" spans="1:8">
      <c r="A13" s="328"/>
      <c r="B13" s="315"/>
      <c r="C13" s="315"/>
      <c r="D13" s="315"/>
      <c r="E13" s="315"/>
      <c r="F13" s="315"/>
      <c r="G13" s="315"/>
      <c r="H13" s="327"/>
    </row>
    <row r="14" spans="1:8">
      <c r="A14" s="328"/>
      <c r="B14" s="315"/>
      <c r="C14" s="315"/>
      <c r="D14" s="315"/>
      <c r="E14" s="315"/>
      <c r="F14" s="315"/>
      <c r="G14" s="315"/>
      <c r="H14" s="327"/>
    </row>
    <row r="15" spans="1:8">
      <c r="A15" s="328"/>
      <c r="B15" s="315"/>
      <c r="C15" s="315"/>
      <c r="D15" s="315"/>
      <c r="E15" s="315"/>
      <c r="F15" s="315"/>
      <c r="G15" s="315"/>
      <c r="H15" s="327"/>
    </row>
    <row r="16" spans="1:8">
      <c r="A16" s="328"/>
      <c r="B16" s="315"/>
      <c r="C16" s="315"/>
      <c r="D16" s="315"/>
      <c r="E16" s="315"/>
      <c r="F16" s="315"/>
      <c r="G16" s="315"/>
      <c r="H16" s="327"/>
    </row>
    <row r="17" spans="1:8">
      <c r="A17" s="328"/>
      <c r="B17" s="315"/>
      <c r="C17" s="315"/>
      <c r="D17" s="315"/>
      <c r="E17" s="315"/>
      <c r="F17" s="315"/>
      <c r="G17" s="315"/>
      <c r="H17" s="327"/>
    </row>
    <row r="18" spans="1:8">
      <c r="A18" s="328"/>
      <c r="B18" s="315"/>
      <c r="C18" s="315"/>
      <c r="D18" s="315"/>
      <c r="E18" s="315"/>
      <c r="F18" s="315"/>
      <c r="G18" s="315"/>
      <c r="H18" s="327"/>
    </row>
    <row r="19" spans="1:8">
      <c r="A19" s="328"/>
      <c r="B19" s="315"/>
      <c r="C19" s="315"/>
      <c r="D19" s="315"/>
      <c r="E19" s="315"/>
      <c r="F19" s="315"/>
      <c r="G19" s="315"/>
      <c r="H19" s="327"/>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c r="A35" s="328"/>
      <c r="B35" s="315"/>
      <c r="C35" s="315"/>
      <c r="D35" s="315"/>
      <c r="E35" s="315"/>
      <c r="F35" s="315"/>
      <c r="G35" s="315"/>
      <c r="H35" s="327"/>
    </row>
    <row r="36" spans="1:8">
      <c r="A36" s="328"/>
      <c r="B36" s="315"/>
      <c r="C36" s="315"/>
      <c r="D36" s="315"/>
      <c r="E36" s="315"/>
      <c r="F36" s="315"/>
      <c r="G36" s="315"/>
      <c r="H36" s="327"/>
    </row>
    <row r="37" spans="1:8">
      <c r="A37" s="328"/>
      <c r="B37" s="315"/>
      <c r="C37" s="315"/>
      <c r="D37" s="315"/>
      <c r="E37" s="315"/>
      <c r="F37" s="315"/>
      <c r="G37" s="315"/>
      <c r="H37" s="327"/>
    </row>
    <row r="38" spans="1:8" ht="15.75" thickBot="1">
      <c r="A38" s="326"/>
      <c r="B38" s="325"/>
      <c r="C38" s="325"/>
      <c r="D38" s="325"/>
      <c r="E38" s="325"/>
      <c r="F38" s="325"/>
      <c r="G38" s="325"/>
      <c r="H38" s="324"/>
    </row>
  </sheetData>
  <mergeCells count="4">
    <mergeCell ref="A1:H1"/>
    <mergeCell ref="A3:H3"/>
    <mergeCell ref="A4:H4"/>
    <mergeCell ref="A2:H2"/>
  </mergeCells>
  <pageMargins left="0.70866141732283472" right="0.70866141732283472" top="0.74803149606299213" bottom="0.35433070866141736" header="0.31496062992125984" footer="0.31496062992125984"/>
  <pageSetup scale="95" fitToHeight="0" orientation="portrait" horizontalDpi="360" verticalDpi="360" r:id="rId1"/>
  <headerFooter>
    <oddFooter>&amp;R&amp;"Arial,Normal"&amp;8&amp;P/&amp;N</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8"/>
  <sheetViews>
    <sheetView zoomScale="80" zoomScaleNormal="80" workbookViewId="0">
      <selection activeCell="D25" sqref="D25"/>
    </sheetView>
  </sheetViews>
  <sheetFormatPr baseColWidth="10" defaultRowHeight="15"/>
  <sheetData>
    <row r="1" spans="1:8">
      <c r="A1" s="1447" t="s">
        <v>2086</v>
      </c>
      <c r="B1" s="1447"/>
      <c r="C1" s="1447"/>
      <c r="D1" s="1447"/>
      <c r="E1" s="1447"/>
      <c r="F1" s="1447"/>
      <c r="G1" s="1447"/>
      <c r="H1" s="1447"/>
    </row>
    <row r="2" spans="1:8">
      <c r="A2" s="1447" t="s">
        <v>2090</v>
      </c>
      <c r="B2" s="1447"/>
      <c r="C2" s="1447"/>
      <c r="D2" s="1447"/>
      <c r="E2" s="1447"/>
      <c r="F2" s="1447"/>
      <c r="G2" s="1447"/>
      <c r="H2" s="1447"/>
    </row>
    <row r="3" spans="1:8">
      <c r="A3" s="1361" t="s">
        <v>1231</v>
      </c>
      <c r="B3" s="1361"/>
      <c r="C3" s="1361"/>
      <c r="D3" s="1361"/>
      <c r="E3" s="1361"/>
      <c r="F3" s="1361"/>
      <c r="G3" s="1361"/>
      <c r="H3" s="1361"/>
    </row>
    <row r="4" spans="1:8">
      <c r="A4" s="1361" t="s">
        <v>1287</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c r="A9" s="328"/>
      <c r="B9" s="315"/>
      <c r="C9" s="315"/>
      <c r="D9" s="315"/>
      <c r="E9" s="315"/>
      <c r="F9" s="315"/>
      <c r="G9" s="315"/>
      <c r="H9" s="327"/>
    </row>
    <row r="10" spans="1:8">
      <c r="A10" s="328"/>
      <c r="B10" s="315"/>
      <c r="C10" s="315"/>
      <c r="D10" s="315"/>
      <c r="E10" s="315"/>
      <c r="F10" s="315"/>
      <c r="G10" s="315"/>
      <c r="H10" s="327"/>
    </row>
    <row r="11" spans="1:8">
      <c r="A11" s="328"/>
      <c r="B11" s="315"/>
      <c r="C11" s="315"/>
      <c r="D11" s="315"/>
      <c r="E11" s="315"/>
      <c r="F11" s="315"/>
      <c r="G11" s="315"/>
      <c r="H11" s="327"/>
    </row>
    <row r="12" spans="1:8">
      <c r="A12" s="328"/>
      <c r="B12" s="315"/>
      <c r="C12" s="315"/>
      <c r="D12" s="315"/>
      <c r="E12" s="315"/>
      <c r="F12" s="315"/>
      <c r="G12" s="315"/>
      <c r="H12" s="327"/>
    </row>
    <row r="13" spans="1:8">
      <c r="A13" s="328"/>
      <c r="B13" s="315"/>
      <c r="C13" s="315"/>
      <c r="D13" s="315"/>
      <c r="E13" s="315"/>
      <c r="F13" s="315"/>
      <c r="G13" s="315"/>
      <c r="H13" s="327"/>
    </row>
    <row r="14" spans="1:8">
      <c r="A14" s="328"/>
      <c r="B14" s="315"/>
      <c r="C14" s="315"/>
      <c r="D14" s="315"/>
      <c r="E14" s="315"/>
      <c r="F14" s="315"/>
      <c r="G14" s="315"/>
      <c r="H14" s="327"/>
    </row>
    <row r="15" spans="1:8">
      <c r="A15" s="328"/>
      <c r="B15" s="315"/>
      <c r="C15" s="315"/>
      <c r="D15" s="315"/>
      <c r="E15" s="315"/>
      <c r="F15" s="315"/>
      <c r="G15" s="315"/>
      <c r="H15" s="327"/>
    </row>
    <row r="16" spans="1:8">
      <c r="A16" s="328"/>
      <c r="B16" s="315"/>
      <c r="C16" s="315"/>
      <c r="D16" s="315"/>
      <c r="E16" s="315"/>
      <c r="F16" s="315"/>
      <c r="G16" s="315"/>
      <c r="H16" s="327"/>
    </row>
    <row r="17" spans="1:8">
      <c r="A17" s="328"/>
      <c r="B17" s="315"/>
      <c r="C17" s="315"/>
      <c r="D17" s="315"/>
      <c r="E17" s="315"/>
      <c r="F17" s="315"/>
      <c r="G17" s="315"/>
      <c r="H17" s="327"/>
    </row>
    <row r="18" spans="1:8">
      <c r="A18" s="328"/>
      <c r="B18" s="315"/>
      <c r="C18" s="315"/>
      <c r="D18" s="315"/>
      <c r="E18" s="315"/>
      <c r="F18" s="315"/>
      <c r="G18" s="315"/>
      <c r="H18" s="327"/>
    </row>
    <row r="19" spans="1:8">
      <c r="A19" s="328"/>
      <c r="B19" s="315"/>
      <c r="C19" s="315"/>
      <c r="D19" s="315"/>
      <c r="E19" s="315"/>
      <c r="F19" s="315"/>
      <c r="G19" s="315"/>
      <c r="H19" s="327"/>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c r="A35" s="328"/>
      <c r="B35" s="315"/>
      <c r="C35" s="315"/>
      <c r="D35" s="315"/>
      <c r="E35" s="315"/>
      <c r="F35" s="315"/>
      <c r="G35" s="315"/>
      <c r="H35" s="327"/>
    </row>
    <row r="36" spans="1:8">
      <c r="A36" s="328"/>
      <c r="B36" s="315"/>
      <c r="C36" s="315"/>
      <c r="D36" s="315"/>
      <c r="E36" s="315"/>
      <c r="F36" s="315"/>
      <c r="G36" s="315"/>
      <c r="H36" s="327"/>
    </row>
    <row r="37" spans="1:8">
      <c r="A37" s="328"/>
      <c r="B37" s="315"/>
      <c r="C37" s="315"/>
      <c r="D37" s="315"/>
      <c r="E37" s="315"/>
      <c r="F37" s="315"/>
      <c r="G37" s="315"/>
      <c r="H37" s="327"/>
    </row>
    <row r="38" spans="1:8" ht="15.75" thickBot="1">
      <c r="A38" s="326"/>
      <c r="B38" s="325"/>
      <c r="C38" s="325"/>
      <c r="D38" s="325"/>
      <c r="E38" s="325"/>
      <c r="F38" s="325"/>
      <c r="G38" s="325"/>
      <c r="H38" s="324"/>
    </row>
  </sheetData>
  <mergeCells count="4">
    <mergeCell ref="A1:H1"/>
    <mergeCell ref="A3:H3"/>
    <mergeCell ref="A4:H4"/>
    <mergeCell ref="A2:H2"/>
  </mergeCells>
  <pageMargins left="0.70866141732283472" right="0.31496062992125984" top="0.74803149606299213" bottom="0.35433070866141736" header="0.31496062992125984" footer="0.31496062992125984"/>
  <pageSetup scale="95" orientation="portrait" horizontalDpi="360" verticalDpi="36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35"/>
  <sheetViews>
    <sheetView topLeftCell="A4" zoomScale="80" zoomScaleNormal="80" workbookViewId="0">
      <selection activeCell="Y8" sqref="Y8"/>
    </sheetView>
  </sheetViews>
  <sheetFormatPr baseColWidth="10" defaultRowHeight="15"/>
  <sheetData>
    <row r="1" spans="1:8">
      <c r="A1" s="1447" t="s">
        <v>2086</v>
      </c>
      <c r="B1" s="1447"/>
      <c r="C1" s="1447"/>
      <c r="D1" s="1447"/>
      <c r="E1" s="1447"/>
      <c r="F1" s="1447"/>
      <c r="G1" s="1447"/>
      <c r="H1" s="1447"/>
    </row>
    <row r="2" spans="1:8">
      <c r="A2" s="1447" t="s">
        <v>2090</v>
      </c>
      <c r="B2" s="1447"/>
      <c r="C2" s="1447"/>
      <c r="D2" s="1447"/>
      <c r="E2" s="1447"/>
      <c r="F2" s="1447"/>
      <c r="G2" s="1447"/>
      <c r="H2" s="1447"/>
    </row>
    <row r="3" spans="1:8">
      <c r="A3" s="1361" t="s">
        <v>1231</v>
      </c>
      <c r="B3" s="1361"/>
      <c r="C3" s="1361"/>
      <c r="D3" s="1361"/>
      <c r="E3" s="1361"/>
      <c r="F3" s="1361"/>
      <c r="G3" s="1361"/>
      <c r="H3" s="1361"/>
    </row>
    <row r="4" spans="1:8">
      <c r="A4" s="1361" t="s">
        <v>1288</v>
      </c>
      <c r="B4" s="1361"/>
      <c r="C4" s="1361"/>
      <c r="D4" s="1361"/>
      <c r="E4" s="1361"/>
      <c r="F4" s="1361"/>
      <c r="G4" s="1361"/>
      <c r="H4" s="1361"/>
    </row>
    <row r="5" spans="1:8" ht="15.75" thickBot="1">
      <c r="A5" s="315"/>
      <c r="B5" s="315"/>
      <c r="C5" s="315"/>
      <c r="D5" s="315"/>
      <c r="E5" s="315"/>
      <c r="F5" s="315"/>
      <c r="G5" s="315"/>
      <c r="H5" s="315"/>
    </row>
    <row r="6" spans="1:8">
      <c r="A6" s="331"/>
      <c r="B6" s="330"/>
      <c r="C6" s="330"/>
      <c r="D6" s="330"/>
      <c r="E6" s="330"/>
      <c r="F6" s="330"/>
      <c r="G6" s="330"/>
      <c r="H6" s="329"/>
    </row>
    <row r="7" spans="1:8">
      <c r="A7" s="328"/>
      <c r="B7" s="315"/>
      <c r="C7" s="315"/>
      <c r="D7" s="315"/>
      <c r="E7" s="315"/>
      <c r="F7" s="315"/>
      <c r="G7" s="315"/>
      <c r="H7" s="327"/>
    </row>
    <row r="8" spans="1:8">
      <c r="A8" s="328"/>
      <c r="B8" s="315"/>
      <c r="C8" s="315"/>
      <c r="D8" s="315"/>
      <c r="E8" s="315"/>
      <c r="F8" s="315"/>
      <c r="G8" s="315"/>
      <c r="H8" s="327"/>
    </row>
    <row r="9" spans="1:8">
      <c r="A9" s="328"/>
      <c r="B9" s="315"/>
      <c r="C9" s="315"/>
      <c r="D9" s="315"/>
      <c r="E9" s="315"/>
      <c r="F9" s="315"/>
      <c r="G9" s="315"/>
      <c r="H9" s="327"/>
    </row>
    <row r="10" spans="1:8">
      <c r="A10" s="328"/>
      <c r="B10" s="315"/>
      <c r="C10" s="315"/>
      <c r="D10" s="315"/>
      <c r="E10" s="315"/>
      <c r="F10" s="315"/>
      <c r="G10" s="315"/>
      <c r="H10" s="327"/>
    </row>
    <row r="11" spans="1:8">
      <c r="A11" s="328"/>
      <c r="B11" s="315"/>
      <c r="C11" s="315"/>
      <c r="D11" s="315"/>
      <c r="E11" s="315"/>
      <c r="F11" s="315"/>
      <c r="G11" s="315"/>
      <c r="H11" s="327"/>
    </row>
    <row r="12" spans="1:8">
      <c r="A12" s="328"/>
      <c r="B12" s="315"/>
      <c r="C12" s="315"/>
      <c r="D12" s="315"/>
      <c r="E12" s="315"/>
      <c r="F12" s="315"/>
      <c r="G12" s="315"/>
      <c r="H12" s="327"/>
    </row>
    <row r="13" spans="1:8">
      <c r="A13" s="328"/>
      <c r="B13" s="315"/>
      <c r="C13" s="315"/>
      <c r="D13" s="315"/>
      <c r="E13" s="315"/>
      <c r="F13" s="315"/>
      <c r="G13" s="315"/>
      <c r="H13" s="327"/>
    </row>
    <row r="14" spans="1:8">
      <c r="A14" s="328"/>
      <c r="B14" s="315"/>
      <c r="C14" s="315"/>
      <c r="D14" s="315"/>
      <c r="E14" s="315"/>
      <c r="F14" s="315"/>
      <c r="G14" s="315"/>
      <c r="H14" s="327"/>
    </row>
    <row r="15" spans="1:8">
      <c r="A15" s="328"/>
      <c r="B15" s="315"/>
      <c r="C15" s="315"/>
      <c r="D15" s="315"/>
      <c r="E15" s="315"/>
      <c r="F15" s="315"/>
      <c r="G15" s="315"/>
      <c r="H15" s="327"/>
    </row>
    <row r="16" spans="1:8">
      <c r="A16" s="328"/>
      <c r="B16" s="315"/>
      <c r="C16" s="315"/>
      <c r="D16" s="315"/>
      <c r="E16" s="315"/>
      <c r="F16" s="315"/>
      <c r="G16" s="315"/>
      <c r="H16" s="327"/>
    </row>
    <row r="17" spans="1:8">
      <c r="A17" s="328"/>
      <c r="B17" s="315"/>
      <c r="C17" s="315"/>
      <c r="D17" s="315"/>
      <c r="E17" s="315"/>
      <c r="F17" s="315"/>
      <c r="G17" s="315"/>
      <c r="H17" s="327"/>
    </row>
    <row r="18" spans="1:8">
      <c r="A18" s="328"/>
      <c r="B18" s="315"/>
      <c r="C18" s="315"/>
      <c r="D18" s="315"/>
      <c r="E18" s="315"/>
      <c r="F18" s="315"/>
      <c r="G18" s="315"/>
      <c r="H18" s="327"/>
    </row>
    <row r="19" spans="1:8">
      <c r="A19" s="328"/>
      <c r="B19" s="315"/>
      <c r="C19" s="315"/>
      <c r="D19" s="315"/>
      <c r="E19" s="315"/>
      <c r="F19" s="315"/>
      <c r="G19" s="315"/>
      <c r="H19" s="327"/>
    </row>
    <row r="20" spans="1:8">
      <c r="A20" s="328"/>
      <c r="B20" s="315"/>
      <c r="C20" s="315"/>
      <c r="D20" s="315"/>
      <c r="E20" s="315"/>
      <c r="F20" s="315"/>
      <c r="G20" s="315"/>
      <c r="H20" s="327"/>
    </row>
    <row r="21" spans="1:8">
      <c r="A21" s="328"/>
      <c r="B21" s="315"/>
      <c r="C21" s="315"/>
      <c r="D21" s="315"/>
      <c r="E21" s="315"/>
      <c r="F21" s="315"/>
      <c r="G21" s="315"/>
      <c r="H21" s="327"/>
    </row>
    <row r="22" spans="1:8">
      <c r="A22" s="328"/>
      <c r="B22" s="315"/>
      <c r="C22" s="315"/>
      <c r="D22" s="315"/>
      <c r="E22" s="315"/>
      <c r="F22" s="315"/>
      <c r="G22" s="315"/>
      <c r="H22" s="327"/>
    </row>
    <row r="23" spans="1:8">
      <c r="A23" s="328"/>
      <c r="B23" s="315"/>
      <c r="C23" s="315"/>
      <c r="D23" s="315"/>
      <c r="E23" s="315"/>
      <c r="F23" s="315"/>
      <c r="G23" s="315"/>
      <c r="H23" s="327"/>
    </row>
    <row r="24" spans="1:8">
      <c r="A24" s="328"/>
      <c r="B24" s="315"/>
      <c r="C24" s="315"/>
      <c r="D24" s="315"/>
      <c r="E24" s="315"/>
      <c r="F24" s="315"/>
      <c r="G24" s="315"/>
      <c r="H24" s="327"/>
    </row>
    <row r="25" spans="1:8">
      <c r="A25" s="328"/>
      <c r="B25" s="315"/>
      <c r="C25" s="315"/>
      <c r="D25" s="315"/>
      <c r="E25" s="315"/>
      <c r="F25" s="315"/>
      <c r="G25" s="315"/>
      <c r="H25" s="327"/>
    </row>
    <row r="26" spans="1:8">
      <c r="A26" s="328"/>
      <c r="B26" s="315"/>
      <c r="C26" s="315"/>
      <c r="D26" s="315"/>
      <c r="E26" s="315"/>
      <c r="F26" s="315"/>
      <c r="G26" s="315"/>
      <c r="H26" s="327"/>
    </row>
    <row r="27" spans="1:8">
      <c r="A27" s="328"/>
      <c r="B27" s="315"/>
      <c r="C27" s="315"/>
      <c r="D27" s="315"/>
      <c r="E27" s="315"/>
      <c r="F27" s="315"/>
      <c r="G27" s="315"/>
      <c r="H27" s="327"/>
    </row>
    <row r="28" spans="1:8">
      <c r="A28" s="328"/>
      <c r="B28" s="315"/>
      <c r="C28" s="315"/>
      <c r="D28" s="315"/>
      <c r="E28" s="315"/>
      <c r="F28" s="315"/>
      <c r="G28" s="315"/>
      <c r="H28" s="327"/>
    </row>
    <row r="29" spans="1:8">
      <c r="A29" s="328"/>
      <c r="B29" s="315"/>
      <c r="C29" s="315"/>
      <c r="D29" s="315"/>
      <c r="E29" s="315"/>
      <c r="F29" s="315"/>
      <c r="G29" s="315"/>
      <c r="H29" s="327"/>
    </row>
    <row r="30" spans="1:8">
      <c r="A30" s="328"/>
      <c r="B30" s="315"/>
      <c r="C30" s="315"/>
      <c r="D30" s="315"/>
      <c r="E30" s="315"/>
      <c r="F30" s="315"/>
      <c r="G30" s="315"/>
      <c r="H30" s="327"/>
    </row>
    <row r="31" spans="1:8">
      <c r="A31" s="328"/>
      <c r="B31" s="315"/>
      <c r="C31" s="315"/>
      <c r="D31" s="315"/>
      <c r="E31" s="315"/>
      <c r="F31" s="315"/>
      <c r="G31" s="315"/>
      <c r="H31" s="327"/>
    </row>
    <row r="32" spans="1:8">
      <c r="A32" s="328"/>
      <c r="B32" s="315"/>
      <c r="C32" s="315"/>
      <c r="D32" s="315"/>
      <c r="E32" s="315"/>
      <c r="F32" s="315"/>
      <c r="G32" s="315"/>
      <c r="H32" s="327"/>
    </row>
    <row r="33" spans="1:8">
      <c r="A33" s="328"/>
      <c r="B33" s="315"/>
      <c r="C33" s="315"/>
      <c r="D33" s="315"/>
      <c r="E33" s="315"/>
      <c r="F33" s="315"/>
      <c r="G33" s="315"/>
      <c r="H33" s="327"/>
    </row>
    <row r="34" spans="1:8">
      <c r="A34" s="328"/>
      <c r="B34" s="315"/>
      <c r="C34" s="315"/>
      <c r="D34" s="315"/>
      <c r="E34" s="315"/>
      <c r="F34" s="315"/>
      <c r="G34" s="315"/>
      <c r="H34" s="327"/>
    </row>
    <row r="35" spans="1:8" ht="15.75" thickBot="1">
      <c r="A35" s="326"/>
      <c r="B35" s="325"/>
      <c r="C35" s="325"/>
      <c r="D35" s="325"/>
      <c r="E35" s="325"/>
      <c r="F35" s="325"/>
      <c r="G35" s="325"/>
      <c r="H35" s="324"/>
    </row>
  </sheetData>
  <mergeCells count="4">
    <mergeCell ref="A1:H1"/>
    <mergeCell ref="A3:H3"/>
    <mergeCell ref="A4:H4"/>
    <mergeCell ref="A2:H2"/>
  </mergeCells>
  <pageMargins left="0.70866141732283472" right="0.70866141732283472" top="0.74803149606299213" bottom="0.74803149606299213" header="0.31496062992125984" footer="0.31496062992125984"/>
  <pageSetup scale="95" fitToHeight="0" orientation="portrait" horizontalDpi="360" verticalDpi="360" r:id="rId1"/>
  <headerFooter>
    <oddFooter>&amp;R&amp;"Arial,Normal"&amp;8&amp;P/&amp;N</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F90"/>
  <sheetViews>
    <sheetView zoomScaleNormal="100" workbookViewId="0">
      <selection activeCell="E18" sqref="E18"/>
    </sheetView>
  </sheetViews>
  <sheetFormatPr baseColWidth="10" defaultRowHeight="15"/>
  <cols>
    <col min="1" max="1" width="67.28515625" style="342" bestFit="1" customWidth="1"/>
    <col min="2" max="3" width="12.7109375" style="526" customWidth="1"/>
    <col min="4" max="4" width="71.42578125" style="342" bestFit="1" customWidth="1"/>
    <col min="5" max="6" width="12.7109375" style="526" customWidth="1"/>
  </cols>
  <sheetData>
    <row r="1" spans="1:6">
      <c r="A1" s="1464" t="s">
        <v>2081</v>
      </c>
      <c r="B1" s="1465"/>
      <c r="C1" s="1465"/>
      <c r="D1" s="1465"/>
      <c r="E1" s="1465"/>
      <c r="F1" s="1466"/>
    </row>
    <row r="2" spans="1:6">
      <c r="A2" s="1467" t="s">
        <v>1478</v>
      </c>
      <c r="B2" s="1468"/>
      <c r="C2" s="1468"/>
      <c r="D2" s="1468"/>
      <c r="E2" s="1468"/>
      <c r="F2" s="1469"/>
    </row>
    <row r="3" spans="1:6">
      <c r="A3" s="1467" t="s">
        <v>2940</v>
      </c>
      <c r="B3" s="1468"/>
      <c r="C3" s="1468"/>
      <c r="D3" s="1468"/>
      <c r="E3" s="1468"/>
      <c r="F3" s="1469"/>
    </row>
    <row r="4" spans="1:6" ht="15.75" thickBot="1">
      <c r="A4" s="1470" t="s">
        <v>1479</v>
      </c>
      <c r="B4" s="1471"/>
      <c r="C4" s="1471"/>
      <c r="D4" s="1471"/>
      <c r="E4" s="1471"/>
      <c r="F4" s="1472"/>
    </row>
    <row r="5" spans="1:6" ht="34.5" thickBot="1">
      <c r="A5" s="508" t="s">
        <v>1480</v>
      </c>
      <c r="B5" s="509" t="s">
        <v>2979</v>
      </c>
      <c r="C5" s="509" t="s">
        <v>2641</v>
      </c>
      <c r="D5" s="510" t="s">
        <v>1480</v>
      </c>
      <c r="E5" s="509" t="s">
        <v>2979</v>
      </c>
      <c r="F5" s="509" t="s">
        <v>2641</v>
      </c>
    </row>
    <row r="6" spans="1:6">
      <c r="A6" s="936" t="s">
        <v>1</v>
      </c>
      <c r="B6" s="940"/>
      <c r="C6" s="940"/>
      <c r="D6" s="946" t="s">
        <v>2</v>
      </c>
      <c r="E6" s="940"/>
      <c r="F6" s="940"/>
    </row>
    <row r="7" spans="1:6">
      <c r="A7" s="937" t="s">
        <v>3</v>
      </c>
      <c r="B7" s="941"/>
      <c r="C7" s="941"/>
      <c r="D7" s="947" t="s">
        <v>4</v>
      </c>
      <c r="E7" s="941"/>
      <c r="F7" s="941"/>
    </row>
    <row r="8" spans="1:6">
      <c r="A8" s="938" t="s">
        <v>1481</v>
      </c>
      <c r="B8" s="942">
        <f>SUM(B9:B15)</f>
        <v>191913.39</v>
      </c>
      <c r="C8" s="942">
        <f>SUM(C9:C15)</f>
        <v>92130.21</v>
      </c>
      <c r="D8" s="947" t="s">
        <v>1482</v>
      </c>
      <c r="E8" s="942">
        <f>SUM(E9:E17)</f>
        <v>8396233.3599999994</v>
      </c>
      <c r="F8" s="942">
        <f>SUM(F9:F17)</f>
        <v>7967815.7000000011</v>
      </c>
    </row>
    <row r="9" spans="1:6">
      <c r="A9" s="564" t="s">
        <v>1483</v>
      </c>
      <c r="B9" s="943">
        <v>800</v>
      </c>
      <c r="C9" s="943">
        <v>800</v>
      </c>
      <c r="D9" s="948" t="s">
        <v>1484</v>
      </c>
      <c r="E9" s="943">
        <v>4440865.4800000004</v>
      </c>
      <c r="F9" s="943">
        <v>4443914.4800000004</v>
      </c>
    </row>
    <row r="10" spans="1:6">
      <c r="A10" s="564" t="s">
        <v>1485</v>
      </c>
      <c r="B10" s="943">
        <v>191113.39</v>
      </c>
      <c r="C10" s="943">
        <v>91330.21</v>
      </c>
      <c r="D10" s="948" t="s">
        <v>1486</v>
      </c>
      <c r="E10" s="943">
        <v>445183.3</v>
      </c>
      <c r="F10" s="943">
        <v>484876.91</v>
      </c>
    </row>
    <row r="11" spans="1:6">
      <c r="A11" s="564" t="s">
        <v>1487</v>
      </c>
      <c r="B11" s="943">
        <v>0</v>
      </c>
      <c r="C11" s="943">
        <v>0</v>
      </c>
      <c r="D11" s="948" t="s">
        <v>1488</v>
      </c>
      <c r="E11" s="943">
        <v>0</v>
      </c>
      <c r="F11" s="943">
        <v>0</v>
      </c>
    </row>
    <row r="12" spans="1:6">
      <c r="A12" s="564" t="s">
        <v>1489</v>
      </c>
      <c r="B12" s="943">
        <v>0</v>
      </c>
      <c r="C12" s="943">
        <v>0</v>
      </c>
      <c r="D12" s="948" t="s">
        <v>1490</v>
      </c>
      <c r="E12" s="943">
        <v>0</v>
      </c>
      <c r="F12" s="943">
        <v>0</v>
      </c>
    </row>
    <row r="13" spans="1:6">
      <c r="A13" s="564" t="s">
        <v>1491</v>
      </c>
      <c r="B13" s="943">
        <v>0</v>
      </c>
      <c r="C13" s="943">
        <v>0</v>
      </c>
      <c r="D13" s="948" t="s">
        <v>1492</v>
      </c>
      <c r="E13" s="943">
        <v>0</v>
      </c>
      <c r="F13" s="943">
        <v>0</v>
      </c>
    </row>
    <row r="14" spans="1:6">
      <c r="A14" s="564" t="s">
        <v>1493</v>
      </c>
      <c r="B14" s="943">
        <v>0</v>
      </c>
      <c r="C14" s="943">
        <v>0</v>
      </c>
      <c r="D14" s="948" t="s">
        <v>1494</v>
      </c>
      <c r="E14" s="943">
        <v>0</v>
      </c>
      <c r="F14" s="943">
        <v>0</v>
      </c>
    </row>
    <row r="15" spans="1:6">
      <c r="A15" s="564" t="s">
        <v>1495</v>
      </c>
      <c r="B15" s="943">
        <v>0</v>
      </c>
      <c r="C15" s="943">
        <v>0</v>
      </c>
      <c r="D15" s="948" t="s">
        <v>1496</v>
      </c>
      <c r="E15" s="943">
        <v>3510184.58</v>
      </c>
      <c r="F15" s="943">
        <v>3039024.31</v>
      </c>
    </row>
    <row r="16" spans="1:6">
      <c r="A16" s="938" t="s">
        <v>1497</v>
      </c>
      <c r="B16" s="942">
        <f>SUM(B17:B23)</f>
        <v>27363937.190000001</v>
      </c>
      <c r="C16" s="942">
        <f>SUM(C17:C23)</f>
        <v>26916369.030000001</v>
      </c>
      <c r="D16" s="948" t="s">
        <v>1498</v>
      </c>
      <c r="E16" s="943">
        <v>0</v>
      </c>
      <c r="F16" s="943">
        <v>0</v>
      </c>
    </row>
    <row r="17" spans="1:6">
      <c r="A17" s="564" t="s">
        <v>1499</v>
      </c>
      <c r="B17" s="943"/>
      <c r="C17" s="943">
        <v>0</v>
      </c>
      <c r="D17" s="948" t="s">
        <v>1500</v>
      </c>
      <c r="E17" s="943">
        <v>0</v>
      </c>
      <c r="F17" s="943">
        <v>0</v>
      </c>
    </row>
    <row r="18" spans="1:6">
      <c r="A18" s="564" t="s">
        <v>1501</v>
      </c>
      <c r="B18" s="943">
        <v>14986585.74</v>
      </c>
      <c r="C18" s="943">
        <v>14986585.74</v>
      </c>
      <c r="D18" s="949" t="s">
        <v>1502</v>
      </c>
      <c r="E18" s="943">
        <f>SUM(E19:E21)</f>
        <v>0</v>
      </c>
      <c r="F18" s="943">
        <f>SUM(F19:F21)</f>
        <v>0</v>
      </c>
    </row>
    <row r="19" spans="1:6">
      <c r="A19" s="564" t="s">
        <v>1503</v>
      </c>
      <c r="B19" s="943">
        <v>2685799.7</v>
      </c>
      <c r="C19" s="943">
        <v>2686028.83</v>
      </c>
      <c r="D19" s="948" t="s">
        <v>1504</v>
      </c>
      <c r="E19" s="943">
        <v>0</v>
      </c>
      <c r="F19" s="943">
        <v>0</v>
      </c>
    </row>
    <row r="20" spans="1:6">
      <c r="A20" s="564" t="s">
        <v>1505</v>
      </c>
      <c r="B20" s="943">
        <v>0</v>
      </c>
      <c r="C20" s="943">
        <v>0</v>
      </c>
      <c r="D20" s="948" t="s">
        <v>1506</v>
      </c>
      <c r="E20" s="943">
        <v>0</v>
      </c>
      <c r="F20" s="943">
        <v>0</v>
      </c>
    </row>
    <row r="21" spans="1:6">
      <c r="A21" s="564" t="s">
        <v>1507</v>
      </c>
      <c r="B21" s="943">
        <v>53701.55</v>
      </c>
      <c r="C21" s="943">
        <v>14118.16</v>
      </c>
      <c r="D21" s="948" t="s">
        <v>1508</v>
      </c>
      <c r="E21" s="943">
        <v>0</v>
      </c>
      <c r="F21" s="943">
        <v>0</v>
      </c>
    </row>
    <row r="22" spans="1:6">
      <c r="A22" s="564" t="s">
        <v>1509</v>
      </c>
      <c r="B22" s="943">
        <v>0</v>
      </c>
      <c r="C22" s="943">
        <v>0</v>
      </c>
      <c r="D22" s="949" t="s">
        <v>1510</v>
      </c>
      <c r="E22" s="943">
        <f>SUM(E23:E24)</f>
        <v>0</v>
      </c>
      <c r="F22" s="943">
        <f>SUM(F23:F24)</f>
        <v>0</v>
      </c>
    </row>
    <row r="23" spans="1:6">
      <c r="A23" s="564" t="s">
        <v>1511</v>
      </c>
      <c r="B23" s="943">
        <v>9637850.1999999993</v>
      </c>
      <c r="C23" s="943">
        <v>9229636.3000000007</v>
      </c>
      <c r="D23" s="948" t="s">
        <v>1512</v>
      </c>
      <c r="E23" s="943">
        <v>0</v>
      </c>
      <c r="F23" s="943">
        <v>0</v>
      </c>
    </row>
    <row r="24" spans="1:6">
      <c r="A24" s="938" t="s">
        <v>1513</v>
      </c>
      <c r="B24" s="942">
        <f>SUM(B25:B29)</f>
        <v>26677</v>
      </c>
      <c r="C24" s="942">
        <f>SUM(C25:C29)</f>
        <v>29871.3</v>
      </c>
      <c r="D24" s="948" t="s">
        <v>1514</v>
      </c>
      <c r="E24" s="943">
        <v>0</v>
      </c>
      <c r="F24" s="943">
        <v>0</v>
      </c>
    </row>
    <row r="25" spans="1:6">
      <c r="A25" s="564" t="s">
        <v>1515</v>
      </c>
      <c r="B25" s="943">
        <v>26677</v>
      </c>
      <c r="C25" s="943">
        <v>29871.3</v>
      </c>
      <c r="D25" s="949" t="s">
        <v>1516</v>
      </c>
      <c r="E25" s="943">
        <v>0</v>
      </c>
      <c r="F25" s="943">
        <v>0</v>
      </c>
    </row>
    <row r="26" spans="1:6">
      <c r="A26" s="564" t="s">
        <v>1517</v>
      </c>
      <c r="B26" s="943">
        <v>0</v>
      </c>
      <c r="C26" s="943">
        <v>0</v>
      </c>
      <c r="D26" s="949" t="s">
        <v>1518</v>
      </c>
      <c r="E26" s="943">
        <f>SUM(E27:E29)</f>
        <v>0</v>
      </c>
      <c r="F26" s="943">
        <f>SUM(F27:F29)</f>
        <v>0</v>
      </c>
    </row>
    <row r="27" spans="1:6">
      <c r="A27" s="564" t="s">
        <v>1519</v>
      </c>
      <c r="B27" s="943">
        <v>0</v>
      </c>
      <c r="C27" s="943">
        <v>0</v>
      </c>
      <c r="D27" s="948" t="s">
        <v>1520</v>
      </c>
      <c r="E27" s="943">
        <v>0</v>
      </c>
      <c r="F27" s="943">
        <v>0</v>
      </c>
    </row>
    <row r="28" spans="1:6">
      <c r="A28" s="564" t="s">
        <v>1521</v>
      </c>
      <c r="B28" s="943">
        <v>0</v>
      </c>
      <c r="C28" s="943">
        <v>0</v>
      </c>
      <c r="D28" s="948" t="s">
        <v>1522</v>
      </c>
      <c r="E28" s="943">
        <v>0</v>
      </c>
      <c r="F28" s="943">
        <v>0</v>
      </c>
    </row>
    <row r="29" spans="1:6">
      <c r="A29" s="564" t="s">
        <v>1523</v>
      </c>
      <c r="B29" s="944">
        <v>0</v>
      </c>
      <c r="C29" s="944">
        <v>0</v>
      </c>
      <c r="D29" s="948" t="s">
        <v>1524</v>
      </c>
      <c r="E29" s="943">
        <v>0</v>
      </c>
      <c r="F29" s="943">
        <v>0</v>
      </c>
    </row>
    <row r="30" spans="1:6">
      <c r="A30" s="938" t="s">
        <v>1525</v>
      </c>
      <c r="B30" s="943">
        <f>SUM(B31:B35)</f>
        <v>0</v>
      </c>
      <c r="C30" s="943">
        <f>SUM(C31:C35)</f>
        <v>0</v>
      </c>
      <c r="D30" s="949" t="s">
        <v>1526</v>
      </c>
      <c r="E30" s="943">
        <f>SUM(E31:E36)</f>
        <v>0</v>
      </c>
      <c r="F30" s="943">
        <f>SUM(F31:F36)</f>
        <v>0</v>
      </c>
    </row>
    <row r="31" spans="1:6">
      <c r="A31" s="564" t="s">
        <v>1527</v>
      </c>
      <c r="B31" s="943">
        <v>0</v>
      </c>
      <c r="C31" s="943">
        <v>0</v>
      </c>
      <c r="D31" s="948" t="s">
        <v>1528</v>
      </c>
      <c r="E31" s="943">
        <v>0</v>
      </c>
      <c r="F31" s="943">
        <v>0</v>
      </c>
    </row>
    <row r="32" spans="1:6">
      <c r="A32" s="564" t="s">
        <v>1529</v>
      </c>
      <c r="B32" s="943">
        <v>0</v>
      </c>
      <c r="C32" s="943">
        <v>0</v>
      </c>
      <c r="D32" s="948" t="s">
        <v>1530</v>
      </c>
      <c r="E32" s="943">
        <v>0</v>
      </c>
      <c r="F32" s="943">
        <v>0</v>
      </c>
    </row>
    <row r="33" spans="1:6">
      <c r="A33" s="564" t="s">
        <v>1531</v>
      </c>
      <c r="B33" s="943">
        <v>0</v>
      </c>
      <c r="C33" s="943">
        <v>0</v>
      </c>
      <c r="D33" s="948" t="s">
        <v>1532</v>
      </c>
      <c r="E33" s="943">
        <v>0</v>
      </c>
      <c r="F33" s="943">
        <v>0</v>
      </c>
    </row>
    <row r="34" spans="1:6">
      <c r="A34" s="564" t="s">
        <v>1533</v>
      </c>
      <c r="B34" s="943">
        <v>0</v>
      </c>
      <c r="C34" s="943">
        <v>0</v>
      </c>
      <c r="D34" s="948" t="s">
        <v>1534</v>
      </c>
      <c r="E34" s="943">
        <v>0</v>
      </c>
      <c r="F34" s="943">
        <v>0</v>
      </c>
    </row>
    <row r="35" spans="1:6">
      <c r="A35" s="564" t="s">
        <v>1535</v>
      </c>
      <c r="B35" s="943">
        <v>0</v>
      </c>
      <c r="C35" s="943">
        <v>0</v>
      </c>
      <c r="D35" s="948" t="s">
        <v>1536</v>
      </c>
      <c r="E35" s="943">
        <v>0</v>
      </c>
      <c r="F35" s="943">
        <v>0</v>
      </c>
    </row>
    <row r="36" spans="1:6">
      <c r="A36" s="938" t="s">
        <v>1537</v>
      </c>
      <c r="B36" s="942">
        <v>-5795.22</v>
      </c>
      <c r="C36" s="942">
        <v>0</v>
      </c>
      <c r="D36" s="948" t="s">
        <v>1538</v>
      </c>
      <c r="E36" s="943">
        <v>0</v>
      </c>
      <c r="F36" s="943">
        <v>0</v>
      </c>
    </row>
    <row r="37" spans="1:6">
      <c r="A37" s="938" t="s">
        <v>1539</v>
      </c>
      <c r="B37" s="943">
        <f>SUM(B38:B39)</f>
        <v>0</v>
      </c>
      <c r="C37" s="943">
        <f>SUM(C38:C39)</f>
        <v>0</v>
      </c>
      <c r="D37" s="949" t="s">
        <v>1540</v>
      </c>
      <c r="E37" s="943">
        <f>SUM(E38:E40)</f>
        <v>0</v>
      </c>
      <c r="F37" s="943">
        <f>SUM(F38:F40)</f>
        <v>0</v>
      </c>
    </row>
    <row r="38" spans="1:6">
      <c r="A38" s="564" t="s">
        <v>1541</v>
      </c>
      <c r="B38" s="943">
        <v>0</v>
      </c>
      <c r="C38" s="943">
        <v>0</v>
      </c>
      <c r="D38" s="948" t="s">
        <v>1542</v>
      </c>
      <c r="E38" s="943">
        <v>0</v>
      </c>
      <c r="F38" s="943">
        <v>0</v>
      </c>
    </row>
    <row r="39" spans="1:6">
      <c r="A39" s="564" t="s">
        <v>1543</v>
      </c>
      <c r="B39" s="943">
        <v>0</v>
      </c>
      <c r="C39" s="943">
        <v>0</v>
      </c>
      <c r="D39" s="948" t="s">
        <v>1544</v>
      </c>
      <c r="E39" s="943">
        <v>0</v>
      </c>
      <c r="F39" s="943">
        <v>0</v>
      </c>
    </row>
    <row r="40" spans="1:6">
      <c r="A40" s="938" t="s">
        <v>1545</v>
      </c>
      <c r="B40" s="943">
        <f>SUM(B41:B44)</f>
        <v>0</v>
      </c>
      <c r="C40" s="943">
        <f>SUM(C41:C44)</f>
        <v>0</v>
      </c>
      <c r="D40" s="948" t="s">
        <v>1546</v>
      </c>
      <c r="E40" s="943">
        <v>0</v>
      </c>
      <c r="F40" s="943">
        <v>0</v>
      </c>
    </row>
    <row r="41" spans="1:6">
      <c r="A41" s="564" t="s">
        <v>1547</v>
      </c>
      <c r="B41" s="943">
        <v>0</v>
      </c>
      <c r="C41" s="943">
        <v>0</v>
      </c>
      <c r="D41" s="949" t="s">
        <v>1548</v>
      </c>
      <c r="E41" s="943">
        <f>SUM(E42:E44)</f>
        <v>0</v>
      </c>
      <c r="F41" s="943">
        <f>SUM(F42:F44)</f>
        <v>0</v>
      </c>
    </row>
    <row r="42" spans="1:6">
      <c r="A42" s="564" t="s">
        <v>1549</v>
      </c>
      <c r="B42" s="943">
        <v>0</v>
      </c>
      <c r="C42" s="943">
        <v>0</v>
      </c>
      <c r="D42" s="948" t="s">
        <v>1550</v>
      </c>
      <c r="E42" s="943">
        <v>0</v>
      </c>
      <c r="F42" s="943">
        <v>0</v>
      </c>
    </row>
    <row r="43" spans="1:6">
      <c r="A43" s="564" t="s">
        <v>1551</v>
      </c>
      <c r="B43" s="943">
        <v>0</v>
      </c>
      <c r="C43" s="943">
        <v>0</v>
      </c>
      <c r="D43" s="948" t="s">
        <v>1552</v>
      </c>
      <c r="E43" s="943">
        <v>0</v>
      </c>
      <c r="F43" s="943">
        <v>0</v>
      </c>
    </row>
    <row r="44" spans="1:6">
      <c r="A44" s="564" t="s">
        <v>1553</v>
      </c>
      <c r="B44" s="943">
        <v>0</v>
      </c>
      <c r="C44" s="943">
        <v>0</v>
      </c>
      <c r="D44" s="948" t="s">
        <v>1554</v>
      </c>
      <c r="E44" s="943">
        <v>0</v>
      </c>
      <c r="F44" s="943">
        <v>0</v>
      </c>
    </row>
    <row r="45" spans="1:6">
      <c r="A45" s="593"/>
      <c r="B45" s="943"/>
      <c r="C45" s="943"/>
      <c r="D45" s="934"/>
      <c r="E45" s="943"/>
      <c r="F45" s="943"/>
    </row>
    <row r="46" spans="1:6">
      <c r="A46" s="938" t="s">
        <v>1555</v>
      </c>
      <c r="B46" s="942">
        <f>B8+B16+B24+B30+B36+B37+B40</f>
        <v>27576732.360000003</v>
      </c>
      <c r="C46" s="942">
        <f>C8+C16+C24+C30+C36+C37+C40</f>
        <v>27038370.540000003</v>
      </c>
      <c r="D46" s="949" t="s">
        <v>1556</v>
      </c>
      <c r="E46" s="942">
        <f>+E8+E18+E22+E25+E26+E30+E37+E41</f>
        <v>8396233.3599999994</v>
      </c>
      <c r="F46" s="942">
        <f>+F8+F18+F22+F25+F26+F30+F37+F41</f>
        <v>7967815.7000000011</v>
      </c>
    </row>
    <row r="47" spans="1:6">
      <c r="A47" s="593"/>
      <c r="B47" s="943"/>
      <c r="C47" s="943"/>
      <c r="D47" s="947"/>
      <c r="E47" s="943"/>
      <c r="F47" s="943"/>
    </row>
    <row r="48" spans="1:6">
      <c r="A48" s="939" t="s">
        <v>37</v>
      </c>
      <c r="B48" s="943"/>
      <c r="C48" s="943"/>
      <c r="D48" s="950" t="s">
        <v>38</v>
      </c>
      <c r="E48" s="943"/>
      <c r="F48" s="943"/>
    </row>
    <row r="49" spans="1:6">
      <c r="A49" s="588" t="s">
        <v>1557</v>
      </c>
      <c r="B49" s="943">
        <v>0</v>
      </c>
      <c r="C49" s="943">
        <v>0</v>
      </c>
      <c r="D49" s="935" t="s">
        <v>1558</v>
      </c>
      <c r="E49" s="943">
        <v>0</v>
      </c>
      <c r="F49" s="943">
        <v>0</v>
      </c>
    </row>
    <row r="50" spans="1:6">
      <c r="A50" s="588" t="s">
        <v>1559</v>
      </c>
      <c r="B50" s="943">
        <v>0</v>
      </c>
      <c r="C50" s="943">
        <v>0</v>
      </c>
      <c r="D50" s="935" t="s">
        <v>1560</v>
      </c>
      <c r="E50" s="943">
        <v>0</v>
      </c>
      <c r="F50" s="943">
        <v>0</v>
      </c>
    </row>
    <row r="51" spans="1:6">
      <c r="A51" s="588" t="s">
        <v>1561</v>
      </c>
      <c r="B51" s="943">
        <v>54635859.240000002</v>
      </c>
      <c r="C51" s="943">
        <v>54635859.240000002</v>
      </c>
      <c r="D51" s="935" t="s">
        <v>1562</v>
      </c>
      <c r="E51" s="943">
        <v>0</v>
      </c>
      <c r="F51" s="943">
        <v>0</v>
      </c>
    </row>
    <row r="52" spans="1:6">
      <c r="A52" s="588" t="s">
        <v>1563</v>
      </c>
      <c r="B52" s="943">
        <v>2838163.3</v>
      </c>
      <c r="C52" s="943">
        <v>2652288.52</v>
      </c>
      <c r="D52" s="935" t="s">
        <v>1564</v>
      </c>
      <c r="E52" s="943">
        <v>0</v>
      </c>
      <c r="F52" s="943">
        <v>0</v>
      </c>
    </row>
    <row r="53" spans="1:6">
      <c r="A53" s="588" t="s">
        <v>1565</v>
      </c>
      <c r="B53" s="943">
        <v>44232.6</v>
      </c>
      <c r="C53" s="943">
        <v>39730.199999999997</v>
      </c>
      <c r="D53" s="935" t="s">
        <v>1566</v>
      </c>
      <c r="E53" s="943">
        <v>0</v>
      </c>
      <c r="F53" s="943">
        <v>0</v>
      </c>
    </row>
    <row r="54" spans="1:6" ht="15.75" thickBot="1">
      <c r="A54" s="952" t="s">
        <v>1567</v>
      </c>
      <c r="B54" s="945">
        <v>-7639157.9100000001</v>
      </c>
      <c r="C54" s="945">
        <v>-7639157.9100000001</v>
      </c>
      <c r="D54" s="953" t="s">
        <v>1568</v>
      </c>
      <c r="E54" s="951">
        <v>0</v>
      </c>
      <c r="F54" s="951">
        <v>0</v>
      </c>
    </row>
    <row r="55" spans="1:6">
      <c r="A55" s="517" t="s">
        <v>1569</v>
      </c>
      <c r="B55" s="828"/>
      <c r="C55" s="828"/>
      <c r="D55" s="519"/>
      <c r="E55" s="828"/>
      <c r="F55" s="828"/>
    </row>
    <row r="56" spans="1:6">
      <c r="A56" s="517" t="s">
        <v>1570</v>
      </c>
      <c r="B56" s="828"/>
      <c r="C56" s="828"/>
      <c r="D56" s="519" t="s">
        <v>1571</v>
      </c>
      <c r="E56" s="827">
        <f>SUM(E49:E54)</f>
        <v>0</v>
      </c>
      <c r="F56" s="828">
        <f>SUM(F49:F54)</f>
        <v>0</v>
      </c>
    </row>
    <row r="57" spans="1:6">
      <c r="A57" s="517" t="s">
        <v>1572</v>
      </c>
      <c r="B57" s="828"/>
      <c r="C57" s="828"/>
      <c r="D57" s="516"/>
      <c r="E57" s="828"/>
      <c r="F57" s="828"/>
    </row>
    <row r="58" spans="1:6" ht="15.75" thickBot="1">
      <c r="A58" s="523"/>
      <c r="B58" s="865"/>
      <c r="C58" s="865"/>
      <c r="D58" s="866" t="s">
        <v>1573</v>
      </c>
      <c r="E58" s="867">
        <f>E46+E56</f>
        <v>8396233.3599999994</v>
      </c>
      <c r="F58" s="867">
        <f>F46+F56</f>
        <v>7967815.7000000011</v>
      </c>
    </row>
    <row r="59" spans="1:6" ht="15.75" thickBot="1">
      <c r="A59" s="954" t="s">
        <v>1574</v>
      </c>
      <c r="B59" s="955">
        <f>SUM(B49:B57)</f>
        <v>49879097.230000004</v>
      </c>
      <c r="C59" s="955">
        <f>SUM(C49:C57)</f>
        <v>49688720.050000012</v>
      </c>
      <c r="D59" s="956"/>
      <c r="E59" s="957"/>
      <c r="F59" s="957"/>
    </row>
    <row r="60" spans="1:6">
      <c r="A60" s="520"/>
      <c r="B60" s="828"/>
      <c r="C60" s="828"/>
      <c r="D60" s="519" t="s">
        <v>1575</v>
      </c>
      <c r="E60" s="828"/>
      <c r="F60" s="828"/>
    </row>
    <row r="61" spans="1:6">
      <c r="A61" s="521" t="s">
        <v>1576</v>
      </c>
      <c r="B61" s="827">
        <f>B46+B59</f>
        <v>77455829.590000004</v>
      </c>
      <c r="C61" s="827">
        <f>C46+C59</f>
        <v>76727090.590000018</v>
      </c>
      <c r="D61" s="519"/>
      <c r="E61" s="828"/>
      <c r="F61" s="828"/>
    </row>
    <row r="62" spans="1:6">
      <c r="A62" s="520"/>
      <c r="B62" s="513"/>
      <c r="C62" s="513"/>
      <c r="D62" s="519" t="s">
        <v>1577</v>
      </c>
      <c r="E62" s="827">
        <f>E63+E64+E65</f>
        <v>59491425.5</v>
      </c>
      <c r="F62" s="827">
        <f>F63+F64+F65</f>
        <v>59491425.5</v>
      </c>
    </row>
    <row r="63" spans="1:6">
      <c r="A63" s="520"/>
      <c r="B63" s="513"/>
      <c r="C63" s="513"/>
      <c r="D63" s="518" t="s">
        <v>1578</v>
      </c>
      <c r="E63" s="828">
        <v>0</v>
      </c>
      <c r="F63" s="828">
        <v>0</v>
      </c>
    </row>
    <row r="64" spans="1:6">
      <c r="A64" s="520"/>
      <c r="B64" s="513"/>
      <c r="C64" s="513"/>
      <c r="D64" s="518" t="s">
        <v>1579</v>
      </c>
      <c r="E64" s="828">
        <v>31725002.010000002</v>
      </c>
      <c r="F64" s="828">
        <v>31725002.010000002</v>
      </c>
    </row>
    <row r="65" spans="1:6">
      <c r="A65" s="520"/>
      <c r="B65" s="513"/>
      <c r="C65" s="513"/>
      <c r="D65" s="518" t="s">
        <v>1580</v>
      </c>
      <c r="E65" s="828">
        <v>27766423.489999998</v>
      </c>
      <c r="F65" s="828">
        <v>27766423.489999998</v>
      </c>
    </row>
    <row r="66" spans="1:6">
      <c r="A66" s="520"/>
      <c r="B66" s="513"/>
      <c r="C66" s="513"/>
      <c r="D66" s="518"/>
      <c r="E66" s="828"/>
      <c r="F66" s="828"/>
    </row>
    <row r="67" spans="1:6">
      <c r="A67" s="520"/>
      <c r="B67" s="513"/>
      <c r="C67" s="513"/>
      <c r="D67" s="519" t="s">
        <v>1581</v>
      </c>
      <c r="E67" s="1243">
        <f>SUM(E68:E72)</f>
        <v>9568170.7400000021</v>
      </c>
      <c r="F67" s="827">
        <f>SUM(F68:F72)</f>
        <v>9267849.3899999969</v>
      </c>
    </row>
    <row r="68" spans="1:6">
      <c r="A68" s="520"/>
      <c r="B68" s="513"/>
      <c r="C68" s="513"/>
      <c r="D68" s="518" t="s">
        <v>1582</v>
      </c>
      <c r="E68" s="1050">
        <v>416339.32</v>
      </c>
      <c r="F68" s="1050">
        <v>344613.45</v>
      </c>
    </row>
    <row r="69" spans="1:6">
      <c r="A69" s="520"/>
      <c r="B69" s="513"/>
      <c r="C69" s="513"/>
      <c r="D69" s="518" t="s">
        <v>1583</v>
      </c>
      <c r="E69" s="1050">
        <v>23653567.370000001</v>
      </c>
      <c r="F69" s="828">
        <v>23424971.899999999</v>
      </c>
    </row>
    <row r="70" spans="1:6">
      <c r="A70" s="520"/>
      <c r="B70" s="513"/>
      <c r="C70" s="513"/>
      <c r="D70" s="518" t="s">
        <v>1584</v>
      </c>
      <c r="E70" s="828">
        <v>0</v>
      </c>
      <c r="F70" s="828">
        <v>0</v>
      </c>
    </row>
    <row r="71" spans="1:6">
      <c r="A71" s="520"/>
      <c r="B71" s="513"/>
      <c r="C71" s="513"/>
      <c r="D71" s="518" t="s">
        <v>1585</v>
      </c>
      <c r="E71" s="828">
        <v>0</v>
      </c>
      <c r="F71" s="828">
        <v>0</v>
      </c>
    </row>
    <row r="72" spans="1:6">
      <c r="A72" s="520"/>
      <c r="B72" s="513"/>
      <c r="C72" s="513"/>
      <c r="D72" s="518" t="s">
        <v>1586</v>
      </c>
      <c r="E72" s="913">
        <v>-14501735.949999999</v>
      </c>
      <c r="F72" s="913">
        <v>-14501735.960000001</v>
      </c>
    </row>
    <row r="73" spans="1:6">
      <c r="A73" s="520"/>
      <c r="B73" s="513"/>
      <c r="C73" s="513"/>
      <c r="D73" s="518"/>
      <c r="E73" s="828"/>
      <c r="F73" s="828"/>
    </row>
    <row r="74" spans="1:6" ht="22.5">
      <c r="A74" s="520"/>
      <c r="B74" s="513"/>
      <c r="C74" s="513"/>
      <c r="D74" s="519" t="s">
        <v>1587</v>
      </c>
      <c r="E74" s="828">
        <f>E75+E76</f>
        <v>0</v>
      </c>
      <c r="F74" s="828">
        <f>F75+F76</f>
        <v>0</v>
      </c>
    </row>
    <row r="75" spans="1:6">
      <c r="A75" s="520"/>
      <c r="B75" s="513"/>
      <c r="C75" s="513"/>
      <c r="D75" s="518" t="s">
        <v>1588</v>
      </c>
      <c r="E75" s="828"/>
      <c r="F75" s="828"/>
    </row>
    <row r="76" spans="1:6">
      <c r="A76" s="520"/>
      <c r="B76" s="513"/>
      <c r="C76" s="513"/>
      <c r="D76" s="518" t="s">
        <v>1589</v>
      </c>
      <c r="E76" s="828"/>
      <c r="F76" s="828"/>
    </row>
    <row r="77" spans="1:6">
      <c r="A77" s="520"/>
      <c r="B77" s="513"/>
      <c r="C77" s="513"/>
      <c r="D77" s="518"/>
      <c r="E77" s="828"/>
      <c r="F77" s="828"/>
    </row>
    <row r="78" spans="1:6">
      <c r="A78" s="520"/>
      <c r="B78" s="513"/>
      <c r="C78" s="513"/>
      <c r="D78" s="519" t="s">
        <v>1590</v>
      </c>
      <c r="E78" s="827">
        <f>E62+E67+E74</f>
        <v>69059596.24000001</v>
      </c>
      <c r="F78" s="827">
        <f>F62+F67+F74</f>
        <v>68759274.890000001</v>
      </c>
    </row>
    <row r="79" spans="1:6">
      <c r="A79" s="520"/>
      <c r="B79" s="513"/>
      <c r="C79" s="513"/>
      <c r="D79" s="518"/>
      <c r="E79" s="828"/>
      <c r="F79" s="828"/>
    </row>
    <row r="80" spans="1:6">
      <c r="A80" s="520"/>
      <c r="B80" s="513"/>
      <c r="C80" s="513"/>
      <c r="D80" s="519" t="s">
        <v>1591</v>
      </c>
      <c r="E80" s="827">
        <f>E58+E78</f>
        <v>77455829.600000009</v>
      </c>
      <c r="F80" s="827">
        <f>F58+F78</f>
        <v>76727090.590000004</v>
      </c>
    </row>
    <row r="81" spans="1:6">
      <c r="A81" s="520"/>
      <c r="B81" s="513"/>
      <c r="C81" s="513"/>
      <c r="D81" s="522"/>
      <c r="E81" s="513"/>
      <c r="F81" s="513"/>
    </row>
    <row r="82" spans="1:6">
      <c r="A82" s="520"/>
      <c r="B82" s="513"/>
      <c r="C82" s="513"/>
      <c r="D82" s="522"/>
      <c r="E82" s="513"/>
      <c r="F82" s="513"/>
    </row>
    <row r="83" spans="1:6">
      <c r="A83" s="520"/>
      <c r="B83" s="513"/>
      <c r="C83" s="513"/>
      <c r="D83" s="522"/>
      <c r="E83" s="513"/>
      <c r="F83" s="513"/>
    </row>
    <row r="84" spans="1:6" ht="15.75" thickBot="1">
      <c r="A84" s="523"/>
      <c r="B84" s="524"/>
      <c r="C84" s="524"/>
      <c r="D84" s="525"/>
      <c r="E84" s="524"/>
      <c r="F84" s="524"/>
    </row>
    <row r="88" spans="1:6">
      <c r="A88" s="643" t="s">
        <v>2110</v>
      </c>
      <c r="C88" s="643" t="s">
        <v>2112</v>
      </c>
      <c r="E88" s="643" t="s">
        <v>2114</v>
      </c>
    </row>
    <row r="89" spans="1:6">
      <c r="A89" s="644" t="s">
        <v>2474</v>
      </c>
      <c r="C89" s="644" t="s">
        <v>2607</v>
      </c>
      <c r="E89" s="644" t="s">
        <v>2115</v>
      </c>
    </row>
    <row r="90" spans="1:6">
      <c r="A90" s="644" t="s">
        <v>2111</v>
      </c>
      <c r="C90" s="644" t="s">
        <v>2113</v>
      </c>
      <c r="E90" s="644" t="s">
        <v>2116</v>
      </c>
    </row>
  </sheetData>
  <mergeCells count="4">
    <mergeCell ref="A1:F1"/>
    <mergeCell ref="A2:F2"/>
    <mergeCell ref="A3:F3"/>
    <mergeCell ref="A4:F4"/>
  </mergeCells>
  <pageMargins left="0.9055118110236221" right="0.70866141732283472" top="0.74803149606299213" bottom="0.47244094488188981" header="0.31496062992125984" footer="0.31496062992125984"/>
  <pageSetup scale="59" fitToHeight="0" orientation="landscape" horizontalDpi="360" verticalDpi="36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42"/>
  <sheetViews>
    <sheetView zoomScaleNormal="100" workbookViewId="0">
      <selection activeCell="F17" sqref="F17"/>
    </sheetView>
  </sheetViews>
  <sheetFormatPr baseColWidth="10" defaultRowHeight="15"/>
  <cols>
    <col min="1" max="1" width="30.85546875" customWidth="1"/>
    <col min="2" max="8" width="17.7109375" customWidth="1"/>
  </cols>
  <sheetData>
    <row r="1" spans="1:8">
      <c r="A1" s="1464" t="s">
        <v>2081</v>
      </c>
      <c r="B1" s="1465"/>
      <c r="C1" s="1465"/>
      <c r="D1" s="1465"/>
      <c r="E1" s="1465"/>
      <c r="F1" s="1465"/>
      <c r="G1" s="1465"/>
      <c r="H1" s="1466"/>
    </row>
    <row r="2" spans="1:8">
      <c r="A2" s="1467" t="s">
        <v>1592</v>
      </c>
      <c r="B2" s="1468"/>
      <c r="C2" s="1468"/>
      <c r="D2" s="1468"/>
      <c r="E2" s="1468"/>
      <c r="F2" s="1468"/>
      <c r="G2" s="1468"/>
      <c r="H2" s="1469"/>
    </row>
    <row r="3" spans="1:8">
      <c r="A3" s="1467" t="s">
        <v>2941</v>
      </c>
      <c r="B3" s="1468"/>
      <c r="C3" s="1468"/>
      <c r="D3" s="1468"/>
      <c r="E3" s="1468"/>
      <c r="F3" s="1468"/>
      <c r="G3" s="1468"/>
      <c r="H3" s="1469"/>
    </row>
    <row r="4" spans="1:8" ht="15.75" thickBot="1">
      <c r="A4" s="1470" t="s">
        <v>1479</v>
      </c>
      <c r="B4" s="1471"/>
      <c r="C4" s="1471"/>
      <c r="D4" s="1471"/>
      <c r="E4" s="1471"/>
      <c r="F4" s="1471"/>
      <c r="G4" s="1471"/>
      <c r="H4" s="1472"/>
    </row>
    <row r="5" spans="1:8" s="530" customFormat="1" ht="55.5" customHeight="1" thickBot="1">
      <c r="A5" s="527" t="s">
        <v>1593</v>
      </c>
      <c r="B5" s="528" t="s">
        <v>2642</v>
      </c>
      <c r="C5" s="528" t="s">
        <v>1594</v>
      </c>
      <c r="D5" s="528" t="s">
        <v>1595</v>
      </c>
      <c r="E5" s="528" t="s">
        <v>1596</v>
      </c>
      <c r="F5" s="529" t="s">
        <v>1597</v>
      </c>
      <c r="G5" s="528" t="s">
        <v>1598</v>
      </c>
      <c r="H5" s="528" t="s">
        <v>1599</v>
      </c>
    </row>
    <row r="6" spans="1:8">
      <c r="A6" s="531"/>
      <c r="B6" s="532"/>
      <c r="C6" s="533"/>
      <c r="D6" s="533"/>
      <c r="E6" s="533"/>
      <c r="F6" s="533"/>
      <c r="G6" s="533"/>
      <c r="H6" s="533"/>
    </row>
    <row r="7" spans="1:8" ht="15" customHeight="1">
      <c r="A7" s="534" t="s">
        <v>1600</v>
      </c>
      <c r="B7" s="535">
        <f>B8+B12</f>
        <v>0</v>
      </c>
      <c r="C7" s="535">
        <f>C8+C12</f>
        <v>0</v>
      </c>
      <c r="D7" s="535">
        <f>D8+D12</f>
        <v>0</v>
      </c>
      <c r="E7" s="535">
        <f>E8+E12</f>
        <v>0</v>
      </c>
      <c r="F7" s="536">
        <f t="shared" ref="F7:F15" si="0">B7+C7+D7+E7</f>
        <v>0</v>
      </c>
      <c r="G7" s="537"/>
      <c r="H7" s="537"/>
    </row>
    <row r="8" spans="1:8" ht="15" customHeight="1">
      <c r="A8" s="534" t="s">
        <v>1601</v>
      </c>
      <c r="B8" s="535">
        <f>B9+B10+B11</f>
        <v>0</v>
      </c>
      <c r="C8" s="535">
        <f>C9+C10+C11</f>
        <v>0</v>
      </c>
      <c r="D8" s="535">
        <f>D9+D10+D11</f>
        <v>0</v>
      </c>
      <c r="E8" s="535">
        <f>E9+E10+E11</f>
        <v>0</v>
      </c>
      <c r="F8" s="536">
        <f t="shared" si="0"/>
        <v>0</v>
      </c>
      <c r="G8" s="533"/>
      <c r="H8" s="533"/>
    </row>
    <row r="9" spans="1:8">
      <c r="A9" s="538" t="s">
        <v>1602</v>
      </c>
      <c r="B9" s="535"/>
      <c r="C9" s="535"/>
      <c r="D9" s="535"/>
      <c r="E9" s="535"/>
      <c r="F9" s="536">
        <f t="shared" si="0"/>
        <v>0</v>
      </c>
      <c r="G9" s="533"/>
      <c r="H9" s="533"/>
    </row>
    <row r="10" spans="1:8">
      <c r="A10" s="538" t="s">
        <v>1603</v>
      </c>
      <c r="B10" s="535"/>
      <c r="C10" s="535"/>
      <c r="D10" s="535"/>
      <c r="E10" s="535"/>
      <c r="F10" s="536">
        <f t="shared" si="0"/>
        <v>0</v>
      </c>
      <c r="G10" s="536"/>
      <c r="H10" s="536"/>
    </row>
    <row r="11" spans="1:8">
      <c r="A11" s="538" t="s">
        <v>1604</v>
      </c>
      <c r="B11" s="535"/>
      <c r="C11" s="535"/>
      <c r="D11" s="535"/>
      <c r="E11" s="535"/>
      <c r="F11" s="536">
        <f t="shared" si="0"/>
        <v>0</v>
      </c>
      <c r="G11" s="536"/>
      <c r="H11" s="536"/>
    </row>
    <row r="12" spans="1:8" ht="15" customHeight="1">
      <c r="A12" s="534" t="s">
        <v>1605</v>
      </c>
      <c r="B12" s="535">
        <f>B13+B14+B15</f>
        <v>0</v>
      </c>
      <c r="C12" s="535">
        <f>C13+C14+C15</f>
        <v>0</v>
      </c>
      <c r="D12" s="535">
        <f>D13+D14+D15</f>
        <v>0</v>
      </c>
      <c r="E12" s="535">
        <f>E13+E14+E15</f>
        <v>0</v>
      </c>
      <c r="F12" s="536">
        <f t="shared" si="0"/>
        <v>0</v>
      </c>
      <c r="G12" s="533"/>
      <c r="H12" s="533"/>
    </row>
    <row r="13" spans="1:8">
      <c r="A13" s="538" t="s">
        <v>1606</v>
      </c>
      <c r="B13" s="535"/>
      <c r="C13" s="533"/>
      <c r="D13" s="533"/>
      <c r="E13" s="533"/>
      <c r="F13" s="536">
        <f t="shared" si="0"/>
        <v>0</v>
      </c>
      <c r="G13" s="533"/>
      <c r="H13" s="533"/>
    </row>
    <row r="14" spans="1:8">
      <c r="A14" s="538" t="s">
        <v>1607</v>
      </c>
      <c r="B14" s="535"/>
      <c r="C14" s="536"/>
      <c r="D14" s="536"/>
      <c r="E14" s="536"/>
      <c r="F14" s="536">
        <f t="shared" si="0"/>
        <v>0</v>
      </c>
      <c r="G14" s="536"/>
      <c r="H14" s="536"/>
    </row>
    <row r="15" spans="1:8">
      <c r="A15" s="538" t="s">
        <v>1608</v>
      </c>
      <c r="B15" s="535"/>
      <c r="C15" s="536"/>
      <c r="D15" s="536"/>
      <c r="E15" s="536"/>
      <c r="F15" s="536">
        <f t="shared" si="0"/>
        <v>0</v>
      </c>
      <c r="G15" s="536"/>
      <c r="H15" s="536"/>
    </row>
    <row r="16" spans="1:8" ht="15" customHeight="1">
      <c r="A16" s="534" t="s">
        <v>1609</v>
      </c>
      <c r="B16" s="830">
        <v>7967815.7000000002</v>
      </c>
      <c r="C16" s="1057">
        <v>3214583.29</v>
      </c>
      <c r="D16" s="1057">
        <v>3643000.95</v>
      </c>
      <c r="E16" s="829"/>
      <c r="F16" s="830">
        <f>B16+D16-C16</f>
        <v>8396233.3599999994</v>
      </c>
      <c r="G16" s="539"/>
      <c r="H16" s="539"/>
    </row>
    <row r="17" spans="1:8">
      <c r="A17" s="538"/>
      <c r="B17" s="535"/>
      <c r="C17" s="536"/>
      <c r="D17" s="536"/>
      <c r="E17" s="536"/>
      <c r="F17" s="536"/>
      <c r="G17" s="536"/>
      <c r="H17" s="536"/>
    </row>
    <row r="18" spans="1:8" ht="22.5">
      <c r="A18" s="534" t="s">
        <v>1610</v>
      </c>
      <c r="B18" s="909">
        <f>B7+B16</f>
        <v>7967815.7000000002</v>
      </c>
      <c r="C18" s="909">
        <f>C16</f>
        <v>3214583.29</v>
      </c>
      <c r="D18" s="909">
        <f>D16</f>
        <v>3643000.95</v>
      </c>
      <c r="E18" s="910">
        <f>E7+E16</f>
        <v>0</v>
      </c>
      <c r="F18" s="909">
        <f>F7+F16</f>
        <v>8396233.3599999994</v>
      </c>
      <c r="G18" s="533"/>
      <c r="H18" s="533"/>
    </row>
    <row r="19" spans="1:8">
      <c r="A19" s="534"/>
      <c r="B19" s="535"/>
      <c r="C19" s="533"/>
      <c r="D19" s="533"/>
      <c r="E19" s="533"/>
      <c r="F19" s="533"/>
      <c r="G19" s="533"/>
      <c r="H19" s="533"/>
    </row>
    <row r="20" spans="1:8" ht="16.5" customHeight="1">
      <c r="A20" s="534" t="s">
        <v>1611</v>
      </c>
      <c r="B20" s="535">
        <f>SUM(B21:B23)</f>
        <v>0</v>
      </c>
      <c r="C20" s="535">
        <f>SUM(C21:C23)</f>
        <v>0</v>
      </c>
      <c r="D20" s="535">
        <f>SUM(D21:D23)</f>
        <v>0</v>
      </c>
      <c r="E20" s="535">
        <f>SUM(E21:E23)</f>
        <v>0</v>
      </c>
      <c r="F20" s="533">
        <f>SUM(B20:E20)</f>
        <v>0</v>
      </c>
      <c r="G20" s="533"/>
      <c r="H20" s="533"/>
    </row>
    <row r="21" spans="1:8" ht="15" customHeight="1">
      <c r="A21" s="538" t="s">
        <v>1612</v>
      </c>
      <c r="B21" s="535"/>
      <c r="C21" s="537"/>
      <c r="D21" s="537"/>
      <c r="E21" s="537"/>
      <c r="F21" s="537"/>
      <c r="G21" s="537"/>
      <c r="H21" s="537"/>
    </row>
    <row r="22" spans="1:8" ht="15" customHeight="1">
      <c r="A22" s="538" t="s">
        <v>1613</v>
      </c>
      <c r="B22" s="535"/>
      <c r="C22" s="537"/>
      <c r="D22" s="537"/>
      <c r="E22" s="537"/>
      <c r="F22" s="537"/>
      <c r="G22" s="537"/>
      <c r="H22" s="537"/>
    </row>
    <row r="23" spans="1:8" ht="15" customHeight="1">
      <c r="A23" s="538" t="s">
        <v>1614</v>
      </c>
      <c r="B23" s="535"/>
      <c r="C23" s="537"/>
      <c r="D23" s="537"/>
      <c r="E23" s="537"/>
      <c r="F23" s="537"/>
      <c r="G23" s="537"/>
      <c r="H23" s="537"/>
    </row>
    <row r="24" spans="1:8">
      <c r="A24" s="540"/>
      <c r="B24" s="535"/>
      <c r="C24" s="537"/>
      <c r="D24" s="537"/>
      <c r="E24" s="537"/>
      <c r="F24" s="537"/>
      <c r="G24" s="537"/>
      <c r="H24" s="537"/>
    </row>
    <row r="25" spans="1:8" ht="22.5">
      <c r="A25" s="534" t="s">
        <v>1615</v>
      </c>
      <c r="B25" s="535">
        <f>SUM(B26:B28)</f>
        <v>0</v>
      </c>
      <c r="C25" s="535">
        <f>SUM(C26:C28)</f>
        <v>0</v>
      </c>
      <c r="D25" s="535">
        <f>SUM(D26:D28)</f>
        <v>0</v>
      </c>
      <c r="E25" s="535">
        <f>SUM(E26:E28)</f>
        <v>0</v>
      </c>
      <c r="F25" s="533">
        <f>SUM(B25:E25)</f>
        <v>0</v>
      </c>
      <c r="G25" s="537"/>
      <c r="H25" s="537"/>
    </row>
    <row r="26" spans="1:8" ht="15" customHeight="1">
      <c r="A26" s="538" t="s">
        <v>1616</v>
      </c>
      <c r="B26" s="535"/>
      <c r="C26" s="537"/>
      <c r="D26" s="537"/>
      <c r="E26" s="537"/>
      <c r="F26" s="537"/>
      <c r="G26" s="537"/>
      <c r="H26" s="537"/>
    </row>
    <row r="27" spans="1:8" ht="15" customHeight="1">
      <c r="A27" s="538" t="s">
        <v>1617</v>
      </c>
      <c r="B27" s="535"/>
      <c r="C27" s="537"/>
      <c r="D27" s="537"/>
      <c r="E27" s="537"/>
      <c r="F27" s="537"/>
      <c r="G27" s="537"/>
      <c r="H27" s="537"/>
    </row>
    <row r="28" spans="1:8" ht="15" customHeight="1">
      <c r="A28" s="538" t="s">
        <v>1618</v>
      </c>
      <c r="B28" s="535"/>
      <c r="C28" s="537"/>
      <c r="D28" s="537"/>
      <c r="E28" s="537"/>
      <c r="F28" s="537"/>
      <c r="G28" s="537"/>
      <c r="H28" s="537"/>
    </row>
    <row r="29" spans="1:8">
      <c r="A29" s="540"/>
      <c r="B29" s="541"/>
      <c r="C29" s="542"/>
      <c r="D29" s="542"/>
      <c r="E29" s="542"/>
      <c r="F29" s="542"/>
      <c r="G29" s="543"/>
      <c r="H29" s="543"/>
    </row>
    <row r="30" spans="1:8" ht="38.25" customHeight="1">
      <c r="A30" s="544" t="s">
        <v>1619</v>
      </c>
      <c r="B30" s="545" t="s">
        <v>1620</v>
      </c>
      <c r="C30" s="545" t="s">
        <v>1621</v>
      </c>
      <c r="D30" s="545" t="s">
        <v>1622</v>
      </c>
      <c r="E30" s="546" t="s">
        <v>1623</v>
      </c>
      <c r="F30" s="545" t="s">
        <v>1624</v>
      </c>
      <c r="G30" s="547"/>
      <c r="H30" s="548"/>
    </row>
    <row r="31" spans="1:8" ht="22.5">
      <c r="A31" s="534" t="s">
        <v>1625</v>
      </c>
      <c r="B31" s="536">
        <f>B32+B33+B34</f>
        <v>0</v>
      </c>
      <c r="C31" s="536"/>
      <c r="D31" s="536"/>
      <c r="E31" s="536"/>
      <c r="F31" s="536"/>
      <c r="G31" s="548"/>
      <c r="H31" s="548"/>
    </row>
    <row r="32" spans="1:8">
      <c r="A32" s="515" t="s">
        <v>1626</v>
      </c>
      <c r="B32" s="536"/>
      <c r="C32" s="536"/>
      <c r="D32" s="536"/>
      <c r="E32" s="536"/>
      <c r="F32" s="536"/>
      <c r="G32" s="548"/>
      <c r="H32" s="548"/>
    </row>
    <row r="33" spans="1:8">
      <c r="A33" s="515" t="s">
        <v>1627</v>
      </c>
      <c r="B33" s="536"/>
      <c r="C33" s="536"/>
      <c r="D33" s="536"/>
      <c r="E33" s="536"/>
      <c r="F33" s="536"/>
      <c r="G33" s="548"/>
      <c r="H33" s="548"/>
    </row>
    <row r="34" spans="1:8" ht="15.75" thickBot="1">
      <c r="A34" s="549" t="s">
        <v>1628</v>
      </c>
      <c r="B34" s="550"/>
      <c r="C34" s="550"/>
      <c r="D34" s="550"/>
      <c r="E34" s="550"/>
      <c r="F34" s="550"/>
      <c r="G34" s="551"/>
      <c r="H34" s="551"/>
    </row>
    <row r="36" spans="1:8" ht="41.25" customHeight="1">
      <c r="A36" s="552" t="s">
        <v>1629</v>
      </c>
      <c r="B36" s="1473" t="s">
        <v>1630</v>
      </c>
      <c r="C36" s="1473"/>
      <c r="D36" s="1473"/>
      <c r="E36" s="1473"/>
      <c r="F36" s="1473"/>
      <c r="G36" s="1473"/>
      <c r="H36" s="1473"/>
    </row>
    <row r="37" spans="1:8">
      <c r="A37" s="552" t="s">
        <v>1631</v>
      </c>
      <c r="B37" s="1473" t="s">
        <v>1632</v>
      </c>
      <c r="C37" s="1473"/>
      <c r="D37" s="1473"/>
      <c r="E37" s="1473"/>
      <c r="F37" s="1473"/>
      <c r="G37" s="1473"/>
      <c r="H37" s="1473"/>
    </row>
    <row r="40" spans="1:8">
      <c r="A40" s="643" t="s">
        <v>2110</v>
      </c>
      <c r="C40" s="643" t="s">
        <v>2112</v>
      </c>
      <c r="F40" s="643" t="s">
        <v>2114</v>
      </c>
    </row>
    <row r="41" spans="1:8">
      <c r="A41" s="644" t="s">
        <v>2475</v>
      </c>
      <c r="C41" s="644" t="s">
        <v>2607</v>
      </c>
      <c r="F41" s="644" t="s">
        <v>2115</v>
      </c>
    </row>
    <row r="42" spans="1:8">
      <c r="A42" s="644" t="s">
        <v>2111</v>
      </c>
      <c r="C42" s="644" t="s">
        <v>2113</v>
      </c>
      <c r="F42" s="644" t="s">
        <v>2116</v>
      </c>
    </row>
  </sheetData>
  <mergeCells count="6">
    <mergeCell ref="B37:H37"/>
    <mergeCell ref="A1:H1"/>
    <mergeCell ref="A2:H2"/>
    <mergeCell ref="A3:H3"/>
    <mergeCell ref="A4:H4"/>
    <mergeCell ref="B36:H36"/>
  </mergeCells>
  <pageMargins left="0.70866141732283472" right="0.70866141732283472" top="0.35433070866141736" bottom="0.15748031496062992" header="0.31496062992125984" footer="0.31496062992125984"/>
  <pageSetup scale="75" fitToHeight="0" orientation="landscape" horizontalDpi="360" verticalDpi="360" r:id="rId1"/>
  <rowBreaks count="1" manualBreakCount="1">
    <brk id="42" max="7"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K26"/>
  <sheetViews>
    <sheetView zoomScaleNormal="100" workbookViewId="0">
      <selection activeCell="A3" sqref="A3:K3"/>
    </sheetView>
  </sheetViews>
  <sheetFormatPr baseColWidth="10" defaultRowHeight="15"/>
  <cols>
    <col min="1" max="1" width="33.42578125" customWidth="1"/>
    <col min="2" max="11" width="16.7109375" customWidth="1"/>
  </cols>
  <sheetData>
    <row r="1" spans="1:11">
      <c r="A1" s="1464" t="s">
        <v>2117</v>
      </c>
      <c r="B1" s="1465"/>
      <c r="C1" s="1465"/>
      <c r="D1" s="1465"/>
      <c r="E1" s="1465"/>
      <c r="F1" s="1465"/>
      <c r="G1" s="1465"/>
      <c r="H1" s="1465"/>
      <c r="I1" s="1465"/>
      <c r="J1" s="1465"/>
      <c r="K1" s="1466"/>
    </row>
    <row r="2" spans="1:11">
      <c r="A2" s="1467" t="s">
        <v>1633</v>
      </c>
      <c r="B2" s="1468"/>
      <c r="C2" s="1468"/>
      <c r="D2" s="1468"/>
      <c r="E2" s="1468"/>
      <c r="F2" s="1468"/>
      <c r="G2" s="1468"/>
      <c r="H2" s="1468"/>
      <c r="I2" s="1468"/>
      <c r="J2" s="1468"/>
      <c r="K2" s="1469"/>
    </row>
    <row r="3" spans="1:11">
      <c r="A3" s="1467" t="s">
        <v>2941</v>
      </c>
      <c r="B3" s="1468"/>
      <c r="C3" s="1468"/>
      <c r="D3" s="1468"/>
      <c r="E3" s="1468"/>
      <c r="F3" s="1468"/>
      <c r="G3" s="1468"/>
      <c r="H3" s="1468"/>
      <c r="I3" s="1468"/>
      <c r="J3" s="1468"/>
      <c r="K3" s="1469"/>
    </row>
    <row r="4" spans="1:11" ht="15.75" thickBot="1">
      <c r="A4" s="1470" t="s">
        <v>1479</v>
      </c>
      <c r="B4" s="1471"/>
      <c r="C4" s="1471"/>
      <c r="D4" s="1471"/>
      <c r="E4" s="1471"/>
      <c r="F4" s="1471"/>
      <c r="G4" s="1471"/>
      <c r="H4" s="1471"/>
      <c r="I4" s="1471"/>
      <c r="J4" s="1471"/>
      <c r="K4" s="1472"/>
    </row>
    <row r="5" spans="1:11" ht="79.5" thickBot="1">
      <c r="A5" s="553" t="s">
        <v>1634</v>
      </c>
      <c r="B5" s="554" t="s">
        <v>1635</v>
      </c>
      <c r="C5" s="554" t="s">
        <v>1636</v>
      </c>
      <c r="D5" s="554" t="s">
        <v>1637</v>
      </c>
      <c r="E5" s="554" t="s">
        <v>1638</v>
      </c>
      <c r="F5" s="554" t="s">
        <v>1639</v>
      </c>
      <c r="G5" s="554" t="s">
        <v>1640</v>
      </c>
      <c r="H5" s="554" t="s">
        <v>1641</v>
      </c>
      <c r="I5" s="554" t="s">
        <v>1642</v>
      </c>
      <c r="J5" s="554" t="s">
        <v>1643</v>
      </c>
      <c r="K5" s="554" t="s">
        <v>1644</v>
      </c>
    </row>
    <row r="6" spans="1:11">
      <c r="A6" s="555"/>
      <c r="B6" s="556"/>
      <c r="C6" s="556"/>
      <c r="D6" s="556"/>
      <c r="E6" s="556"/>
      <c r="F6" s="556"/>
      <c r="G6" s="556"/>
      <c r="H6" s="556"/>
      <c r="I6" s="556"/>
      <c r="J6" s="556"/>
      <c r="K6" s="556"/>
    </row>
    <row r="7" spans="1:11" ht="22.5">
      <c r="A7" s="534" t="s">
        <v>1645</v>
      </c>
      <c r="B7" s="512"/>
      <c r="C7" s="512"/>
      <c r="D7" s="512"/>
      <c r="E7" s="512">
        <f>SUM(E8:E11)</f>
        <v>0</v>
      </c>
      <c r="F7" s="512"/>
      <c r="G7" s="512">
        <f>SUM(G8:G11)</f>
        <v>0</v>
      </c>
      <c r="H7" s="512">
        <f>SUM(H8:H11)</f>
        <v>0</v>
      </c>
      <c r="I7" s="512">
        <f>SUM(I8:I11)</f>
        <v>0</v>
      </c>
      <c r="J7" s="512">
        <f>SUM(J8:J11)</f>
        <v>0</v>
      </c>
      <c r="K7" s="512">
        <f>SUM(K8:K11)</f>
        <v>0</v>
      </c>
    </row>
    <row r="8" spans="1:11">
      <c r="A8" s="517" t="s">
        <v>1646</v>
      </c>
      <c r="B8" s="512"/>
      <c r="C8" s="512"/>
      <c r="D8" s="512"/>
      <c r="E8" s="512"/>
      <c r="F8" s="512"/>
      <c r="G8" s="512"/>
      <c r="H8" s="512"/>
      <c r="I8" s="512"/>
      <c r="J8" s="512"/>
      <c r="K8" s="512"/>
    </row>
    <row r="9" spans="1:11">
      <c r="A9" s="517" t="s">
        <v>1647</v>
      </c>
      <c r="B9" s="512"/>
      <c r="C9" s="512"/>
      <c r="D9" s="512"/>
      <c r="E9" s="512"/>
      <c r="F9" s="512"/>
      <c r="G9" s="512"/>
      <c r="H9" s="512"/>
      <c r="I9" s="512"/>
      <c r="J9" s="512"/>
      <c r="K9" s="512"/>
    </row>
    <row r="10" spans="1:11">
      <c r="A10" s="517" t="s">
        <v>1648</v>
      </c>
      <c r="B10" s="512"/>
      <c r="C10" s="512"/>
      <c r="D10" s="512"/>
      <c r="E10" s="512"/>
      <c r="F10" s="512"/>
      <c r="G10" s="512"/>
      <c r="H10" s="512"/>
      <c r="I10" s="512"/>
      <c r="J10" s="512"/>
      <c r="K10" s="512"/>
    </row>
    <row r="11" spans="1:11">
      <c r="A11" s="517" t="s">
        <v>1649</v>
      </c>
      <c r="B11" s="512"/>
      <c r="C11" s="512"/>
      <c r="D11" s="512"/>
      <c r="E11" s="512"/>
      <c r="F11" s="512"/>
      <c r="G11" s="512"/>
      <c r="H11" s="512"/>
      <c r="I11" s="512"/>
      <c r="J11" s="512"/>
      <c r="K11" s="512"/>
    </row>
    <row r="12" spans="1:11">
      <c r="A12" s="515"/>
      <c r="B12" s="512"/>
      <c r="C12" s="512"/>
      <c r="D12" s="512"/>
      <c r="E12" s="512"/>
      <c r="F12" s="512"/>
      <c r="G12" s="512"/>
      <c r="H12" s="512"/>
      <c r="I12" s="512"/>
      <c r="J12" s="512"/>
      <c r="K12" s="512"/>
    </row>
    <row r="13" spans="1:11">
      <c r="A13" s="511" t="s">
        <v>1650</v>
      </c>
      <c r="B13" s="512"/>
      <c r="C13" s="512"/>
      <c r="D13" s="512"/>
      <c r="E13" s="512">
        <f>SUM(E14:E17)</f>
        <v>0</v>
      </c>
      <c r="F13" s="512"/>
      <c r="G13" s="512">
        <f>SUM(G14:G17)</f>
        <v>0</v>
      </c>
      <c r="H13" s="512">
        <f>SUM(H14:H17)</f>
        <v>0</v>
      </c>
      <c r="I13" s="512">
        <f>SUM(I14:I17)</f>
        <v>0</v>
      </c>
      <c r="J13" s="512">
        <f>SUM(J14:J17)</f>
        <v>0</v>
      </c>
      <c r="K13" s="512">
        <f>SUM(K14:K17)</f>
        <v>0</v>
      </c>
    </row>
    <row r="14" spans="1:11">
      <c r="A14" s="517" t="s">
        <v>1651</v>
      </c>
      <c r="B14" s="512"/>
      <c r="C14" s="512"/>
      <c r="D14" s="512"/>
      <c r="E14" s="512"/>
      <c r="F14" s="512"/>
      <c r="G14" s="512"/>
      <c r="H14" s="512"/>
      <c r="I14" s="512"/>
      <c r="J14" s="512"/>
      <c r="K14" s="512"/>
    </row>
    <row r="15" spans="1:11">
      <c r="A15" s="517" t="s">
        <v>1652</v>
      </c>
      <c r="B15" s="512"/>
      <c r="C15" s="512"/>
      <c r="D15" s="512"/>
      <c r="E15" s="512"/>
      <c r="F15" s="512"/>
      <c r="G15" s="512"/>
      <c r="H15" s="512"/>
      <c r="I15" s="512"/>
      <c r="J15" s="512"/>
      <c r="K15" s="512"/>
    </row>
    <row r="16" spans="1:11">
      <c r="A16" s="517" t="s">
        <v>1653</v>
      </c>
      <c r="B16" s="512"/>
      <c r="C16" s="512"/>
      <c r="D16" s="512"/>
      <c r="E16" s="512"/>
      <c r="F16" s="512"/>
      <c r="G16" s="512"/>
      <c r="H16" s="512"/>
      <c r="I16" s="512"/>
      <c r="J16" s="512"/>
      <c r="K16" s="512"/>
    </row>
    <row r="17" spans="1:11">
      <c r="A17" s="517" t="s">
        <v>1654</v>
      </c>
      <c r="B17" s="512"/>
      <c r="C17" s="512"/>
      <c r="D17" s="512"/>
      <c r="E17" s="512"/>
      <c r="F17" s="512"/>
      <c r="G17" s="512"/>
      <c r="H17" s="512"/>
      <c r="I17" s="512"/>
      <c r="J17" s="512"/>
      <c r="K17" s="512"/>
    </row>
    <row r="18" spans="1:11">
      <c r="A18" s="515"/>
      <c r="B18" s="512"/>
      <c r="C18" s="512"/>
      <c r="D18" s="512"/>
      <c r="E18" s="512"/>
      <c r="F18" s="512"/>
      <c r="G18" s="512"/>
      <c r="H18" s="512"/>
      <c r="I18" s="512"/>
      <c r="J18" s="512"/>
      <c r="K18" s="512"/>
    </row>
    <row r="19" spans="1:11" ht="22.5">
      <c r="A19" s="534" t="s">
        <v>1655</v>
      </c>
      <c r="B19" s="512"/>
      <c r="C19" s="512"/>
      <c r="D19" s="512"/>
      <c r="E19" s="512">
        <f>E7+E13</f>
        <v>0</v>
      </c>
      <c r="F19" s="512"/>
      <c r="G19" s="512">
        <f>G7+G13</f>
        <v>0</v>
      </c>
      <c r="H19" s="512">
        <f>H7+H13</f>
        <v>0</v>
      </c>
      <c r="I19" s="512">
        <f>I7+I13</f>
        <v>0</v>
      </c>
      <c r="J19" s="512">
        <f>J7+J13</f>
        <v>0</v>
      </c>
      <c r="K19" s="512">
        <f>K7+K13</f>
        <v>0</v>
      </c>
    </row>
    <row r="20" spans="1:11" ht="15.75" thickBot="1">
      <c r="A20" s="523"/>
      <c r="B20" s="557"/>
      <c r="C20" s="557"/>
      <c r="D20" s="557"/>
      <c r="E20" s="557"/>
      <c r="F20" s="557"/>
      <c r="G20" s="557"/>
      <c r="H20" s="557"/>
      <c r="I20" s="557"/>
      <c r="J20" s="557"/>
      <c r="K20" s="557"/>
    </row>
    <row r="21" spans="1:11">
      <c r="B21" s="526"/>
      <c r="C21" s="526"/>
      <c r="D21" s="526"/>
      <c r="E21" s="526"/>
      <c r="F21" s="526"/>
      <c r="G21" s="526"/>
      <c r="H21" s="526"/>
      <c r="I21" s="526"/>
      <c r="J21" s="526"/>
      <c r="K21" s="526"/>
    </row>
    <row r="24" spans="1:11">
      <c r="A24" s="643" t="s">
        <v>2110</v>
      </c>
      <c r="C24" s="643" t="s">
        <v>2112</v>
      </c>
      <c r="F24" s="643" t="s">
        <v>2114</v>
      </c>
    </row>
    <row r="25" spans="1:11">
      <c r="A25" s="644" t="s">
        <v>2475</v>
      </c>
      <c r="C25" s="644" t="s">
        <v>2607</v>
      </c>
      <c r="F25" s="644" t="s">
        <v>2115</v>
      </c>
    </row>
    <row r="26" spans="1:11">
      <c r="A26" s="644" t="s">
        <v>2111</v>
      </c>
      <c r="C26" s="644" t="s">
        <v>2113</v>
      </c>
      <c r="F26" s="644" t="s">
        <v>2116</v>
      </c>
    </row>
  </sheetData>
  <mergeCells count="4">
    <mergeCell ref="A1:K1"/>
    <mergeCell ref="A2:K2"/>
    <mergeCell ref="A3:K3"/>
    <mergeCell ref="A4:K4"/>
  </mergeCells>
  <pageMargins left="0.70866141732283472" right="0.70866141732283472" top="0.74803149606299213" bottom="0.74803149606299213" header="0.31496062992125984" footer="0.31496062992125984"/>
  <pageSetup scale="60"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122"/>
  <sheetViews>
    <sheetView zoomScaleNormal="100" workbookViewId="0">
      <selection activeCell="F57" sqref="F57"/>
    </sheetView>
  </sheetViews>
  <sheetFormatPr baseColWidth="10" defaultColWidth="11.42578125" defaultRowHeight="12.75"/>
  <cols>
    <col min="1" max="1" width="5" style="38" customWidth="1"/>
    <col min="2" max="2" width="58.5703125" style="38" customWidth="1"/>
    <col min="3" max="3" width="12.28515625" style="38" customWidth="1"/>
    <col min="4" max="4" width="14" style="38" customWidth="1"/>
    <col min="5" max="5" width="1.42578125" style="38" customWidth="1"/>
    <col min="6" max="6" width="14" style="38" customWidth="1"/>
    <col min="7" max="7" width="11.42578125" style="38"/>
    <col min="8" max="8" width="12.85546875" style="38" bestFit="1" customWidth="1"/>
    <col min="9" max="9" width="11.42578125" style="38"/>
    <col min="10" max="10" width="11.42578125" style="46"/>
    <col min="11" max="16384" width="11.42578125" style="38"/>
  </cols>
  <sheetData>
    <row r="1" spans="1:6" ht="4.5" customHeight="1">
      <c r="F1" s="39"/>
    </row>
    <row r="2" spans="1:6">
      <c r="B2" s="1273" t="s">
        <v>2086</v>
      </c>
      <c r="C2" s="1273"/>
      <c r="D2" s="1273"/>
      <c r="E2" s="1273"/>
      <c r="F2" s="1273"/>
    </row>
    <row r="3" spans="1:6">
      <c r="B3" s="1273" t="s">
        <v>2090</v>
      </c>
      <c r="C3" s="1273"/>
      <c r="D3" s="1273"/>
      <c r="E3" s="1273"/>
      <c r="F3" s="1273"/>
    </row>
    <row r="4" spans="1:6">
      <c r="B4" s="41"/>
      <c r="C4" s="41"/>
      <c r="D4" s="41"/>
      <c r="E4" s="41"/>
      <c r="F4" s="41"/>
    </row>
    <row r="5" spans="1:6" ht="15">
      <c r="B5" s="1274" t="s">
        <v>222</v>
      </c>
      <c r="C5" s="1274"/>
      <c r="D5" s="1274"/>
      <c r="E5" s="1274"/>
      <c r="F5" s="1274"/>
    </row>
    <row r="6" spans="1:6" ht="17.45" customHeight="1">
      <c r="B6" s="1274" t="s">
        <v>2919</v>
      </c>
      <c r="C6" s="1274"/>
      <c r="D6" s="1274"/>
      <c r="E6" s="1274"/>
      <c r="F6" s="1274"/>
    </row>
    <row r="7" spans="1:6" ht="12" customHeight="1">
      <c r="B7" s="40"/>
      <c r="C7" s="40"/>
      <c r="D7" s="40"/>
      <c r="E7" s="40"/>
      <c r="F7" s="41"/>
    </row>
    <row r="8" spans="1:6" ht="12" customHeight="1">
      <c r="B8" s="40"/>
      <c r="C8" s="40"/>
      <c r="D8" s="40"/>
      <c r="E8" s="40"/>
      <c r="F8" s="41"/>
    </row>
    <row r="9" spans="1:6">
      <c r="B9" s="41" t="s">
        <v>223</v>
      </c>
      <c r="D9" s="41" t="s">
        <v>613</v>
      </c>
      <c r="E9" s="41"/>
      <c r="F9" s="41">
        <v>2022</v>
      </c>
    </row>
    <row r="10" spans="1:6" ht="6" customHeight="1">
      <c r="C10" s="42"/>
      <c r="D10" s="38" t="s">
        <v>250</v>
      </c>
    </row>
    <row r="11" spans="1:6">
      <c r="A11" s="42" t="s">
        <v>224</v>
      </c>
      <c r="C11" s="42"/>
      <c r="D11" s="43"/>
      <c r="E11" s="43"/>
    </row>
    <row r="12" spans="1:6">
      <c r="A12" s="44" t="s">
        <v>225</v>
      </c>
      <c r="C12" s="42"/>
      <c r="D12" s="685">
        <f>SUM(D13:D23)</f>
        <v>8393130.3200000003</v>
      </c>
      <c r="E12" s="43"/>
      <c r="F12" s="685">
        <f>SUM(F13:F23)</f>
        <v>10692677.51</v>
      </c>
    </row>
    <row r="13" spans="1:6">
      <c r="B13" s="38" t="s">
        <v>226</v>
      </c>
      <c r="C13" s="42"/>
      <c r="D13" s="689">
        <v>0</v>
      </c>
      <c r="E13" s="45"/>
      <c r="F13" s="689">
        <v>0</v>
      </c>
    </row>
    <row r="14" spans="1:6">
      <c r="B14" s="38" t="s">
        <v>227</v>
      </c>
      <c r="C14" s="42"/>
      <c r="D14" s="689">
        <v>0</v>
      </c>
      <c r="E14" s="45"/>
      <c r="F14" s="689">
        <v>0</v>
      </c>
    </row>
    <row r="15" spans="1:6">
      <c r="B15" s="38" t="s">
        <v>133</v>
      </c>
      <c r="D15" s="689">
        <v>0</v>
      </c>
      <c r="E15" s="45"/>
      <c r="F15" s="689">
        <v>0</v>
      </c>
    </row>
    <row r="16" spans="1:6">
      <c r="B16" s="38" t="s">
        <v>135</v>
      </c>
      <c r="D16" s="689">
        <v>7676776.6600000001</v>
      </c>
      <c r="E16" s="45"/>
      <c r="F16" s="689">
        <v>10152819.51</v>
      </c>
    </row>
    <row r="17" spans="1:6">
      <c r="B17" s="38" t="s">
        <v>228</v>
      </c>
      <c r="D17" s="1230">
        <v>0</v>
      </c>
      <c r="E17" s="45"/>
      <c r="F17" s="45">
        <v>0</v>
      </c>
    </row>
    <row r="18" spans="1:6">
      <c r="B18" s="38" t="s">
        <v>229</v>
      </c>
      <c r="D18" s="1230">
        <v>0</v>
      </c>
      <c r="E18" s="45"/>
      <c r="F18" s="45">
        <v>0</v>
      </c>
    </row>
    <row r="19" spans="1:6">
      <c r="B19" s="38" t="s">
        <v>141</v>
      </c>
      <c r="D19" s="1230">
        <v>0</v>
      </c>
      <c r="E19" s="45"/>
      <c r="F19" s="45">
        <v>0</v>
      </c>
    </row>
    <row r="20" spans="1:6" ht="38.25">
      <c r="B20" s="47" t="s">
        <v>143</v>
      </c>
      <c r="D20" s="1230">
        <v>0</v>
      </c>
      <c r="E20" s="45"/>
      <c r="F20" s="45">
        <v>0</v>
      </c>
    </row>
    <row r="21" spans="1:6">
      <c r="B21" s="38" t="s">
        <v>146</v>
      </c>
      <c r="D21" s="1230">
        <v>0</v>
      </c>
      <c r="E21" s="45"/>
      <c r="F21" s="689">
        <v>0</v>
      </c>
    </row>
    <row r="22" spans="1:6">
      <c r="B22" s="38" t="s">
        <v>169</v>
      </c>
      <c r="C22" s="42"/>
      <c r="D22" s="689">
        <v>716353.66</v>
      </c>
      <c r="E22" s="45"/>
      <c r="F22" s="689">
        <v>539858</v>
      </c>
    </row>
    <row r="23" spans="1:6">
      <c r="B23" s="38" t="s">
        <v>230</v>
      </c>
      <c r="D23" s="961">
        <v>0</v>
      </c>
      <c r="E23" s="45"/>
      <c r="F23" s="961">
        <v>0</v>
      </c>
    </row>
    <row r="24" spans="1:6" ht="9.75" customHeight="1">
      <c r="B24" s="48"/>
      <c r="C24" s="48"/>
    </row>
    <row r="25" spans="1:6">
      <c r="A25" s="44" t="s">
        <v>231</v>
      </c>
      <c r="C25" s="42"/>
      <c r="D25" s="685">
        <f>SUM(D26:D41)</f>
        <v>7976791</v>
      </c>
      <c r="E25" s="43"/>
      <c r="F25" s="685">
        <f>SUM(F26:F41)</f>
        <v>10348064.059999999</v>
      </c>
    </row>
    <row r="26" spans="1:6">
      <c r="B26" s="49" t="s">
        <v>164</v>
      </c>
      <c r="C26" s="49"/>
      <c r="D26" s="689">
        <v>4176686.88</v>
      </c>
      <c r="E26" s="45"/>
      <c r="F26" s="689">
        <v>5873708.7699999996</v>
      </c>
    </row>
    <row r="27" spans="1:6">
      <c r="B27" s="49" t="s">
        <v>166</v>
      </c>
      <c r="C27" s="49"/>
      <c r="D27" s="689">
        <v>1949334.74</v>
      </c>
      <c r="E27" s="45"/>
      <c r="F27" s="689">
        <v>2046386.13</v>
      </c>
    </row>
    <row r="28" spans="1:6">
      <c r="B28" s="49" t="s">
        <v>168</v>
      </c>
      <c r="C28" s="49"/>
      <c r="D28" s="651">
        <v>1850769.38</v>
      </c>
      <c r="E28" s="46"/>
      <c r="F28" s="651">
        <v>2427969.16</v>
      </c>
    </row>
    <row r="29" spans="1:6">
      <c r="B29" s="49" t="s">
        <v>171</v>
      </c>
      <c r="C29" s="49"/>
      <c r="D29" s="45"/>
      <c r="E29" s="45"/>
      <c r="F29" s="45"/>
    </row>
    <row r="30" spans="1:6">
      <c r="B30" s="49" t="s">
        <v>173</v>
      </c>
      <c r="C30" s="49"/>
      <c r="D30" s="45"/>
      <c r="E30" s="45"/>
      <c r="F30" s="45"/>
    </row>
    <row r="31" spans="1:6">
      <c r="B31" s="49" t="s">
        <v>175</v>
      </c>
      <c r="C31" s="49"/>
      <c r="D31" s="45"/>
      <c r="E31" s="45"/>
      <c r="F31" s="45"/>
    </row>
    <row r="32" spans="1:6">
      <c r="B32" s="49" t="s">
        <v>177</v>
      </c>
      <c r="C32" s="49"/>
      <c r="D32" s="45"/>
      <c r="E32" s="45"/>
      <c r="F32" s="45"/>
    </row>
    <row r="33" spans="1:6">
      <c r="B33" s="49" t="s">
        <v>179</v>
      </c>
      <c r="C33" s="49"/>
      <c r="D33" s="45"/>
      <c r="E33" s="45"/>
      <c r="F33" s="45"/>
    </row>
    <row r="34" spans="1:6">
      <c r="B34" s="49" t="s">
        <v>181</v>
      </c>
      <c r="C34" s="49"/>
      <c r="D34" s="45"/>
      <c r="E34" s="45"/>
      <c r="F34" s="45"/>
    </row>
    <row r="35" spans="1:6">
      <c r="B35" s="49" t="s">
        <v>183</v>
      </c>
      <c r="C35" s="49"/>
      <c r="D35" s="45"/>
      <c r="E35" s="45"/>
      <c r="F35" s="45"/>
    </row>
    <row r="36" spans="1:6">
      <c r="B36" s="49" t="s">
        <v>185</v>
      </c>
      <c r="C36" s="49"/>
    </row>
    <row r="37" spans="1:6">
      <c r="B37" s="49" t="s">
        <v>187</v>
      </c>
      <c r="C37" s="49"/>
      <c r="D37" s="45"/>
      <c r="E37" s="45"/>
      <c r="F37" s="45"/>
    </row>
    <row r="38" spans="1:6">
      <c r="B38" s="38" t="s">
        <v>232</v>
      </c>
      <c r="D38" s="50"/>
      <c r="E38" s="50"/>
      <c r="F38" s="50"/>
    </row>
    <row r="39" spans="1:6">
      <c r="B39" s="38" t="s">
        <v>75</v>
      </c>
      <c r="D39" s="50"/>
      <c r="E39" s="50"/>
      <c r="F39" s="50"/>
    </row>
    <row r="40" spans="1:6">
      <c r="B40" s="38" t="s">
        <v>192</v>
      </c>
      <c r="D40" s="50"/>
      <c r="E40" s="50"/>
      <c r="F40" s="50"/>
    </row>
    <row r="41" spans="1:6">
      <c r="B41" s="38" t="s">
        <v>233</v>
      </c>
      <c r="D41" s="686">
        <v>0</v>
      </c>
      <c r="E41" s="50"/>
      <c r="F41" s="686">
        <v>0</v>
      </c>
    </row>
    <row r="42" spans="1:6">
      <c r="A42" s="51" t="s">
        <v>234</v>
      </c>
      <c r="B42" s="52"/>
      <c r="C42" s="53"/>
      <c r="D42" s="1074">
        <f>D12-D25</f>
        <v>416339.3200000003</v>
      </c>
      <c r="E42" s="54"/>
      <c r="F42" s="1074">
        <f>F12-F25</f>
        <v>344613.45000000112</v>
      </c>
    </row>
    <row r="43" spans="1:6">
      <c r="B43" s="42"/>
      <c r="C43" s="42"/>
      <c r="D43" s="45"/>
      <c r="E43" s="45"/>
      <c r="F43" s="45"/>
    </row>
    <row r="44" spans="1:6">
      <c r="B44" s="42"/>
      <c r="C44" s="42"/>
      <c r="D44" s="45"/>
      <c r="E44" s="45"/>
      <c r="F44" s="45"/>
    </row>
    <row r="45" spans="1:6">
      <c r="A45" s="42" t="s">
        <v>235</v>
      </c>
      <c r="C45" s="42"/>
    </row>
    <row r="46" spans="1:6">
      <c r="A46" s="44" t="s">
        <v>225</v>
      </c>
      <c r="B46" s="42"/>
      <c r="C46" s="42"/>
      <c r="D46" s="685">
        <f>SUM(D47:D49)</f>
        <v>-107028.46</v>
      </c>
      <c r="F46" s="685">
        <f>SUM(F47:F49)</f>
        <v>48479.66</v>
      </c>
    </row>
    <row r="47" spans="1:6">
      <c r="B47" s="38" t="s">
        <v>236</v>
      </c>
      <c r="D47" s="651"/>
      <c r="E47" s="46"/>
      <c r="F47" s="651">
        <v>0</v>
      </c>
    </row>
    <row r="48" spans="1:6">
      <c r="B48" s="38" t="s">
        <v>52</v>
      </c>
      <c r="D48" s="1204"/>
      <c r="E48" s="46"/>
      <c r="F48" s="651">
        <v>0</v>
      </c>
    </row>
    <row r="49" spans="1:6">
      <c r="B49" s="38" t="s">
        <v>237</v>
      </c>
      <c r="D49" s="658">
        <v>-107028.46</v>
      </c>
      <c r="E49" s="46"/>
      <c r="F49" s="651">
        <v>48479.66</v>
      </c>
    </row>
    <row r="50" spans="1:6">
      <c r="A50" s="44" t="s">
        <v>231</v>
      </c>
      <c r="D50" s="685">
        <f>SUM(D51:D53)</f>
        <v>637945.34</v>
      </c>
      <c r="F50" s="685">
        <f>SUM(F51:F53)</f>
        <v>702879.79</v>
      </c>
    </row>
    <row r="51" spans="1:6">
      <c r="B51" s="38" t="s">
        <v>236</v>
      </c>
      <c r="D51" s="689"/>
      <c r="E51" s="45"/>
      <c r="F51" s="689">
        <v>26620</v>
      </c>
    </row>
    <row r="52" spans="1:6">
      <c r="B52" s="38" t="s">
        <v>52</v>
      </c>
      <c r="D52" s="689">
        <v>190377.18</v>
      </c>
      <c r="E52" s="45"/>
      <c r="F52" s="689">
        <v>140444.44</v>
      </c>
    </row>
    <row r="53" spans="1:6">
      <c r="B53" s="38" t="s">
        <v>237</v>
      </c>
      <c r="D53" s="689">
        <v>447568.16</v>
      </c>
      <c r="E53" s="45"/>
      <c r="F53" s="689">
        <v>535815.35</v>
      </c>
    </row>
    <row r="54" spans="1:6">
      <c r="A54" s="51" t="s">
        <v>238</v>
      </c>
      <c r="B54" s="52"/>
      <c r="C54" s="52"/>
      <c r="D54" s="983">
        <f>D46-D50</f>
        <v>-744973.79999999993</v>
      </c>
      <c r="E54" s="54"/>
      <c r="F54" s="983">
        <f>F46-F50</f>
        <v>-654400.13</v>
      </c>
    </row>
    <row r="55" spans="1:6">
      <c r="D55" s="50"/>
      <c r="E55" s="50"/>
      <c r="F55" s="50"/>
    </row>
    <row r="56" spans="1:6">
      <c r="D56" s="50"/>
      <c r="E56" s="50"/>
      <c r="F56" s="50"/>
    </row>
    <row r="57" spans="1:6">
      <c r="A57" s="42" t="s">
        <v>239</v>
      </c>
      <c r="C57" s="42"/>
    </row>
    <row r="58" spans="1:6">
      <c r="A58" s="44" t="s">
        <v>225</v>
      </c>
      <c r="D58" s="685">
        <f>SUM(D59:D62)</f>
        <v>3643000.95</v>
      </c>
      <c r="F58" s="685">
        <f>SUM(F59:F62)</f>
        <v>1310214.51</v>
      </c>
    </row>
    <row r="59" spans="1:6">
      <c r="B59" s="38" t="s">
        <v>240</v>
      </c>
      <c r="D59" s="689">
        <v>3643000.95</v>
      </c>
      <c r="E59" s="45"/>
      <c r="F59" s="689">
        <v>1310214.51</v>
      </c>
    </row>
    <row r="60" spans="1:6">
      <c r="B60" s="55" t="s">
        <v>241</v>
      </c>
      <c r="D60" s="689"/>
      <c r="E60" s="45"/>
      <c r="F60" s="689"/>
    </row>
    <row r="61" spans="1:6">
      <c r="B61" s="55" t="s">
        <v>242</v>
      </c>
      <c r="D61" s="689"/>
      <c r="E61" s="45"/>
      <c r="F61" s="689"/>
    </row>
    <row r="62" spans="1:6">
      <c r="B62" s="38" t="s">
        <v>243</v>
      </c>
      <c r="D62" s="982">
        <v>0</v>
      </c>
      <c r="E62" s="56"/>
      <c r="F62" s="982">
        <v>0</v>
      </c>
    </row>
    <row r="63" spans="1:6">
      <c r="A63" s="44" t="s">
        <v>231</v>
      </c>
      <c r="D63" s="685">
        <f>SUM(D64:D67)</f>
        <v>3214583.29</v>
      </c>
      <c r="F63" s="685">
        <f>SUM(F64:F67)</f>
        <v>1204130.83</v>
      </c>
    </row>
    <row r="64" spans="1:6">
      <c r="B64" s="38" t="s">
        <v>244</v>
      </c>
      <c r="D64" s="689">
        <v>3214583.29</v>
      </c>
      <c r="E64" s="45"/>
      <c r="F64" s="689">
        <v>1204130.83</v>
      </c>
    </row>
    <row r="65" spans="1:6">
      <c r="B65" s="55" t="s">
        <v>241</v>
      </c>
      <c r="D65" s="45"/>
      <c r="E65" s="45"/>
      <c r="F65" s="45"/>
    </row>
    <row r="66" spans="1:6">
      <c r="B66" s="55" t="s">
        <v>242</v>
      </c>
      <c r="D66" s="45"/>
      <c r="E66" s="45"/>
      <c r="F66" s="45"/>
    </row>
    <row r="67" spans="1:6">
      <c r="B67" s="38" t="s">
        <v>245</v>
      </c>
      <c r="D67" s="651"/>
      <c r="F67" s="651">
        <v>0</v>
      </c>
    </row>
    <row r="68" spans="1:6">
      <c r="A68" s="51" t="s">
        <v>246</v>
      </c>
      <c r="B68" s="52"/>
      <c r="C68" s="52"/>
      <c r="D68" s="1231">
        <f>D58-D63</f>
        <v>428417.66000000015</v>
      </c>
      <c r="E68" s="57"/>
      <c r="F68" s="914">
        <f>F58-F63</f>
        <v>106083.67999999993</v>
      </c>
    </row>
    <row r="69" spans="1:6">
      <c r="D69" s="50"/>
      <c r="E69" s="50"/>
      <c r="F69" s="50"/>
    </row>
    <row r="70" spans="1:6">
      <c r="A70" s="58" t="s">
        <v>247</v>
      </c>
      <c r="B70" s="42"/>
      <c r="C70" s="42"/>
      <c r="D70" s="1239">
        <f>D42+D54+D68</f>
        <v>99783.180000000517</v>
      </c>
      <c r="E70" s="50"/>
      <c r="F70" s="915">
        <f>F42+F54+F68</f>
        <v>-203702.99999999895</v>
      </c>
    </row>
    <row r="71" spans="1:6">
      <c r="B71" s="42"/>
      <c r="C71" s="42"/>
      <c r="D71" s="687"/>
      <c r="E71" s="56"/>
      <c r="F71" s="687"/>
    </row>
    <row r="72" spans="1:6">
      <c r="A72" s="58" t="s">
        <v>248</v>
      </c>
      <c r="C72" s="42"/>
      <c r="D72" s="688">
        <v>92130.21</v>
      </c>
      <c r="E72" s="59"/>
      <c r="F72" s="688">
        <v>295833.21000000002</v>
      </c>
    </row>
    <row r="73" spans="1:6">
      <c r="A73" s="58" t="s">
        <v>249</v>
      </c>
      <c r="C73" s="42"/>
      <c r="D73" s="688">
        <v>191913.39</v>
      </c>
      <c r="E73" s="59"/>
      <c r="F73" s="688">
        <v>92130.21</v>
      </c>
    </row>
    <row r="74" spans="1:6">
      <c r="D74" s="50"/>
      <c r="E74" s="50"/>
      <c r="F74" s="50"/>
    </row>
    <row r="75" spans="1:6">
      <c r="D75" s="43"/>
      <c r="E75" s="43"/>
    </row>
    <row r="76" spans="1:6" ht="24" customHeight="1">
      <c r="B76" s="1275"/>
      <c r="C76" s="1275"/>
      <c r="D76" s="1275"/>
      <c r="E76" s="1275"/>
      <c r="F76" s="1275"/>
    </row>
    <row r="77" spans="1:6">
      <c r="B77" s="253"/>
      <c r="C77" s="253"/>
      <c r="D77" s="253"/>
      <c r="E77" s="253"/>
      <c r="F77" s="253"/>
    </row>
    <row r="84" spans="7:7">
      <c r="G84" s="6"/>
    </row>
    <row r="85" spans="7:7">
      <c r="G85" s="6"/>
    </row>
    <row r="86" spans="7:7">
      <c r="G86" s="6"/>
    </row>
    <row r="87" spans="7:7">
      <c r="G87" s="6"/>
    </row>
    <row r="88" spans="7:7">
      <c r="G88" s="6"/>
    </row>
    <row r="89" spans="7:7">
      <c r="G89" s="6"/>
    </row>
    <row r="90" spans="7:7">
      <c r="G90" s="6"/>
    </row>
    <row r="91" spans="7:7">
      <c r="G91" s="6"/>
    </row>
    <row r="92" spans="7:7">
      <c r="G92" s="6"/>
    </row>
    <row r="93" spans="7:7">
      <c r="G93" s="6"/>
    </row>
    <row r="94" spans="7:7">
      <c r="G94" s="6"/>
    </row>
    <row r="95" spans="7:7">
      <c r="G95" s="6"/>
    </row>
    <row r="96" spans="7:7">
      <c r="G96" s="6"/>
    </row>
    <row r="97" spans="7:7">
      <c r="G97" s="6"/>
    </row>
    <row r="98" spans="7:7">
      <c r="G98" s="6"/>
    </row>
    <row r="99" spans="7:7">
      <c r="G99" s="6"/>
    </row>
    <row r="100" spans="7:7">
      <c r="G100" s="6"/>
    </row>
    <row r="101" spans="7:7">
      <c r="G101" s="6"/>
    </row>
    <row r="102" spans="7:7">
      <c r="G102" s="6"/>
    </row>
    <row r="103" spans="7:7">
      <c r="G103" s="6"/>
    </row>
    <row r="104" spans="7:7">
      <c r="G104" s="6"/>
    </row>
    <row r="105" spans="7:7">
      <c r="G105" s="6"/>
    </row>
    <row r="106" spans="7:7">
      <c r="G106" s="6"/>
    </row>
    <row r="107" spans="7:7">
      <c r="G107" s="6"/>
    </row>
    <row r="108" spans="7:7">
      <c r="G108" s="6"/>
    </row>
    <row r="109" spans="7:7">
      <c r="G109" s="6"/>
    </row>
    <row r="110" spans="7:7">
      <c r="G110" s="6"/>
    </row>
    <row r="111" spans="7:7">
      <c r="G111" s="6"/>
    </row>
    <row r="112" spans="7:7">
      <c r="G112" s="6"/>
    </row>
    <row r="113" spans="2:10">
      <c r="G113" s="6"/>
    </row>
    <row r="114" spans="2:10">
      <c r="G114" s="6"/>
    </row>
    <row r="115" spans="2:10">
      <c r="G115" s="6"/>
    </row>
    <row r="116" spans="2:10">
      <c r="G116" s="6"/>
    </row>
    <row r="117" spans="2:10">
      <c r="G117" s="6"/>
    </row>
    <row r="118" spans="2:10" s="60" customFormat="1" ht="45.75" customHeight="1">
      <c r="G118" s="61"/>
      <c r="J118" s="62"/>
    </row>
    <row r="119" spans="2:10" s="60" customFormat="1">
      <c r="G119" s="63"/>
      <c r="J119" s="62"/>
    </row>
    <row r="120" spans="2:10">
      <c r="B120" s="6"/>
      <c r="C120" s="6"/>
      <c r="D120" s="6"/>
      <c r="E120" s="6"/>
      <c r="F120" s="6"/>
      <c r="G120" s="6"/>
    </row>
    <row r="121" spans="2:10" ht="15.75">
      <c r="B121" s="64"/>
      <c r="C121" s="6"/>
      <c r="D121" s="6"/>
      <c r="E121" s="6"/>
      <c r="F121" s="6"/>
      <c r="G121" s="6"/>
    </row>
    <row r="122" spans="2:10">
      <c r="G122" s="6"/>
    </row>
  </sheetData>
  <mergeCells count="5">
    <mergeCell ref="B3:F3"/>
    <mergeCell ref="B5:F5"/>
    <mergeCell ref="B6:F6"/>
    <mergeCell ref="B76:F76"/>
    <mergeCell ref="B2:F2"/>
  </mergeCells>
  <printOptions horizontalCentered="1"/>
  <pageMargins left="0.23622047244094491" right="0.70866141732283472" top="0.62992125984251968" bottom="0.55118110236220474" header="0.31496062992125984" footer="0.31496062992125984"/>
  <pageSetup scale="90" orientation="portrait" horizontalDpi="360" verticalDpi="360" r:id="rId1"/>
  <headerFooter>
    <oddHeader>&amp;L&amp;"Arial,Normal"&amp;8Estados e Información Contable&amp;R&amp;"Arial,Normal"&amp;8 05</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G85"/>
  <sheetViews>
    <sheetView zoomScaleNormal="100" workbookViewId="0">
      <selection activeCell="E78" sqref="E78"/>
    </sheetView>
  </sheetViews>
  <sheetFormatPr baseColWidth="10" defaultRowHeight="15"/>
  <cols>
    <col min="1" max="1" width="76.7109375" bestFit="1" customWidth="1"/>
    <col min="2" max="2" width="14" customWidth="1"/>
    <col min="3" max="3" width="13.140625" customWidth="1"/>
    <col min="4" max="4" width="12.7109375" customWidth="1"/>
  </cols>
  <sheetData>
    <row r="1" spans="1:4">
      <c r="A1" s="1464" t="s">
        <v>2104</v>
      </c>
      <c r="B1" s="1465"/>
      <c r="C1" s="1465"/>
      <c r="D1" s="1466"/>
    </row>
    <row r="2" spans="1:4">
      <c r="A2" s="1474" t="s">
        <v>2088</v>
      </c>
      <c r="B2" s="1475"/>
      <c r="C2" s="1475"/>
      <c r="D2" s="1476"/>
    </row>
    <row r="3" spans="1:4">
      <c r="A3" s="1474" t="s">
        <v>1656</v>
      </c>
      <c r="B3" s="1475"/>
      <c r="C3" s="1475"/>
      <c r="D3" s="1476"/>
    </row>
    <row r="4" spans="1:4">
      <c r="A4" s="1474" t="s">
        <v>2941</v>
      </c>
      <c r="B4" s="1475"/>
      <c r="C4" s="1475"/>
      <c r="D4" s="1476"/>
    </row>
    <row r="5" spans="1:4" ht="15.75" thickBot="1">
      <c r="A5" s="1477" t="s">
        <v>1479</v>
      </c>
      <c r="B5" s="1478"/>
      <c r="C5" s="1478"/>
      <c r="D5" s="1479"/>
    </row>
    <row r="6" spans="1:4" ht="15.75" thickBot="1"/>
    <row r="7" spans="1:4" ht="30" customHeight="1" thickBot="1">
      <c r="A7" s="558" t="s">
        <v>1480</v>
      </c>
      <c r="B7" s="528" t="s">
        <v>1657</v>
      </c>
      <c r="C7" s="528" t="s">
        <v>269</v>
      </c>
      <c r="D7" s="529" t="s">
        <v>1658</v>
      </c>
    </row>
    <row r="8" spans="1:4">
      <c r="A8" s="559"/>
      <c r="B8" s="560"/>
      <c r="C8" s="561"/>
      <c r="D8" s="561"/>
    </row>
    <row r="9" spans="1:4">
      <c r="A9" s="562" t="s">
        <v>1659</v>
      </c>
      <c r="B9" s="728">
        <f>B10+B11+B12</f>
        <v>13491334</v>
      </c>
      <c r="C9" s="831">
        <f>C10+C11+C12</f>
        <v>8393130.3200000003</v>
      </c>
      <c r="D9" s="831">
        <f>D10+D11+D12</f>
        <v>8393130.3200000003</v>
      </c>
    </row>
    <row r="10" spans="1:4">
      <c r="A10" s="564" t="s">
        <v>1660</v>
      </c>
      <c r="B10" s="728">
        <v>13491334</v>
      </c>
      <c r="C10" s="831">
        <v>8393130.3200000003</v>
      </c>
      <c r="D10" s="831">
        <v>8393130.3200000003</v>
      </c>
    </row>
    <row r="11" spans="1:4">
      <c r="A11" s="564" t="s">
        <v>1661</v>
      </c>
      <c r="B11" s="728"/>
      <c r="C11" s="831">
        <v>0</v>
      </c>
      <c r="D11" s="831">
        <v>0</v>
      </c>
    </row>
    <row r="12" spans="1:4">
      <c r="A12" s="564" t="s">
        <v>1662</v>
      </c>
      <c r="B12" s="728"/>
      <c r="C12" s="831"/>
      <c r="D12" s="831"/>
    </row>
    <row r="13" spans="1:4">
      <c r="A13" s="559"/>
      <c r="B13" s="728"/>
      <c r="C13" s="831"/>
      <c r="D13" s="831"/>
    </row>
    <row r="14" spans="1:4">
      <c r="A14" s="562" t="s">
        <v>1663</v>
      </c>
      <c r="B14" s="728">
        <f>B15+B16</f>
        <v>13491334</v>
      </c>
      <c r="C14" s="831">
        <f>C15+C16</f>
        <v>7976791</v>
      </c>
      <c r="D14" s="831">
        <f>D15+D16</f>
        <v>7976791</v>
      </c>
    </row>
    <row r="15" spans="1:4">
      <c r="A15" s="564" t="s">
        <v>1664</v>
      </c>
      <c r="B15" s="728">
        <v>13491334</v>
      </c>
      <c r="C15" s="831">
        <v>7976791</v>
      </c>
      <c r="D15" s="831">
        <v>7976791</v>
      </c>
    </row>
    <row r="16" spans="1:4">
      <c r="A16" s="564" t="s">
        <v>1665</v>
      </c>
      <c r="B16" s="728"/>
      <c r="C16" s="831">
        <v>0</v>
      </c>
      <c r="D16" s="831">
        <v>0</v>
      </c>
    </row>
    <row r="17" spans="1:4">
      <c r="A17" s="559"/>
      <c r="B17" s="728"/>
      <c r="C17" s="831"/>
      <c r="D17" s="831"/>
    </row>
    <row r="18" spans="1:4">
      <c r="A18" s="562" t="s">
        <v>1666</v>
      </c>
      <c r="B18" s="832"/>
      <c r="C18" s="831">
        <f>C19+C20</f>
        <v>0</v>
      </c>
      <c r="D18" s="831">
        <f>D19+D20</f>
        <v>0</v>
      </c>
    </row>
    <row r="19" spans="1:4">
      <c r="A19" s="564" t="s">
        <v>1667</v>
      </c>
      <c r="B19" s="832"/>
      <c r="C19" s="831"/>
      <c r="D19" s="831"/>
    </row>
    <row r="20" spans="1:4">
      <c r="A20" s="564" t="s">
        <v>1668</v>
      </c>
      <c r="B20" s="832"/>
      <c r="C20" s="831"/>
      <c r="D20" s="831"/>
    </row>
    <row r="21" spans="1:4">
      <c r="A21" s="559"/>
      <c r="B21" s="728"/>
      <c r="C21" s="831"/>
      <c r="D21" s="831"/>
    </row>
    <row r="22" spans="1:4">
      <c r="A22" s="562" t="s">
        <v>1669</v>
      </c>
      <c r="B22" s="728">
        <f>B9-B14</f>
        <v>0</v>
      </c>
      <c r="C22" s="1244">
        <f>C9-C14+C18</f>
        <v>416339.3200000003</v>
      </c>
      <c r="D22" s="1244">
        <f>D9-D14+D18</f>
        <v>416339.3200000003</v>
      </c>
    </row>
    <row r="23" spans="1:4">
      <c r="A23" s="562" t="s">
        <v>1670</v>
      </c>
      <c r="B23" s="728">
        <f>B22-B12</f>
        <v>0</v>
      </c>
      <c r="C23" s="1244">
        <f>C22-C12</f>
        <v>416339.3200000003</v>
      </c>
      <c r="D23" s="1244">
        <f>D22-D12</f>
        <v>416339.3200000003</v>
      </c>
    </row>
    <row r="24" spans="1:4" ht="27" customHeight="1">
      <c r="A24" s="565" t="s">
        <v>1671</v>
      </c>
      <c r="B24" s="728">
        <f>B23-B18</f>
        <v>0</v>
      </c>
      <c r="C24" s="1245">
        <f>C23-C18</f>
        <v>416339.3200000003</v>
      </c>
      <c r="D24" s="1245">
        <f>D23-D18</f>
        <v>416339.3200000003</v>
      </c>
    </row>
    <row r="25" spans="1:4" ht="15.75" thickBot="1">
      <c r="A25" s="566"/>
      <c r="B25" s="833"/>
      <c r="C25" s="834"/>
      <c r="D25" s="834"/>
    </row>
    <row r="26" spans="1:4" ht="15.75" thickBot="1">
      <c r="B26" s="835"/>
      <c r="C26" s="835"/>
      <c r="D26" s="835"/>
    </row>
    <row r="27" spans="1:4" ht="15.75" thickBot="1">
      <c r="A27" s="558" t="s">
        <v>252</v>
      </c>
      <c r="B27" s="836" t="s">
        <v>294</v>
      </c>
      <c r="C27" s="837" t="s">
        <v>269</v>
      </c>
      <c r="D27" s="837" t="s">
        <v>297</v>
      </c>
    </row>
    <row r="28" spans="1:4">
      <c r="A28" s="568"/>
      <c r="B28" s="838"/>
      <c r="C28" s="839"/>
      <c r="D28" s="839"/>
    </row>
    <row r="29" spans="1:4">
      <c r="A29" s="562" t="s">
        <v>1672</v>
      </c>
      <c r="B29" s="840">
        <f>B30+B31</f>
        <v>0</v>
      </c>
      <c r="C29" s="841">
        <f>C30+C31</f>
        <v>0</v>
      </c>
      <c r="D29" s="841">
        <f>D30+D31</f>
        <v>0</v>
      </c>
    </row>
    <row r="30" spans="1:4">
      <c r="A30" s="564" t="s">
        <v>1673</v>
      </c>
      <c r="B30" s="840"/>
      <c r="C30" s="841"/>
      <c r="D30" s="841"/>
    </row>
    <row r="31" spans="1:4">
      <c r="A31" s="564" t="s">
        <v>1674</v>
      </c>
      <c r="B31" s="840"/>
      <c r="C31" s="841"/>
      <c r="D31" s="841"/>
    </row>
    <row r="32" spans="1:4">
      <c r="A32" s="559"/>
      <c r="B32" s="840"/>
      <c r="C32" s="841"/>
      <c r="D32" s="841"/>
    </row>
    <row r="33" spans="1:4">
      <c r="A33" s="562" t="s">
        <v>1675</v>
      </c>
      <c r="B33" s="842">
        <f>B24+B29</f>
        <v>0</v>
      </c>
      <c r="C33" s="1246">
        <f>C24+C29</f>
        <v>416339.3200000003</v>
      </c>
      <c r="D33" s="1246">
        <f>D24+D29</f>
        <v>416339.3200000003</v>
      </c>
    </row>
    <row r="34" spans="1:4" ht="15.75" thickBot="1">
      <c r="A34" s="570"/>
      <c r="B34" s="843"/>
      <c r="C34" s="844"/>
      <c r="D34" s="844"/>
    </row>
    <row r="35" spans="1:4" ht="15.75" thickBot="1">
      <c r="B35" s="835"/>
      <c r="C35" s="835"/>
      <c r="D35" s="835"/>
    </row>
    <row r="36" spans="1:4">
      <c r="A36" s="1480" t="s">
        <v>252</v>
      </c>
      <c r="B36" s="1482" t="s">
        <v>1676</v>
      </c>
      <c r="C36" s="1484" t="s">
        <v>269</v>
      </c>
      <c r="D36" s="845" t="s">
        <v>1677</v>
      </c>
    </row>
    <row r="37" spans="1:4" ht="15.75" thickBot="1">
      <c r="A37" s="1481"/>
      <c r="B37" s="1483"/>
      <c r="C37" s="1485"/>
      <c r="D37" s="846" t="s">
        <v>297</v>
      </c>
    </row>
    <row r="38" spans="1:4">
      <c r="A38" s="559"/>
      <c r="B38" s="847"/>
      <c r="C38" s="848"/>
      <c r="D38" s="848"/>
    </row>
    <row r="39" spans="1:4">
      <c r="A39" s="562" t="s">
        <v>1678</v>
      </c>
      <c r="B39" s="728">
        <f>B40+B41</f>
        <v>0</v>
      </c>
      <c r="C39" s="831">
        <f>C40+C41</f>
        <v>0</v>
      </c>
      <c r="D39" s="831">
        <f>D40+D41</f>
        <v>0</v>
      </c>
    </row>
    <row r="40" spans="1:4">
      <c r="A40" s="564" t="s">
        <v>1679</v>
      </c>
      <c r="B40" s="728"/>
      <c r="C40" s="831"/>
      <c r="D40" s="831"/>
    </row>
    <row r="41" spans="1:4">
      <c r="A41" s="564" t="s">
        <v>1680</v>
      </c>
      <c r="B41" s="728"/>
      <c r="C41" s="831"/>
      <c r="D41" s="831"/>
    </row>
    <row r="42" spans="1:4">
      <c r="A42" s="562" t="s">
        <v>1681</v>
      </c>
      <c r="B42" s="728">
        <f>B43+B44</f>
        <v>0</v>
      </c>
      <c r="C42" s="831">
        <f>C43+C44</f>
        <v>0</v>
      </c>
      <c r="D42" s="831">
        <f>D43+D44</f>
        <v>0</v>
      </c>
    </row>
    <row r="43" spans="1:4">
      <c r="A43" s="564" t="s">
        <v>1682</v>
      </c>
      <c r="B43" s="728"/>
      <c r="C43" s="831"/>
      <c r="D43" s="831"/>
    </row>
    <row r="44" spans="1:4">
      <c r="A44" s="564" t="s">
        <v>1683</v>
      </c>
      <c r="B44" s="728"/>
      <c r="C44" s="831"/>
      <c r="D44" s="831"/>
    </row>
    <row r="45" spans="1:4">
      <c r="A45" s="559"/>
      <c r="B45" s="728"/>
      <c r="C45" s="831"/>
      <c r="D45" s="831"/>
    </row>
    <row r="46" spans="1:4">
      <c r="A46" s="562" t="s">
        <v>1684</v>
      </c>
      <c r="B46" s="735">
        <f>B39-B42</f>
        <v>0</v>
      </c>
      <c r="C46" s="735">
        <f>C39-C42</f>
        <v>0</v>
      </c>
      <c r="D46" s="735">
        <f>D39-D42</f>
        <v>0</v>
      </c>
    </row>
    <row r="47" spans="1:4" ht="15.75" thickBot="1">
      <c r="A47" s="573"/>
      <c r="B47" s="849"/>
      <c r="C47" s="849"/>
      <c r="D47" s="849"/>
    </row>
    <row r="48" spans="1:4" ht="15.75" thickBot="1">
      <c r="B48" s="835"/>
      <c r="C48" s="835"/>
      <c r="D48" s="835"/>
    </row>
    <row r="49" spans="1:4">
      <c r="A49" s="1480" t="s">
        <v>252</v>
      </c>
      <c r="B49" s="850" t="s">
        <v>1685</v>
      </c>
      <c r="C49" s="1484" t="s">
        <v>269</v>
      </c>
      <c r="D49" s="845" t="s">
        <v>1677</v>
      </c>
    </row>
    <row r="50" spans="1:4" ht="15.75" thickBot="1">
      <c r="A50" s="1481"/>
      <c r="B50" s="851" t="s">
        <v>294</v>
      </c>
      <c r="C50" s="1485"/>
      <c r="D50" s="846" t="s">
        <v>297</v>
      </c>
    </row>
    <row r="51" spans="1:4">
      <c r="A51" s="575"/>
      <c r="B51" s="728"/>
      <c r="C51" s="831"/>
      <c r="D51" s="831"/>
    </row>
    <row r="52" spans="1:4">
      <c r="A52" s="562" t="s">
        <v>1686</v>
      </c>
      <c r="B52" s="728"/>
      <c r="C52" s="831"/>
      <c r="D52" s="831"/>
    </row>
    <row r="53" spans="1:4">
      <c r="A53" s="562" t="s">
        <v>1687</v>
      </c>
      <c r="B53" s="728">
        <f>B54-B55</f>
        <v>13491334</v>
      </c>
      <c r="C53" s="831">
        <f>C54-C55</f>
        <v>8393130.3200000003</v>
      </c>
      <c r="D53" s="831">
        <f>D54-D55</f>
        <v>8393130.3200000003</v>
      </c>
    </row>
    <row r="54" spans="1:4">
      <c r="A54" s="564" t="s">
        <v>1679</v>
      </c>
      <c r="B54" s="728">
        <v>13491334</v>
      </c>
      <c r="C54" s="831">
        <v>8393130.3200000003</v>
      </c>
      <c r="D54" s="831">
        <v>8393130.3200000003</v>
      </c>
    </row>
    <row r="55" spans="1:4">
      <c r="A55" s="564" t="s">
        <v>1682</v>
      </c>
      <c r="B55" s="728"/>
      <c r="C55" s="831"/>
      <c r="D55" s="831"/>
    </row>
    <row r="56" spans="1:4">
      <c r="A56" s="559"/>
      <c r="B56" s="728"/>
      <c r="C56" s="831"/>
      <c r="D56" s="831"/>
    </row>
    <row r="57" spans="1:4">
      <c r="A57" s="562" t="s">
        <v>1664</v>
      </c>
      <c r="B57" s="728">
        <v>13491334</v>
      </c>
      <c r="C57" s="831">
        <v>7976791</v>
      </c>
      <c r="D57" s="831">
        <v>7976791</v>
      </c>
    </row>
    <row r="58" spans="1:4">
      <c r="A58" s="559"/>
      <c r="B58" s="728"/>
      <c r="C58" s="831"/>
      <c r="D58" s="831"/>
    </row>
    <row r="59" spans="1:4">
      <c r="A59" s="562" t="s">
        <v>1667</v>
      </c>
      <c r="B59" s="852"/>
      <c r="C59" s="831"/>
      <c r="D59" s="831"/>
    </row>
    <row r="60" spans="1:4">
      <c r="A60" s="559"/>
      <c r="B60" s="728"/>
      <c r="C60" s="831"/>
      <c r="D60" s="831"/>
    </row>
    <row r="61" spans="1:4">
      <c r="A61" s="562" t="s">
        <v>1688</v>
      </c>
      <c r="B61" s="735">
        <f>B52+B53-B57+B59</f>
        <v>0</v>
      </c>
      <c r="C61" s="1245">
        <f>C52+C53-C57+C59</f>
        <v>416339.3200000003</v>
      </c>
      <c r="D61" s="1245">
        <f>D52+D53-D57+D59</f>
        <v>416339.3200000003</v>
      </c>
    </row>
    <row r="62" spans="1:4">
      <c r="A62" s="562" t="s">
        <v>1689</v>
      </c>
      <c r="B62" s="735"/>
      <c r="C62" s="853"/>
      <c r="D62" s="853"/>
    </row>
    <row r="63" spans="1:4" ht="15.75" thickBot="1">
      <c r="A63" s="566"/>
      <c r="B63" s="833"/>
      <c r="C63" s="834"/>
      <c r="D63" s="834"/>
    </row>
    <row r="64" spans="1:4" ht="15.75" thickBot="1">
      <c r="B64" s="835"/>
      <c r="C64" s="835"/>
      <c r="D64" s="835"/>
    </row>
    <row r="65" spans="1:4">
      <c r="A65" s="1480" t="s">
        <v>252</v>
      </c>
      <c r="B65" s="1482" t="s">
        <v>1676</v>
      </c>
      <c r="C65" s="1484" t="s">
        <v>269</v>
      </c>
      <c r="D65" s="845" t="s">
        <v>1677</v>
      </c>
    </row>
    <row r="66" spans="1:4" ht="15.75" thickBot="1">
      <c r="A66" s="1481"/>
      <c r="B66" s="1483"/>
      <c r="C66" s="1485"/>
      <c r="D66" s="846" t="s">
        <v>297</v>
      </c>
    </row>
    <row r="67" spans="1:4">
      <c r="A67" s="575"/>
      <c r="B67" s="728"/>
      <c r="C67" s="831"/>
      <c r="D67" s="831"/>
    </row>
    <row r="68" spans="1:4">
      <c r="A68" s="562" t="s">
        <v>1661</v>
      </c>
      <c r="B68" s="728"/>
      <c r="C68" s="831"/>
      <c r="D68" s="831"/>
    </row>
    <row r="69" spans="1:4">
      <c r="A69" s="562" t="s">
        <v>1690</v>
      </c>
      <c r="B69" s="728">
        <f>B70-B71</f>
        <v>0</v>
      </c>
      <c r="C69" s="831">
        <f>C70-C71</f>
        <v>0</v>
      </c>
      <c r="D69" s="831">
        <f>D70-D71</f>
        <v>0</v>
      </c>
    </row>
    <row r="70" spans="1:4">
      <c r="A70" s="564" t="s">
        <v>1680</v>
      </c>
      <c r="B70" s="728"/>
      <c r="C70" s="831">
        <v>0</v>
      </c>
      <c r="D70" s="831">
        <v>0</v>
      </c>
    </row>
    <row r="71" spans="1:4">
      <c r="A71" s="564" t="s">
        <v>1683</v>
      </c>
      <c r="B71" s="728"/>
      <c r="C71" s="831"/>
      <c r="D71" s="831"/>
    </row>
    <row r="72" spans="1:4">
      <c r="A72" s="559"/>
      <c r="B72" s="728"/>
      <c r="C72" s="831"/>
      <c r="D72" s="831"/>
    </row>
    <row r="73" spans="1:4">
      <c r="A73" s="562" t="s">
        <v>1691</v>
      </c>
      <c r="B73" s="728"/>
      <c r="C73" s="831"/>
      <c r="D73" s="831"/>
    </row>
    <row r="74" spans="1:4">
      <c r="A74" s="559"/>
      <c r="B74" s="728"/>
      <c r="C74" s="831"/>
      <c r="D74" s="831"/>
    </row>
    <row r="75" spans="1:4">
      <c r="A75" s="562" t="s">
        <v>1668</v>
      </c>
      <c r="B75" s="852"/>
      <c r="C75" s="831"/>
      <c r="D75" s="831"/>
    </row>
    <row r="76" spans="1:4">
      <c r="A76" s="559"/>
      <c r="B76" s="728"/>
      <c r="C76" s="831"/>
      <c r="D76" s="831"/>
    </row>
    <row r="77" spans="1:4">
      <c r="A77" s="562" t="s">
        <v>1692</v>
      </c>
      <c r="B77" s="735">
        <f>B68+B69-B73+B75</f>
        <v>0</v>
      </c>
      <c r="C77" s="853">
        <f>C68+C69-C73+C75</f>
        <v>0</v>
      </c>
      <c r="D77" s="853">
        <f>D68+D69-D73+D75</f>
        <v>0</v>
      </c>
    </row>
    <row r="78" spans="1:4">
      <c r="A78" s="562" t="s">
        <v>1693</v>
      </c>
      <c r="B78" s="735">
        <f>B77-B69</f>
        <v>0</v>
      </c>
      <c r="C78" s="735">
        <f>C77-C69</f>
        <v>0</v>
      </c>
      <c r="D78" s="735">
        <f>D77-D69</f>
        <v>0</v>
      </c>
    </row>
    <row r="79" spans="1:4" ht="15.75" thickBot="1">
      <c r="A79" s="573"/>
      <c r="B79" s="574"/>
      <c r="C79" s="574"/>
      <c r="D79" s="574"/>
    </row>
    <row r="83" spans="1:7">
      <c r="A83" s="645"/>
      <c r="B83" s="230"/>
      <c r="C83" s="645"/>
      <c r="D83" s="230"/>
      <c r="E83" s="230"/>
      <c r="F83" s="645"/>
      <c r="G83" s="230"/>
    </row>
    <row r="84" spans="1:7">
      <c r="A84" s="646"/>
      <c r="B84" s="230"/>
      <c r="C84" s="646"/>
      <c r="D84" s="230"/>
      <c r="E84" s="230"/>
      <c r="F84" s="646"/>
      <c r="G84" s="230"/>
    </row>
    <row r="85" spans="1:7">
      <c r="A85" s="646"/>
      <c r="B85" s="230"/>
      <c r="C85" s="646"/>
      <c r="D85" s="230"/>
      <c r="E85" s="230"/>
      <c r="F85" s="646"/>
      <c r="G85" s="230"/>
    </row>
  </sheetData>
  <mergeCells count="13">
    <mergeCell ref="A49:A50"/>
    <mergeCell ref="C49:C50"/>
    <mergeCell ref="A65:A66"/>
    <mergeCell ref="B65:B66"/>
    <mergeCell ref="C65:C66"/>
    <mergeCell ref="A1:D1"/>
    <mergeCell ref="A3:D3"/>
    <mergeCell ref="A4:D4"/>
    <mergeCell ref="A5:D5"/>
    <mergeCell ref="A36:A37"/>
    <mergeCell ref="B36:B37"/>
    <mergeCell ref="C36:C37"/>
    <mergeCell ref="A2:D2"/>
  </mergeCells>
  <pageMargins left="0.11811023622047245" right="0.11811023622047245" top="0.74803149606299213" bottom="0.74803149606299213" header="0.31496062992125984" footer="0.31496062992125984"/>
  <pageSetup scale="85" orientation="portrait" horizontalDpi="360" verticalDpi="360" r:id="rId1"/>
  <rowBreaks count="1" manualBreakCount="1">
    <brk id="48" max="16383"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G84"/>
  <sheetViews>
    <sheetView zoomScale="130" zoomScaleNormal="130" workbookViewId="0">
      <selection activeCell="F81" sqref="F81"/>
    </sheetView>
  </sheetViews>
  <sheetFormatPr baseColWidth="10" defaultRowHeight="15"/>
  <cols>
    <col min="1" max="1" width="57" customWidth="1"/>
    <col min="2" max="7" width="14.28515625" customWidth="1"/>
  </cols>
  <sheetData>
    <row r="1" spans="1:7">
      <c r="A1" s="1464" t="s">
        <v>2081</v>
      </c>
      <c r="B1" s="1465"/>
      <c r="C1" s="1465"/>
      <c r="D1" s="1465"/>
      <c r="E1" s="1465"/>
      <c r="F1" s="1465"/>
      <c r="G1" s="1466"/>
    </row>
    <row r="2" spans="1:7">
      <c r="A2" s="1474" t="s">
        <v>1694</v>
      </c>
      <c r="B2" s="1475"/>
      <c r="C2" s="1475"/>
      <c r="D2" s="1475"/>
      <c r="E2" s="1475"/>
      <c r="F2" s="1475"/>
      <c r="G2" s="1476"/>
    </row>
    <row r="3" spans="1:7">
      <c r="A3" s="1474" t="s">
        <v>2941</v>
      </c>
      <c r="B3" s="1475"/>
      <c r="C3" s="1475"/>
      <c r="D3" s="1475"/>
      <c r="E3" s="1475"/>
      <c r="F3" s="1475"/>
      <c r="G3" s="1476"/>
    </row>
    <row r="4" spans="1:7" ht="15.75" thickBot="1">
      <c r="A4" s="1477" t="s">
        <v>1479</v>
      </c>
      <c r="B4" s="1478"/>
      <c r="C4" s="1478"/>
      <c r="D4" s="1478"/>
      <c r="E4" s="1478"/>
      <c r="F4" s="1478"/>
      <c r="G4" s="1479"/>
    </row>
    <row r="5" spans="1:7" ht="15.75" thickBot="1">
      <c r="A5" s="1486" t="s">
        <v>1695</v>
      </c>
      <c r="B5" s="1488" t="s">
        <v>264</v>
      </c>
      <c r="C5" s="1489"/>
      <c r="D5" s="1489"/>
      <c r="E5" s="1489"/>
      <c r="F5" s="1490"/>
      <c r="G5" s="1486" t="s">
        <v>1696</v>
      </c>
    </row>
    <row r="6" spans="1:7" ht="23.25" thickBot="1">
      <c r="A6" s="1487"/>
      <c r="B6" s="576" t="s">
        <v>1697</v>
      </c>
      <c r="C6" s="528" t="s">
        <v>1698</v>
      </c>
      <c r="D6" s="576" t="s">
        <v>296</v>
      </c>
      <c r="E6" s="576" t="s">
        <v>269</v>
      </c>
      <c r="F6" s="576" t="s">
        <v>270</v>
      </c>
      <c r="G6" s="1487"/>
    </row>
    <row r="7" spans="1:7">
      <c r="A7" s="575"/>
      <c r="B7" s="577"/>
      <c r="C7" s="868"/>
      <c r="D7" s="868"/>
      <c r="E7" s="868"/>
      <c r="F7" s="868"/>
      <c r="G7" s="868"/>
    </row>
    <row r="8" spans="1:7">
      <c r="A8" s="565" t="s">
        <v>1699</v>
      </c>
      <c r="B8" s="579"/>
      <c r="C8" s="578"/>
      <c r="D8" s="578"/>
      <c r="E8" s="578"/>
      <c r="F8" s="578"/>
      <c r="G8" s="578"/>
    </row>
    <row r="9" spans="1:7">
      <c r="A9" s="580" t="s">
        <v>1700</v>
      </c>
      <c r="B9" s="579">
        <v>0</v>
      </c>
      <c r="C9" s="578">
        <v>0</v>
      </c>
      <c r="D9" s="578">
        <v>0</v>
      </c>
      <c r="E9" s="578">
        <v>0</v>
      </c>
      <c r="F9" s="578">
        <v>0</v>
      </c>
      <c r="G9" s="578">
        <f t="shared" ref="G9:G42" si="0">F9-B9</f>
        <v>0</v>
      </c>
    </row>
    <row r="10" spans="1:7">
      <c r="A10" s="580" t="s">
        <v>1701</v>
      </c>
      <c r="B10" s="579">
        <v>0</v>
      </c>
      <c r="C10" s="578">
        <v>0</v>
      </c>
      <c r="D10" s="578">
        <v>0</v>
      </c>
      <c r="E10" s="578">
        <v>0</v>
      </c>
      <c r="F10" s="578">
        <v>0</v>
      </c>
      <c r="G10" s="578">
        <f t="shared" si="0"/>
        <v>0</v>
      </c>
    </row>
    <row r="11" spans="1:7">
      <c r="A11" s="580" t="s">
        <v>1702</v>
      </c>
      <c r="B11" s="579">
        <v>0</v>
      </c>
      <c r="C11" s="578">
        <v>0</v>
      </c>
      <c r="D11" s="578">
        <v>0</v>
      </c>
      <c r="E11" s="578">
        <v>0</v>
      </c>
      <c r="F11" s="578">
        <v>0</v>
      </c>
      <c r="G11" s="578">
        <f t="shared" si="0"/>
        <v>0</v>
      </c>
    </row>
    <row r="12" spans="1:7">
      <c r="A12" s="580" t="s">
        <v>1703</v>
      </c>
      <c r="B12" s="726">
        <v>12660070</v>
      </c>
      <c r="C12" s="727"/>
      <c r="D12" s="727">
        <f>B12+C12</f>
        <v>12660070</v>
      </c>
      <c r="E12" s="727">
        <v>7676776.6600000001</v>
      </c>
      <c r="F12" s="727">
        <v>7676776.6600000001</v>
      </c>
      <c r="G12" s="1209">
        <f t="shared" si="0"/>
        <v>-4983293.34</v>
      </c>
    </row>
    <row r="13" spans="1:7">
      <c r="A13" s="580" t="s">
        <v>1704</v>
      </c>
      <c r="B13" s="726">
        <v>0</v>
      </c>
      <c r="C13" s="727">
        <v>0</v>
      </c>
      <c r="D13" s="727">
        <f>B13+C13</f>
        <v>0</v>
      </c>
      <c r="E13" s="727">
        <v>0</v>
      </c>
      <c r="F13" s="727">
        <v>0</v>
      </c>
      <c r="G13" s="727">
        <f t="shared" si="0"/>
        <v>0</v>
      </c>
    </row>
    <row r="14" spans="1:7">
      <c r="A14" s="580" t="s">
        <v>1705</v>
      </c>
      <c r="B14" s="726">
        <v>0</v>
      </c>
      <c r="C14" s="727">
        <v>0</v>
      </c>
      <c r="D14" s="727">
        <f>B14+C14</f>
        <v>0</v>
      </c>
      <c r="E14" s="727">
        <v>0</v>
      </c>
      <c r="F14" s="727">
        <v>0</v>
      </c>
      <c r="G14" s="727">
        <f t="shared" si="0"/>
        <v>0</v>
      </c>
    </row>
    <row r="15" spans="1:7">
      <c r="A15" s="580" t="s">
        <v>1706</v>
      </c>
      <c r="B15" s="726">
        <v>0</v>
      </c>
      <c r="C15" s="727">
        <v>0</v>
      </c>
      <c r="D15" s="727">
        <f>B15+C15</f>
        <v>0</v>
      </c>
      <c r="E15" s="727">
        <v>0</v>
      </c>
      <c r="F15" s="727">
        <v>0</v>
      </c>
      <c r="G15" s="727">
        <f t="shared" si="0"/>
        <v>0</v>
      </c>
    </row>
    <row r="16" spans="1:7">
      <c r="A16" s="580" t="s">
        <v>1707</v>
      </c>
      <c r="B16" s="728">
        <f>SUM(B18:B28)</f>
        <v>0</v>
      </c>
      <c r="C16" s="728">
        <f>SUM(C18:C28)</f>
        <v>0</v>
      </c>
      <c r="D16" s="728">
        <f>SUM(D18:D28)</f>
        <v>0</v>
      </c>
      <c r="E16" s="728">
        <f>SUM(E18:E28)</f>
        <v>0</v>
      </c>
      <c r="F16" s="728">
        <f>SUM(F18:F28)</f>
        <v>0</v>
      </c>
      <c r="G16" s="727">
        <f t="shared" si="0"/>
        <v>0</v>
      </c>
    </row>
    <row r="17" spans="1:7">
      <c r="A17" s="580" t="s">
        <v>1708</v>
      </c>
      <c r="B17" s="728">
        <v>0</v>
      </c>
      <c r="C17" s="728">
        <v>0</v>
      </c>
      <c r="D17" s="728">
        <v>0</v>
      </c>
      <c r="E17" s="728">
        <v>0</v>
      </c>
      <c r="F17" s="728"/>
      <c r="G17" s="727">
        <f t="shared" si="0"/>
        <v>0</v>
      </c>
    </row>
    <row r="18" spans="1:7">
      <c r="A18" s="581" t="s">
        <v>1709</v>
      </c>
      <c r="B18" s="726">
        <v>0</v>
      </c>
      <c r="C18" s="727">
        <v>0</v>
      </c>
      <c r="D18" s="727">
        <v>0</v>
      </c>
      <c r="E18" s="727">
        <v>0</v>
      </c>
      <c r="F18" s="727">
        <v>0</v>
      </c>
      <c r="G18" s="727">
        <f t="shared" si="0"/>
        <v>0</v>
      </c>
    </row>
    <row r="19" spans="1:7">
      <c r="A19" s="581" t="s">
        <v>1710</v>
      </c>
      <c r="B19" s="726">
        <v>0</v>
      </c>
      <c r="C19" s="727">
        <v>0</v>
      </c>
      <c r="D19" s="727">
        <v>0</v>
      </c>
      <c r="E19" s="727">
        <v>0</v>
      </c>
      <c r="F19" s="727">
        <v>0</v>
      </c>
      <c r="G19" s="727">
        <f t="shared" si="0"/>
        <v>0</v>
      </c>
    </row>
    <row r="20" spans="1:7">
      <c r="A20" s="581" t="s">
        <v>1711</v>
      </c>
      <c r="B20" s="726">
        <v>0</v>
      </c>
      <c r="C20" s="727">
        <v>0</v>
      </c>
      <c r="D20" s="727">
        <v>0</v>
      </c>
      <c r="E20" s="727">
        <v>0</v>
      </c>
      <c r="F20" s="727">
        <v>0</v>
      </c>
      <c r="G20" s="727">
        <f t="shared" si="0"/>
        <v>0</v>
      </c>
    </row>
    <row r="21" spans="1:7">
      <c r="A21" s="581" t="s">
        <v>1712</v>
      </c>
      <c r="B21" s="726">
        <v>0</v>
      </c>
      <c r="C21" s="727">
        <v>0</v>
      </c>
      <c r="D21" s="727">
        <v>0</v>
      </c>
      <c r="E21" s="727">
        <v>0</v>
      </c>
      <c r="F21" s="727">
        <v>0</v>
      </c>
      <c r="G21" s="727">
        <f t="shared" si="0"/>
        <v>0</v>
      </c>
    </row>
    <row r="22" spans="1:7">
      <c r="A22" s="581" t="s">
        <v>1713</v>
      </c>
      <c r="B22" s="726">
        <v>0</v>
      </c>
      <c r="C22" s="727">
        <v>0</v>
      </c>
      <c r="D22" s="727">
        <v>0</v>
      </c>
      <c r="E22" s="727">
        <v>0</v>
      </c>
      <c r="F22" s="727">
        <v>0</v>
      </c>
      <c r="G22" s="727">
        <f t="shared" si="0"/>
        <v>0</v>
      </c>
    </row>
    <row r="23" spans="1:7">
      <c r="A23" s="581" t="s">
        <v>1714</v>
      </c>
      <c r="B23" s="726">
        <v>0</v>
      </c>
      <c r="C23" s="727">
        <v>0</v>
      </c>
      <c r="D23" s="727">
        <v>0</v>
      </c>
      <c r="E23" s="727">
        <v>0</v>
      </c>
      <c r="F23" s="727">
        <v>0</v>
      </c>
      <c r="G23" s="727">
        <f t="shared" si="0"/>
        <v>0</v>
      </c>
    </row>
    <row r="24" spans="1:7">
      <c r="A24" s="581" t="s">
        <v>1715</v>
      </c>
      <c r="B24" s="726">
        <v>0</v>
      </c>
      <c r="C24" s="727">
        <v>0</v>
      </c>
      <c r="D24" s="727">
        <v>0</v>
      </c>
      <c r="E24" s="727">
        <v>0</v>
      </c>
      <c r="F24" s="727">
        <v>0</v>
      </c>
      <c r="G24" s="727">
        <f t="shared" si="0"/>
        <v>0</v>
      </c>
    </row>
    <row r="25" spans="1:7">
      <c r="A25" s="581" t="s">
        <v>1716</v>
      </c>
      <c r="B25" s="726">
        <v>0</v>
      </c>
      <c r="C25" s="727">
        <v>0</v>
      </c>
      <c r="D25" s="727">
        <v>0</v>
      </c>
      <c r="E25" s="727">
        <v>0</v>
      </c>
      <c r="F25" s="727">
        <v>0</v>
      </c>
      <c r="G25" s="727">
        <f t="shared" si="0"/>
        <v>0</v>
      </c>
    </row>
    <row r="26" spans="1:7">
      <c r="A26" s="581" t="s">
        <v>1717</v>
      </c>
      <c r="B26" s="726">
        <v>0</v>
      </c>
      <c r="C26" s="727">
        <v>0</v>
      </c>
      <c r="D26" s="727">
        <v>0</v>
      </c>
      <c r="E26" s="727">
        <v>0</v>
      </c>
      <c r="F26" s="727">
        <v>0</v>
      </c>
      <c r="G26" s="727">
        <f t="shared" si="0"/>
        <v>0</v>
      </c>
    </row>
    <row r="27" spans="1:7">
      <c r="A27" s="581" t="s">
        <v>1718</v>
      </c>
      <c r="B27" s="726">
        <v>0</v>
      </c>
      <c r="C27" s="727">
        <v>0</v>
      </c>
      <c r="D27" s="727">
        <v>0</v>
      </c>
      <c r="E27" s="727">
        <v>0</v>
      </c>
      <c r="F27" s="727">
        <v>0</v>
      </c>
      <c r="G27" s="727">
        <f t="shared" si="0"/>
        <v>0</v>
      </c>
    </row>
    <row r="28" spans="1:7">
      <c r="A28" s="581" t="s">
        <v>1719</v>
      </c>
      <c r="B28" s="726">
        <v>0</v>
      </c>
      <c r="C28" s="727">
        <v>0</v>
      </c>
      <c r="D28" s="727">
        <v>0</v>
      </c>
      <c r="E28" s="727">
        <v>0</v>
      </c>
      <c r="F28" s="727">
        <v>0</v>
      </c>
      <c r="G28" s="727">
        <f t="shared" si="0"/>
        <v>0</v>
      </c>
    </row>
    <row r="29" spans="1:7">
      <c r="A29" s="580" t="s">
        <v>1720</v>
      </c>
      <c r="B29" s="726">
        <f>SUM(B30:B34)</f>
        <v>0</v>
      </c>
      <c r="C29" s="727">
        <f>SUM(C30:C34)</f>
        <v>0</v>
      </c>
      <c r="D29" s="727">
        <f>SUM(D30:D34)</f>
        <v>0</v>
      </c>
      <c r="E29" s="727">
        <f>SUM(E30:E34)</f>
        <v>0</v>
      </c>
      <c r="F29" s="727">
        <f>SUM(F30:F34)</f>
        <v>0</v>
      </c>
      <c r="G29" s="727">
        <f t="shared" si="0"/>
        <v>0</v>
      </c>
    </row>
    <row r="30" spans="1:7">
      <c r="A30" s="581" t="s">
        <v>1721</v>
      </c>
      <c r="B30" s="726">
        <v>0</v>
      </c>
      <c r="C30" s="727">
        <v>0</v>
      </c>
      <c r="D30" s="727">
        <v>0</v>
      </c>
      <c r="E30" s="727">
        <v>0</v>
      </c>
      <c r="F30" s="727">
        <v>0</v>
      </c>
      <c r="G30" s="727">
        <f t="shared" si="0"/>
        <v>0</v>
      </c>
    </row>
    <row r="31" spans="1:7">
      <c r="A31" s="581" t="s">
        <v>1722</v>
      </c>
      <c r="B31" s="726">
        <v>0</v>
      </c>
      <c r="C31" s="727">
        <v>0</v>
      </c>
      <c r="D31" s="727">
        <v>0</v>
      </c>
      <c r="E31" s="727">
        <v>0</v>
      </c>
      <c r="F31" s="727">
        <v>0</v>
      </c>
      <c r="G31" s="727">
        <f t="shared" si="0"/>
        <v>0</v>
      </c>
    </row>
    <row r="32" spans="1:7">
      <c r="A32" s="581" t="s">
        <v>1723</v>
      </c>
      <c r="B32" s="726">
        <v>0</v>
      </c>
      <c r="C32" s="727">
        <v>0</v>
      </c>
      <c r="D32" s="727">
        <v>0</v>
      </c>
      <c r="E32" s="727">
        <v>0</v>
      </c>
      <c r="F32" s="727">
        <v>0</v>
      </c>
      <c r="G32" s="727">
        <f t="shared" si="0"/>
        <v>0</v>
      </c>
    </row>
    <row r="33" spans="1:7">
      <c r="A33" s="581" t="s">
        <v>1724</v>
      </c>
      <c r="B33" s="726">
        <v>0</v>
      </c>
      <c r="C33" s="727">
        <v>0</v>
      </c>
      <c r="D33" s="727">
        <v>0</v>
      </c>
      <c r="E33" s="727">
        <v>0</v>
      </c>
      <c r="F33" s="727">
        <v>0</v>
      </c>
      <c r="G33" s="727">
        <f t="shared" si="0"/>
        <v>0</v>
      </c>
    </row>
    <row r="34" spans="1:7">
      <c r="A34" s="581" t="s">
        <v>1725</v>
      </c>
      <c r="B34" s="726">
        <v>0</v>
      </c>
      <c r="C34" s="727">
        <v>0</v>
      </c>
      <c r="D34" s="727">
        <v>0</v>
      </c>
      <c r="E34" s="727">
        <v>0</v>
      </c>
      <c r="F34" s="727">
        <v>0</v>
      </c>
      <c r="G34" s="727">
        <f t="shared" si="0"/>
        <v>0</v>
      </c>
    </row>
    <row r="35" spans="1:7">
      <c r="A35" s="580" t="s">
        <v>1726</v>
      </c>
      <c r="B35" s="726">
        <f>B36+B37</f>
        <v>507310</v>
      </c>
      <c r="C35" s="727">
        <v>0</v>
      </c>
      <c r="D35" s="727">
        <f>B35+C35</f>
        <v>507310</v>
      </c>
      <c r="E35" s="727">
        <v>0</v>
      </c>
      <c r="F35" s="727">
        <v>0</v>
      </c>
      <c r="G35" s="1209">
        <f t="shared" si="0"/>
        <v>-507310</v>
      </c>
    </row>
    <row r="36" spans="1:7">
      <c r="A36" s="580" t="s">
        <v>1727</v>
      </c>
      <c r="B36" s="726">
        <v>253655</v>
      </c>
      <c r="C36" s="727">
        <v>0</v>
      </c>
      <c r="D36" s="727">
        <f>B36+C36</f>
        <v>253655</v>
      </c>
      <c r="E36" s="727">
        <f>E37</f>
        <v>716353.66</v>
      </c>
      <c r="F36" s="727">
        <f>F37</f>
        <v>716353.66</v>
      </c>
      <c r="G36" s="1232">
        <f t="shared" si="0"/>
        <v>462698.66000000003</v>
      </c>
    </row>
    <row r="37" spans="1:7">
      <c r="A37" s="581" t="s">
        <v>1728</v>
      </c>
      <c r="B37" s="726">
        <v>253655</v>
      </c>
      <c r="C37" s="727">
        <v>0</v>
      </c>
      <c r="D37" s="727">
        <f>B37+C37</f>
        <v>253655</v>
      </c>
      <c r="E37" s="727">
        <v>716353.66</v>
      </c>
      <c r="F37" s="727">
        <v>716353.66</v>
      </c>
      <c r="G37" s="1232">
        <f t="shared" si="0"/>
        <v>462698.66000000003</v>
      </c>
    </row>
    <row r="38" spans="1:7">
      <c r="A38" s="580" t="s">
        <v>1729</v>
      </c>
      <c r="B38" s="726">
        <f>SUM(B39:B40)</f>
        <v>0</v>
      </c>
      <c r="C38" s="727">
        <f>SUM(C39:C40)</f>
        <v>0</v>
      </c>
      <c r="D38" s="727">
        <f>SUM(D39:D40)</f>
        <v>0</v>
      </c>
      <c r="E38" s="906">
        <f>SUM(E39:E40)</f>
        <v>0</v>
      </c>
      <c r="F38" s="906">
        <f>SUM(F39:F40)</f>
        <v>0</v>
      </c>
      <c r="G38" s="906">
        <f t="shared" si="0"/>
        <v>0</v>
      </c>
    </row>
    <row r="39" spans="1:7">
      <c r="A39" s="581" t="s">
        <v>1730</v>
      </c>
      <c r="B39" s="726">
        <v>0</v>
      </c>
      <c r="C39" s="727">
        <v>0</v>
      </c>
      <c r="D39" s="727">
        <v>0</v>
      </c>
      <c r="E39" s="906">
        <v>0</v>
      </c>
      <c r="F39" s="906">
        <v>0</v>
      </c>
      <c r="G39" s="906">
        <f t="shared" si="0"/>
        <v>0</v>
      </c>
    </row>
    <row r="40" spans="1:7" ht="15.75" thickBot="1">
      <c r="A40" s="869" t="s">
        <v>1731</v>
      </c>
      <c r="B40" s="731">
        <v>0</v>
      </c>
      <c r="C40" s="732">
        <v>0</v>
      </c>
      <c r="D40" s="732">
        <v>0</v>
      </c>
      <c r="E40" s="907">
        <v>0</v>
      </c>
      <c r="F40" s="907">
        <v>0</v>
      </c>
      <c r="G40" s="907">
        <f t="shared" si="0"/>
        <v>0</v>
      </c>
    </row>
    <row r="41" spans="1:7">
      <c r="A41" s="870"/>
      <c r="B41" s="871"/>
      <c r="C41" s="872"/>
      <c r="D41" s="872"/>
      <c r="E41" s="872"/>
      <c r="F41" s="872"/>
      <c r="G41" s="872">
        <f t="shared" si="0"/>
        <v>0</v>
      </c>
    </row>
    <row r="42" spans="1:7" ht="15.75" thickBot="1">
      <c r="A42" s="873" t="s">
        <v>1732</v>
      </c>
      <c r="B42" s="849">
        <f>B9+B10+B11+B12+B13+B14+B15+B16+B29+B35+B36+B38</f>
        <v>13421035</v>
      </c>
      <c r="C42" s="849">
        <f>C9+C10+C11+C12+C13+C14+C15+C16+C29+C35+C36+C38</f>
        <v>0</v>
      </c>
      <c r="D42" s="849">
        <f>D9+D10+D11+D12+D13+D14+D15+D16+D29+D35+D36+D38</f>
        <v>13421035</v>
      </c>
      <c r="E42" s="849">
        <f>E9+E10+E11+E12+E13+E14+E15+E16+E29+E35+E36+E38</f>
        <v>8393130.3200000003</v>
      </c>
      <c r="F42" s="849">
        <f>F9+F10+F11+F12+F13+F14+F15+F16+F29+F35+F36+F38</f>
        <v>8393130.3200000003</v>
      </c>
      <c r="G42" s="908">
        <f t="shared" si="0"/>
        <v>-5027904.68</v>
      </c>
    </row>
    <row r="43" spans="1:7">
      <c r="A43" s="598" t="s">
        <v>1733</v>
      </c>
      <c r="B43" s="958"/>
      <c r="C43" s="958"/>
      <c r="D43" s="958"/>
      <c r="E43" s="958"/>
      <c r="F43" s="958"/>
      <c r="G43" s="872"/>
    </row>
    <row r="44" spans="1:7">
      <c r="A44" s="565" t="s">
        <v>1734</v>
      </c>
      <c r="B44" s="729"/>
      <c r="C44" s="730"/>
      <c r="D44" s="730"/>
      <c r="E44" s="730"/>
      <c r="F44" s="730"/>
      <c r="G44" s="727"/>
    </row>
    <row r="45" spans="1:7">
      <c r="A45" s="582"/>
      <c r="B45" s="726"/>
      <c r="C45" s="727"/>
      <c r="D45" s="727"/>
      <c r="E45" s="727"/>
      <c r="F45" s="727"/>
      <c r="G45" s="727"/>
    </row>
    <row r="46" spans="1:7">
      <c r="A46" s="565" t="s">
        <v>1735</v>
      </c>
      <c r="B46" s="726"/>
      <c r="C46" s="727"/>
      <c r="D46" s="727"/>
      <c r="E46" s="727"/>
      <c r="F46" s="727"/>
      <c r="G46" s="727"/>
    </row>
    <row r="47" spans="1:7">
      <c r="A47" s="580" t="s">
        <v>1736</v>
      </c>
      <c r="B47" s="726">
        <f>SUM(B48:B55)</f>
        <v>0</v>
      </c>
      <c r="C47" s="727">
        <f>SUM(C48:C55)</f>
        <v>0</v>
      </c>
      <c r="D47" s="727">
        <f>SUM(D48:D55)</f>
        <v>0</v>
      </c>
      <c r="E47" s="727">
        <f>SUM(E48:E55)</f>
        <v>0</v>
      </c>
      <c r="F47" s="727">
        <f>SUM(F48:F55)</f>
        <v>0</v>
      </c>
      <c r="G47" s="727">
        <f t="shared" ref="G47:G70" si="1">F47-B47</f>
        <v>0</v>
      </c>
    </row>
    <row r="48" spans="1:7">
      <c r="A48" s="581" t="s">
        <v>1737</v>
      </c>
      <c r="B48" s="726">
        <v>0</v>
      </c>
      <c r="C48" s="727">
        <v>0</v>
      </c>
      <c r="D48" s="727">
        <v>0</v>
      </c>
      <c r="E48" s="727">
        <v>0</v>
      </c>
      <c r="F48" s="727">
        <v>0</v>
      </c>
      <c r="G48" s="727">
        <f t="shared" si="1"/>
        <v>0</v>
      </c>
    </row>
    <row r="49" spans="1:7">
      <c r="A49" s="581" t="s">
        <v>1738</v>
      </c>
      <c r="B49" s="726">
        <v>0</v>
      </c>
      <c r="C49" s="727">
        <v>0</v>
      </c>
      <c r="D49" s="727">
        <v>0</v>
      </c>
      <c r="E49" s="727">
        <v>0</v>
      </c>
      <c r="F49" s="727">
        <v>0</v>
      </c>
      <c r="G49" s="727">
        <f t="shared" si="1"/>
        <v>0</v>
      </c>
    </row>
    <row r="50" spans="1:7">
      <c r="A50" s="581" t="s">
        <v>1739</v>
      </c>
      <c r="B50" s="726">
        <v>0</v>
      </c>
      <c r="C50" s="727">
        <v>0</v>
      </c>
      <c r="D50" s="727">
        <v>0</v>
      </c>
      <c r="E50" s="727">
        <v>0</v>
      </c>
      <c r="F50" s="727">
        <v>0</v>
      </c>
      <c r="G50" s="727">
        <f t="shared" si="1"/>
        <v>0</v>
      </c>
    </row>
    <row r="51" spans="1:7" ht="22.5">
      <c r="A51" s="581" t="s">
        <v>1740</v>
      </c>
      <c r="B51" s="726">
        <v>0</v>
      </c>
      <c r="C51" s="727">
        <v>0</v>
      </c>
      <c r="D51" s="727">
        <v>0</v>
      </c>
      <c r="E51" s="727">
        <v>0</v>
      </c>
      <c r="F51" s="727">
        <v>0</v>
      </c>
      <c r="G51" s="727">
        <f t="shared" si="1"/>
        <v>0</v>
      </c>
    </row>
    <row r="52" spans="1:7">
      <c r="A52" s="581" t="s">
        <v>1741</v>
      </c>
      <c r="B52" s="726">
        <v>0</v>
      </c>
      <c r="C52" s="727">
        <v>0</v>
      </c>
      <c r="D52" s="727">
        <v>0</v>
      </c>
      <c r="E52" s="727">
        <v>0</v>
      </c>
      <c r="F52" s="727">
        <v>0</v>
      </c>
      <c r="G52" s="727">
        <f t="shared" si="1"/>
        <v>0</v>
      </c>
    </row>
    <row r="53" spans="1:7">
      <c r="A53" s="581" t="s">
        <v>1742</v>
      </c>
      <c r="B53" s="726">
        <v>0</v>
      </c>
      <c r="C53" s="727">
        <v>0</v>
      </c>
      <c r="D53" s="727">
        <v>0</v>
      </c>
      <c r="E53" s="727">
        <v>0</v>
      </c>
      <c r="F53" s="727">
        <v>0</v>
      </c>
      <c r="G53" s="727">
        <f t="shared" si="1"/>
        <v>0</v>
      </c>
    </row>
    <row r="54" spans="1:7" ht="22.5">
      <c r="A54" s="581" t="s">
        <v>1743</v>
      </c>
      <c r="B54" s="726">
        <v>0</v>
      </c>
      <c r="C54" s="727">
        <v>0</v>
      </c>
      <c r="D54" s="727">
        <v>0</v>
      </c>
      <c r="E54" s="727">
        <v>0</v>
      </c>
      <c r="F54" s="727">
        <v>0</v>
      </c>
      <c r="G54" s="727">
        <f t="shared" si="1"/>
        <v>0</v>
      </c>
    </row>
    <row r="55" spans="1:7" ht="22.5">
      <c r="A55" s="581" t="s">
        <v>1744</v>
      </c>
      <c r="B55" s="726">
        <v>0</v>
      </c>
      <c r="C55" s="727">
        <v>0</v>
      </c>
      <c r="D55" s="727">
        <v>0</v>
      </c>
      <c r="E55" s="727">
        <v>0</v>
      </c>
      <c r="F55" s="727">
        <v>0</v>
      </c>
      <c r="G55" s="727">
        <f t="shared" si="1"/>
        <v>0</v>
      </c>
    </row>
    <row r="56" spans="1:7">
      <c r="A56" s="580" t="s">
        <v>1745</v>
      </c>
      <c r="B56" s="726">
        <f>SUM(B57:B60)</f>
        <v>0</v>
      </c>
      <c r="C56" s="727">
        <f>SUM(C57:C60)</f>
        <v>0</v>
      </c>
      <c r="D56" s="727">
        <f>SUM(D57:D60)</f>
        <v>0</v>
      </c>
      <c r="E56" s="727">
        <f>SUM(E57:E60)</f>
        <v>0</v>
      </c>
      <c r="F56" s="727">
        <f>SUM(F57:F60)</f>
        <v>0</v>
      </c>
      <c r="G56" s="727">
        <f t="shared" si="1"/>
        <v>0</v>
      </c>
    </row>
    <row r="57" spans="1:7">
      <c r="A57" s="581" t="s">
        <v>1746</v>
      </c>
      <c r="B57" s="726">
        <v>0</v>
      </c>
      <c r="C57" s="727">
        <v>0</v>
      </c>
      <c r="D57" s="727">
        <v>0</v>
      </c>
      <c r="E57" s="727">
        <v>0</v>
      </c>
      <c r="F57" s="727">
        <v>0</v>
      </c>
      <c r="G57" s="727">
        <f t="shared" si="1"/>
        <v>0</v>
      </c>
    </row>
    <row r="58" spans="1:7">
      <c r="A58" s="581" t="s">
        <v>1747</v>
      </c>
      <c r="B58" s="726">
        <v>0</v>
      </c>
      <c r="C58" s="727">
        <v>0</v>
      </c>
      <c r="D58" s="727">
        <v>0</v>
      </c>
      <c r="E58" s="727">
        <v>0</v>
      </c>
      <c r="F58" s="727">
        <v>0</v>
      </c>
      <c r="G58" s="727">
        <f t="shared" si="1"/>
        <v>0</v>
      </c>
    </row>
    <row r="59" spans="1:7">
      <c r="A59" s="581" t="s">
        <v>1748</v>
      </c>
      <c r="B59" s="726">
        <v>0</v>
      </c>
      <c r="C59" s="727">
        <v>0</v>
      </c>
      <c r="D59" s="727">
        <v>0</v>
      </c>
      <c r="E59" s="727">
        <v>0</v>
      </c>
      <c r="F59" s="727">
        <v>0</v>
      </c>
      <c r="G59" s="727">
        <f t="shared" si="1"/>
        <v>0</v>
      </c>
    </row>
    <row r="60" spans="1:7">
      <c r="A60" s="581" t="s">
        <v>1749</v>
      </c>
      <c r="B60" s="726">
        <v>0</v>
      </c>
      <c r="C60" s="727">
        <v>0</v>
      </c>
      <c r="D60" s="727">
        <v>0</v>
      </c>
      <c r="E60" s="727">
        <v>0</v>
      </c>
      <c r="F60" s="727">
        <v>0</v>
      </c>
      <c r="G60" s="727">
        <f t="shared" si="1"/>
        <v>0</v>
      </c>
    </row>
    <row r="61" spans="1:7">
      <c r="A61" s="580" t="s">
        <v>1750</v>
      </c>
      <c r="B61" s="726">
        <f>SUM(B62:B63)</f>
        <v>0</v>
      </c>
      <c r="C61" s="726">
        <f>SUM(C62:C63)</f>
        <v>0</v>
      </c>
      <c r="D61" s="726">
        <f>SUM(D62:D63)</f>
        <v>0</v>
      </c>
      <c r="E61" s="726">
        <f>SUM(E62:E63)</f>
        <v>0</v>
      </c>
      <c r="F61" s="726">
        <f>SUM(F62:F63)</f>
        <v>0</v>
      </c>
      <c r="G61" s="726">
        <f t="shared" si="1"/>
        <v>0</v>
      </c>
    </row>
    <row r="62" spans="1:7" ht="22.5">
      <c r="A62" s="581" t="s">
        <v>1751</v>
      </c>
      <c r="B62" s="726">
        <v>0</v>
      </c>
      <c r="C62" s="727">
        <v>0</v>
      </c>
      <c r="D62" s="727">
        <v>0</v>
      </c>
      <c r="E62" s="727">
        <v>0</v>
      </c>
      <c r="F62" s="727">
        <v>0</v>
      </c>
      <c r="G62" s="727">
        <f t="shared" si="1"/>
        <v>0</v>
      </c>
    </row>
    <row r="63" spans="1:7">
      <c r="A63" s="581" t="s">
        <v>1752</v>
      </c>
      <c r="B63" s="726">
        <v>0</v>
      </c>
      <c r="C63" s="727">
        <v>0</v>
      </c>
      <c r="D63" s="727">
        <v>0</v>
      </c>
      <c r="E63" s="727">
        <v>0</v>
      </c>
      <c r="F63" s="727">
        <v>0</v>
      </c>
      <c r="G63" s="727">
        <f t="shared" si="1"/>
        <v>0</v>
      </c>
    </row>
    <row r="64" spans="1:7">
      <c r="A64" s="580" t="s">
        <v>1753</v>
      </c>
      <c r="B64" s="726">
        <v>0</v>
      </c>
      <c r="C64" s="727">
        <v>0</v>
      </c>
      <c r="D64" s="727">
        <v>0</v>
      </c>
      <c r="E64" s="727">
        <v>0</v>
      </c>
      <c r="F64" s="727">
        <v>0</v>
      </c>
      <c r="G64" s="727">
        <f t="shared" si="1"/>
        <v>0</v>
      </c>
    </row>
    <row r="65" spans="1:7">
      <c r="A65" s="580" t="s">
        <v>1754</v>
      </c>
      <c r="B65" s="726">
        <v>0</v>
      </c>
      <c r="C65" s="727">
        <v>0</v>
      </c>
      <c r="D65" s="727">
        <v>0</v>
      </c>
      <c r="E65" s="727">
        <v>0</v>
      </c>
      <c r="F65" s="727">
        <v>0</v>
      </c>
      <c r="G65" s="727">
        <f t="shared" si="1"/>
        <v>0</v>
      </c>
    </row>
    <row r="66" spans="1:7">
      <c r="A66" s="582"/>
      <c r="B66" s="726"/>
      <c r="C66" s="727"/>
      <c r="D66" s="727"/>
      <c r="E66" s="727"/>
      <c r="F66" s="727"/>
      <c r="G66" s="727">
        <f t="shared" si="1"/>
        <v>0</v>
      </c>
    </row>
    <row r="67" spans="1:7">
      <c r="A67" s="565" t="s">
        <v>1755</v>
      </c>
      <c r="B67" s="726">
        <f>+B47+B56+B61+B64+B65</f>
        <v>0</v>
      </c>
      <c r="C67" s="726">
        <f>+C47+C56+C61+C64+C65</f>
        <v>0</v>
      </c>
      <c r="D67" s="726">
        <f>+D47+D56+D61+D64+D65</f>
        <v>0</v>
      </c>
      <c r="E67" s="726">
        <f>+E47+E56+E61+E64+E65</f>
        <v>0</v>
      </c>
      <c r="F67" s="726">
        <f>+F47+F56+F61+F64+F65</f>
        <v>0</v>
      </c>
      <c r="G67" s="726">
        <f t="shared" si="1"/>
        <v>0</v>
      </c>
    </row>
    <row r="68" spans="1:7">
      <c r="A68" s="582"/>
      <c r="B68" s="726"/>
      <c r="C68" s="727"/>
      <c r="D68" s="727"/>
      <c r="E68" s="727"/>
      <c r="F68" s="727"/>
      <c r="G68" s="727">
        <f t="shared" si="1"/>
        <v>0</v>
      </c>
    </row>
    <row r="69" spans="1:7">
      <c r="A69" s="565" t="s">
        <v>1756</v>
      </c>
      <c r="B69" s="726">
        <f>+B70</f>
        <v>0</v>
      </c>
      <c r="C69" s="726">
        <f>+C70</f>
        <v>0</v>
      </c>
      <c r="D69" s="726">
        <f>+D70</f>
        <v>0</v>
      </c>
      <c r="E69" s="726">
        <f>+E70</f>
        <v>0</v>
      </c>
      <c r="F69" s="726">
        <f>+F70</f>
        <v>0</v>
      </c>
      <c r="G69" s="726">
        <f t="shared" si="1"/>
        <v>0</v>
      </c>
    </row>
    <row r="70" spans="1:7">
      <c r="A70" s="580" t="s">
        <v>1757</v>
      </c>
      <c r="B70" s="726">
        <v>0</v>
      </c>
      <c r="C70" s="727">
        <v>0</v>
      </c>
      <c r="D70" s="727">
        <v>0</v>
      </c>
      <c r="E70" s="727">
        <v>0</v>
      </c>
      <c r="F70" s="727">
        <v>0</v>
      </c>
      <c r="G70" s="727">
        <f t="shared" si="1"/>
        <v>0</v>
      </c>
    </row>
    <row r="71" spans="1:7" ht="15.75" thickBot="1">
      <c r="A71" s="874"/>
      <c r="B71" s="731"/>
      <c r="C71" s="732"/>
      <c r="D71" s="732"/>
      <c r="E71" s="732"/>
      <c r="F71" s="732"/>
      <c r="G71" s="732"/>
    </row>
    <row r="72" spans="1:7" ht="15.75" thickBot="1">
      <c r="A72" s="873" t="s">
        <v>1758</v>
      </c>
      <c r="B72" s="854">
        <f>+B42+B67+B69</f>
        <v>13421035</v>
      </c>
      <c r="C72" s="854">
        <f>+C42+C67+C69</f>
        <v>0</v>
      </c>
      <c r="D72" s="854">
        <f>+D42+D67+D69</f>
        <v>13421035</v>
      </c>
      <c r="E72" s="854">
        <f>+E42+E67+E69</f>
        <v>8393130.3200000003</v>
      </c>
      <c r="F72" s="854">
        <f>+F42+F67+F69</f>
        <v>8393130.3200000003</v>
      </c>
      <c r="G72" s="908">
        <f>F72-B72</f>
        <v>-5027904.68</v>
      </c>
    </row>
    <row r="73" spans="1:7">
      <c r="A73" s="582"/>
      <c r="B73" s="726"/>
      <c r="C73" s="727"/>
      <c r="D73" s="727"/>
      <c r="E73" s="727"/>
      <c r="F73" s="727"/>
      <c r="G73" s="727"/>
    </row>
    <row r="74" spans="1:7">
      <c r="A74" s="583" t="s">
        <v>1759</v>
      </c>
      <c r="B74" s="726"/>
      <c r="C74" s="727"/>
      <c r="D74" s="727"/>
      <c r="E74" s="727"/>
      <c r="F74" s="727"/>
      <c r="G74" s="727"/>
    </row>
    <row r="75" spans="1:7" ht="23.25" thickBot="1">
      <c r="A75" s="959" t="s">
        <v>1760</v>
      </c>
      <c r="B75" s="731"/>
      <c r="C75" s="732"/>
      <c r="D75" s="732"/>
      <c r="E75" s="732"/>
      <c r="F75" s="732"/>
      <c r="G75" s="732">
        <f>F75-B75</f>
        <v>0</v>
      </c>
    </row>
    <row r="76" spans="1:7" ht="22.5">
      <c r="A76" s="960" t="s">
        <v>1761</v>
      </c>
      <c r="B76" s="871"/>
      <c r="C76" s="872"/>
      <c r="D76" s="872"/>
      <c r="E76" s="872"/>
      <c r="F76" s="872"/>
      <c r="G76" s="872">
        <f>F76-B76</f>
        <v>0</v>
      </c>
    </row>
    <row r="77" spans="1:7">
      <c r="A77" s="583" t="s">
        <v>1762</v>
      </c>
      <c r="B77" s="726">
        <f>+B75+B76</f>
        <v>0</v>
      </c>
      <c r="C77" s="726">
        <f>+C75+C76</f>
        <v>0</v>
      </c>
      <c r="D77" s="726">
        <f>+D75+D76</f>
        <v>0</v>
      </c>
      <c r="E77" s="726">
        <f>+E75+E76</f>
        <v>0</v>
      </c>
      <c r="F77" s="726">
        <f>+F75+F76</f>
        <v>0</v>
      </c>
      <c r="G77" s="727">
        <f>F77-B77</f>
        <v>0</v>
      </c>
    </row>
    <row r="78" spans="1:7" ht="15.75" thickBot="1">
      <c r="A78" s="584"/>
      <c r="B78" s="731"/>
      <c r="C78" s="732"/>
      <c r="D78" s="732"/>
      <c r="E78" s="732"/>
      <c r="F78" s="732"/>
      <c r="G78" s="732"/>
    </row>
    <row r="82" spans="1:6">
      <c r="A82" s="647" t="s">
        <v>2119</v>
      </c>
      <c r="C82" s="646" t="s">
        <v>2118</v>
      </c>
      <c r="F82" s="646" t="s">
        <v>2120</v>
      </c>
    </row>
    <row r="83" spans="1:6">
      <c r="A83" s="646" t="s">
        <v>2475</v>
      </c>
      <c r="C83" s="646" t="s">
        <v>2607</v>
      </c>
      <c r="F83" s="646" t="s">
        <v>2115</v>
      </c>
    </row>
    <row r="84" spans="1:6">
      <c r="A84" s="646" t="s">
        <v>2111</v>
      </c>
      <c r="C84" s="646" t="s">
        <v>2113</v>
      </c>
      <c r="F84" s="646" t="s">
        <v>2116</v>
      </c>
    </row>
  </sheetData>
  <mergeCells count="7">
    <mergeCell ref="A1:G1"/>
    <mergeCell ref="A2:G2"/>
    <mergeCell ref="A3:G3"/>
    <mergeCell ref="A4:G4"/>
    <mergeCell ref="A5:A6"/>
    <mergeCell ref="B5:F5"/>
    <mergeCell ref="G5:G6"/>
  </mergeCells>
  <pageMargins left="0.70866141732283472" right="0.70866141732283472" top="0.74803149606299213" bottom="0.74803149606299213" header="0.31496062992125984" footer="0.31496062992125984"/>
  <pageSetup scale="80" fitToHeight="0" orientation="landscape" horizontalDpi="360" verticalDpi="36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G167"/>
  <sheetViews>
    <sheetView zoomScaleNormal="100" workbookViewId="0">
      <selection activeCell="F14" sqref="F14"/>
    </sheetView>
  </sheetViews>
  <sheetFormatPr baseColWidth="10" defaultRowHeight="15"/>
  <cols>
    <col min="1" max="1" width="52.28515625" customWidth="1"/>
    <col min="2" max="2" width="11.28515625" bestFit="1" customWidth="1"/>
    <col min="3" max="3" width="12.42578125" customWidth="1"/>
    <col min="7" max="7" width="13.28515625" bestFit="1" customWidth="1"/>
  </cols>
  <sheetData>
    <row r="1" spans="1:7">
      <c r="A1" s="1464" t="s">
        <v>2087</v>
      </c>
      <c r="B1" s="1465"/>
      <c r="C1" s="1465"/>
      <c r="D1" s="1465"/>
      <c r="E1" s="1465"/>
      <c r="F1" s="1465"/>
      <c r="G1" s="1493"/>
    </row>
    <row r="2" spans="1:7">
      <c r="A2" s="1474" t="s">
        <v>2121</v>
      </c>
      <c r="B2" s="1475"/>
      <c r="C2" s="1475"/>
      <c r="D2" s="1475"/>
      <c r="E2" s="1475"/>
      <c r="F2" s="1475"/>
      <c r="G2" s="1494"/>
    </row>
    <row r="3" spans="1:7">
      <c r="A3" s="1474" t="s">
        <v>1763</v>
      </c>
      <c r="B3" s="1475"/>
      <c r="C3" s="1475"/>
      <c r="D3" s="1475"/>
      <c r="E3" s="1475"/>
      <c r="F3" s="1475"/>
      <c r="G3" s="1494"/>
    </row>
    <row r="4" spans="1:7">
      <c r="A4" s="1474" t="s">
        <v>1764</v>
      </c>
      <c r="B4" s="1475"/>
      <c r="C4" s="1475"/>
      <c r="D4" s="1475"/>
      <c r="E4" s="1475"/>
      <c r="F4" s="1475"/>
      <c r="G4" s="1494"/>
    </row>
    <row r="5" spans="1:7">
      <c r="A5" s="1474" t="s">
        <v>2941</v>
      </c>
      <c r="B5" s="1475"/>
      <c r="C5" s="1475"/>
      <c r="D5" s="1475"/>
      <c r="E5" s="1475"/>
      <c r="F5" s="1475"/>
      <c r="G5" s="1494"/>
    </row>
    <row r="6" spans="1:7" ht="15.75" thickBot="1">
      <c r="A6" s="1477" t="s">
        <v>1479</v>
      </c>
      <c r="B6" s="1478"/>
      <c r="C6" s="1478"/>
      <c r="D6" s="1478"/>
      <c r="E6" s="1478"/>
      <c r="F6" s="1478"/>
      <c r="G6" s="1495"/>
    </row>
    <row r="7" spans="1:7" ht="15.75" thickBot="1">
      <c r="A7" s="1491" t="s">
        <v>1480</v>
      </c>
      <c r="B7" s="1488" t="s">
        <v>292</v>
      </c>
      <c r="C7" s="1489"/>
      <c r="D7" s="1489"/>
      <c r="E7" s="1489"/>
      <c r="F7" s="1490"/>
      <c r="G7" s="1486" t="s">
        <v>1765</v>
      </c>
    </row>
    <row r="8" spans="1:7" ht="30.75" customHeight="1" thickBot="1">
      <c r="A8" s="1492"/>
      <c r="B8" s="576" t="s">
        <v>1766</v>
      </c>
      <c r="C8" s="554" t="s">
        <v>1767</v>
      </c>
      <c r="D8" s="862" t="s">
        <v>268</v>
      </c>
      <c r="E8" s="862" t="s">
        <v>269</v>
      </c>
      <c r="F8" s="862" t="s">
        <v>1768</v>
      </c>
      <c r="G8" s="1487"/>
    </row>
    <row r="9" spans="1:7">
      <c r="A9" s="587" t="s">
        <v>1769</v>
      </c>
      <c r="B9" s="736">
        <f>B10+B18+B28+B38+B48+B58+B62+B71+B75</f>
        <v>13491334</v>
      </c>
      <c r="C9" s="736">
        <f>C10+C18+C28+C38+C48+C58+C62+C71+C75</f>
        <v>0</v>
      </c>
      <c r="D9" s="736">
        <f>D10+D18+D28+D38+D48+D58+D62+D71+D75</f>
        <v>13491334</v>
      </c>
      <c r="E9" s="736">
        <f>E10+E18+E28+E38+E48+E58+E62+E71+E75</f>
        <v>7976790.9800000004</v>
      </c>
      <c r="F9" s="736">
        <f>F10+F18+F28+F38+F48+F58+F62+F71+F75</f>
        <v>7976791</v>
      </c>
      <c r="G9" s="1051">
        <f t="shared" ref="G9:G72" si="0">D9-E9</f>
        <v>5514543.0199999996</v>
      </c>
    </row>
    <row r="10" spans="1:7">
      <c r="A10" s="588" t="s">
        <v>1770</v>
      </c>
      <c r="B10" s="733">
        <f>SUM(B11:B17)</f>
        <v>6521153</v>
      </c>
      <c r="C10" s="726">
        <f>SUM(C11:C17)</f>
        <v>0</v>
      </c>
      <c r="D10" s="733">
        <f>SUM(D11:D17)</f>
        <v>6521153</v>
      </c>
      <c r="E10" s="733">
        <f>SUM(E11:E17)</f>
        <v>4176686.88</v>
      </c>
      <c r="F10" s="733">
        <f>SUM(F11:F17)</f>
        <v>4176686.88</v>
      </c>
      <c r="G10" s="734">
        <f t="shared" si="0"/>
        <v>2344466.12</v>
      </c>
    </row>
    <row r="11" spans="1:7">
      <c r="A11" s="589" t="s">
        <v>1771</v>
      </c>
      <c r="B11" s="726">
        <v>3583350</v>
      </c>
      <c r="C11" s="727"/>
      <c r="D11" s="727">
        <f>B11</f>
        <v>3583350</v>
      </c>
      <c r="E11" s="727">
        <v>2752864.65</v>
      </c>
      <c r="F11" s="727">
        <v>2752864.65</v>
      </c>
      <c r="G11" s="727">
        <f t="shared" si="0"/>
        <v>830485.35000000009</v>
      </c>
    </row>
    <row r="12" spans="1:7">
      <c r="A12" s="589" t="s">
        <v>1772</v>
      </c>
      <c r="B12" s="726">
        <v>49089</v>
      </c>
      <c r="C12" s="727"/>
      <c r="D12" s="727">
        <f t="shared" ref="D12:D17" si="1">B12</f>
        <v>49089</v>
      </c>
      <c r="E12" s="727">
        <v>0</v>
      </c>
      <c r="F12" s="727">
        <v>0</v>
      </c>
      <c r="G12" s="727">
        <f t="shared" si="0"/>
        <v>49089</v>
      </c>
    </row>
    <row r="13" spans="1:7">
      <c r="A13" s="589" t="s">
        <v>1773</v>
      </c>
      <c r="B13" s="726">
        <v>1737600</v>
      </c>
      <c r="C13" s="727"/>
      <c r="D13" s="727">
        <f t="shared" si="1"/>
        <v>1737600</v>
      </c>
      <c r="E13" s="727">
        <v>1152737.6299999999</v>
      </c>
      <c r="F13" s="727">
        <v>1152737.6299999999</v>
      </c>
      <c r="G13" s="727">
        <f t="shared" si="0"/>
        <v>584862.37000000011</v>
      </c>
    </row>
    <row r="14" spans="1:7">
      <c r="A14" s="589" t="s">
        <v>1774</v>
      </c>
      <c r="B14" s="726">
        <v>445125</v>
      </c>
      <c r="C14" s="727"/>
      <c r="D14" s="727">
        <f t="shared" si="1"/>
        <v>445125</v>
      </c>
      <c r="E14" s="727">
        <v>271084.59999999998</v>
      </c>
      <c r="F14" s="727">
        <v>271084.59999999998</v>
      </c>
      <c r="G14" s="727">
        <f t="shared" si="0"/>
        <v>174040.40000000002</v>
      </c>
    </row>
    <row r="15" spans="1:7">
      <c r="A15" s="589" t="s">
        <v>1775</v>
      </c>
      <c r="B15" s="726">
        <v>535035</v>
      </c>
      <c r="C15" s="727"/>
      <c r="D15" s="727">
        <f t="shared" si="1"/>
        <v>535035</v>
      </c>
      <c r="E15" s="727">
        <v>0</v>
      </c>
      <c r="F15" s="727">
        <v>0</v>
      </c>
      <c r="G15" s="727">
        <f t="shared" si="0"/>
        <v>535035</v>
      </c>
    </row>
    <row r="16" spans="1:7">
      <c r="A16" s="589" t="s">
        <v>1776</v>
      </c>
      <c r="B16" s="726">
        <v>0</v>
      </c>
      <c r="C16" s="727"/>
      <c r="D16" s="727">
        <f t="shared" si="1"/>
        <v>0</v>
      </c>
      <c r="E16" s="727">
        <v>0</v>
      </c>
      <c r="F16" s="727">
        <v>0</v>
      </c>
      <c r="G16" s="727">
        <f t="shared" si="0"/>
        <v>0</v>
      </c>
    </row>
    <row r="17" spans="1:7">
      <c r="A17" s="589" t="s">
        <v>1777</v>
      </c>
      <c r="B17" s="726">
        <v>170954</v>
      </c>
      <c r="C17" s="727"/>
      <c r="D17" s="727">
        <f t="shared" si="1"/>
        <v>170954</v>
      </c>
      <c r="E17" s="727">
        <v>0</v>
      </c>
      <c r="F17" s="727">
        <v>0</v>
      </c>
      <c r="G17" s="727">
        <f t="shared" si="0"/>
        <v>170954</v>
      </c>
    </row>
    <row r="18" spans="1:7">
      <c r="A18" s="588" t="s">
        <v>1778</v>
      </c>
      <c r="B18" s="733">
        <f>SUM(B19:B27)</f>
        <v>2299806</v>
      </c>
      <c r="C18" s="726">
        <f>SUM(C19:C27)</f>
        <v>0</v>
      </c>
      <c r="D18" s="733">
        <f>SUM(D19:D27)</f>
        <v>2299806</v>
      </c>
      <c r="E18" s="733">
        <f>SUM(E19:E27)</f>
        <v>1949334.74</v>
      </c>
      <c r="F18" s="733">
        <f>SUM(F19:F27)</f>
        <v>1949334.74</v>
      </c>
      <c r="G18" s="734">
        <f t="shared" si="0"/>
        <v>350471.26</v>
      </c>
    </row>
    <row r="19" spans="1:7" ht="22.5">
      <c r="A19" s="581" t="s">
        <v>1779</v>
      </c>
      <c r="B19" s="726">
        <v>273234</v>
      </c>
      <c r="C19" s="727"/>
      <c r="D19" s="727">
        <f>B19</f>
        <v>273234</v>
      </c>
      <c r="E19" s="727">
        <v>100246.55</v>
      </c>
      <c r="F19" s="727">
        <v>100246.55</v>
      </c>
      <c r="G19" s="727">
        <f t="shared" si="0"/>
        <v>172987.45</v>
      </c>
    </row>
    <row r="20" spans="1:7">
      <c r="A20" s="589" t="s">
        <v>1780</v>
      </c>
      <c r="B20" s="726">
        <v>136313</v>
      </c>
      <c r="C20" s="727"/>
      <c r="D20" s="727">
        <f t="shared" ref="D20:D27" si="2">B20</f>
        <v>136313</v>
      </c>
      <c r="E20" s="727">
        <v>31824.04</v>
      </c>
      <c r="F20" s="727">
        <v>31824.04</v>
      </c>
      <c r="G20" s="727">
        <f t="shared" si="0"/>
        <v>104488.95999999999</v>
      </c>
    </row>
    <row r="21" spans="1:7">
      <c r="A21" s="589" t="s">
        <v>1781</v>
      </c>
      <c r="B21" s="726">
        <v>0</v>
      </c>
      <c r="C21" s="727"/>
      <c r="D21" s="727">
        <f t="shared" si="2"/>
        <v>0</v>
      </c>
      <c r="E21" s="727">
        <v>0</v>
      </c>
      <c r="F21" s="727">
        <v>0</v>
      </c>
      <c r="G21" s="727">
        <f t="shared" si="0"/>
        <v>0</v>
      </c>
    </row>
    <row r="22" spans="1:7">
      <c r="A22" s="589" t="s">
        <v>1782</v>
      </c>
      <c r="B22" s="726">
        <v>267760</v>
      </c>
      <c r="C22" s="727"/>
      <c r="D22" s="727">
        <f t="shared" si="2"/>
        <v>267760</v>
      </c>
      <c r="E22" s="727">
        <v>791647.59</v>
      </c>
      <c r="F22" s="727">
        <v>791647.59</v>
      </c>
      <c r="G22" s="727">
        <f t="shared" si="0"/>
        <v>-523887.58999999997</v>
      </c>
    </row>
    <row r="23" spans="1:7">
      <c r="A23" s="589" t="s">
        <v>1783</v>
      </c>
      <c r="B23" s="726">
        <v>488584</v>
      </c>
      <c r="C23" s="727"/>
      <c r="D23" s="727">
        <f t="shared" si="2"/>
        <v>488584</v>
      </c>
      <c r="E23" s="727">
        <v>647209.36</v>
      </c>
      <c r="F23" s="727">
        <v>647209.36</v>
      </c>
      <c r="G23" s="727">
        <f t="shared" si="0"/>
        <v>-158625.35999999999</v>
      </c>
    </row>
    <row r="24" spans="1:7">
      <c r="A24" s="589" t="s">
        <v>1784</v>
      </c>
      <c r="B24" s="726">
        <v>701804</v>
      </c>
      <c r="C24" s="727"/>
      <c r="D24" s="727">
        <f t="shared" si="2"/>
        <v>701804</v>
      </c>
      <c r="E24" s="727">
        <v>278064.49</v>
      </c>
      <c r="F24" s="727">
        <v>278064.49</v>
      </c>
      <c r="G24" s="727">
        <f t="shared" si="0"/>
        <v>423739.51</v>
      </c>
    </row>
    <row r="25" spans="1:7" ht="22.5">
      <c r="A25" s="581" t="s">
        <v>1785</v>
      </c>
      <c r="B25" s="726">
        <v>150485</v>
      </c>
      <c r="C25" s="727"/>
      <c r="D25" s="727">
        <f t="shared" si="2"/>
        <v>150485</v>
      </c>
      <c r="E25" s="727">
        <v>0</v>
      </c>
      <c r="F25" s="727">
        <v>0</v>
      </c>
      <c r="G25" s="727">
        <f t="shared" si="0"/>
        <v>150485</v>
      </c>
    </row>
    <row r="26" spans="1:7">
      <c r="A26" s="589" t="s">
        <v>1786</v>
      </c>
      <c r="B26" s="726">
        <v>0</v>
      </c>
      <c r="C26" s="727"/>
      <c r="D26" s="727">
        <f t="shared" si="2"/>
        <v>0</v>
      </c>
      <c r="E26" s="727">
        <v>0</v>
      </c>
      <c r="F26" s="727">
        <v>0</v>
      </c>
      <c r="G26" s="727">
        <f t="shared" si="0"/>
        <v>0</v>
      </c>
    </row>
    <row r="27" spans="1:7">
      <c r="A27" s="589" t="s">
        <v>1787</v>
      </c>
      <c r="B27" s="726">
        <v>281626</v>
      </c>
      <c r="C27" s="727"/>
      <c r="D27" s="727">
        <f t="shared" si="2"/>
        <v>281626</v>
      </c>
      <c r="E27" s="727">
        <v>100342.71</v>
      </c>
      <c r="F27" s="727">
        <v>100342.71</v>
      </c>
      <c r="G27" s="727">
        <f t="shared" si="0"/>
        <v>181283.28999999998</v>
      </c>
    </row>
    <row r="28" spans="1:7">
      <c r="A28" s="588" t="s">
        <v>1788</v>
      </c>
      <c r="B28" s="733">
        <f>B29+B30+B31+B32+B33+B34+B35+B36+B37</f>
        <v>4086112</v>
      </c>
      <c r="C28" s="726">
        <f>SUM(C29:C37)</f>
        <v>0</v>
      </c>
      <c r="D28" s="733">
        <f>SUM(D29:D37)</f>
        <v>4086112</v>
      </c>
      <c r="E28" s="733">
        <f>SUM(E29:E37)</f>
        <v>1850769.36</v>
      </c>
      <c r="F28" s="733">
        <f>SUM(F29:F37)</f>
        <v>1850769.3800000001</v>
      </c>
      <c r="G28" s="734">
        <f t="shared" si="0"/>
        <v>2235342.6399999997</v>
      </c>
    </row>
    <row r="29" spans="1:7">
      <c r="A29" s="589" t="s">
        <v>1789</v>
      </c>
      <c r="B29" s="726">
        <v>2839715</v>
      </c>
      <c r="C29" s="727"/>
      <c r="D29" s="727">
        <f>B29</f>
        <v>2839715</v>
      </c>
      <c r="E29" s="727">
        <v>1070446.6599999999</v>
      </c>
      <c r="F29" s="727">
        <v>1070446.6599999999</v>
      </c>
      <c r="G29" s="727">
        <f t="shared" si="0"/>
        <v>1769268.34</v>
      </c>
    </row>
    <row r="30" spans="1:7">
      <c r="A30" s="589" t="s">
        <v>1790</v>
      </c>
      <c r="B30" s="726">
        <v>94897</v>
      </c>
      <c r="C30" s="727"/>
      <c r="D30" s="727">
        <f t="shared" ref="D30:D37" si="3">B30</f>
        <v>94897</v>
      </c>
      <c r="E30" s="727">
        <v>0</v>
      </c>
      <c r="F30" s="727">
        <v>0</v>
      </c>
      <c r="G30" s="727">
        <f t="shared" si="0"/>
        <v>94897</v>
      </c>
    </row>
    <row r="31" spans="1:7" ht="22.5">
      <c r="A31" s="581" t="s">
        <v>1791</v>
      </c>
      <c r="B31" s="726">
        <v>231068</v>
      </c>
      <c r="C31" s="727"/>
      <c r="D31" s="727">
        <f t="shared" si="3"/>
        <v>231068</v>
      </c>
      <c r="E31" s="727">
        <v>236689.24</v>
      </c>
      <c r="F31" s="727">
        <v>236689.24</v>
      </c>
      <c r="G31" s="727">
        <f t="shared" si="0"/>
        <v>-5621.2399999999907</v>
      </c>
    </row>
    <row r="32" spans="1:7">
      <c r="A32" s="589" t="s">
        <v>1792</v>
      </c>
      <c r="B32" s="726">
        <v>102583</v>
      </c>
      <c r="C32" s="727"/>
      <c r="D32" s="727">
        <f t="shared" si="3"/>
        <v>102583</v>
      </c>
      <c r="E32" s="727">
        <v>128864.35</v>
      </c>
      <c r="F32" s="727">
        <v>128864.35</v>
      </c>
      <c r="G32" s="727">
        <f t="shared" si="0"/>
        <v>-26281.350000000006</v>
      </c>
    </row>
    <row r="33" spans="1:7" ht="22.5">
      <c r="A33" s="581" t="s">
        <v>1793</v>
      </c>
      <c r="B33" s="726">
        <v>447055</v>
      </c>
      <c r="C33" s="727"/>
      <c r="D33" s="727">
        <f t="shared" si="3"/>
        <v>447055</v>
      </c>
      <c r="E33" s="727">
        <v>297074.48</v>
      </c>
      <c r="F33" s="727">
        <v>297074.48</v>
      </c>
      <c r="G33" s="727">
        <f t="shared" si="0"/>
        <v>149980.52000000002</v>
      </c>
    </row>
    <row r="34" spans="1:7">
      <c r="A34" s="589" t="s">
        <v>1794</v>
      </c>
      <c r="B34" s="726">
        <v>0</v>
      </c>
      <c r="C34" s="727"/>
      <c r="D34" s="727">
        <f t="shared" si="3"/>
        <v>0</v>
      </c>
      <c r="E34" s="727">
        <v>0</v>
      </c>
      <c r="F34" s="727">
        <v>0</v>
      </c>
      <c r="G34" s="727">
        <f t="shared" si="0"/>
        <v>0</v>
      </c>
    </row>
    <row r="35" spans="1:7">
      <c r="A35" s="589" t="s">
        <v>1795</v>
      </c>
      <c r="B35" s="726">
        <v>140321</v>
      </c>
      <c r="C35" s="727"/>
      <c r="D35" s="727">
        <f t="shared" si="3"/>
        <v>140321</v>
      </c>
      <c r="E35" s="727">
        <v>34963.040000000001</v>
      </c>
      <c r="F35" s="727">
        <v>34963.06</v>
      </c>
      <c r="G35" s="727">
        <f t="shared" si="0"/>
        <v>105357.95999999999</v>
      </c>
    </row>
    <row r="36" spans="1:7">
      <c r="A36" s="589" t="s">
        <v>1796</v>
      </c>
      <c r="B36" s="726">
        <v>99362</v>
      </c>
      <c r="C36" s="727"/>
      <c r="D36" s="727">
        <f t="shared" si="3"/>
        <v>99362</v>
      </c>
      <c r="E36" s="727">
        <v>40192</v>
      </c>
      <c r="F36" s="727">
        <v>40192</v>
      </c>
      <c r="G36" s="727">
        <f t="shared" si="0"/>
        <v>59170</v>
      </c>
    </row>
    <row r="37" spans="1:7">
      <c r="A37" s="589" t="s">
        <v>1797</v>
      </c>
      <c r="B37" s="726">
        <v>131111</v>
      </c>
      <c r="C37" s="727"/>
      <c r="D37" s="727">
        <f t="shared" si="3"/>
        <v>131111</v>
      </c>
      <c r="E37" s="727">
        <v>42539.59</v>
      </c>
      <c r="F37" s="727">
        <v>42539.59</v>
      </c>
      <c r="G37" s="727">
        <f t="shared" si="0"/>
        <v>88571.41</v>
      </c>
    </row>
    <row r="38" spans="1:7" ht="22.5">
      <c r="A38" s="580" t="s">
        <v>1798</v>
      </c>
      <c r="B38" s="733">
        <f>SUM(B39:B47)</f>
        <v>50573</v>
      </c>
      <c r="C38" s="726">
        <f>SUM(C39:C47)</f>
        <v>0</v>
      </c>
      <c r="D38" s="733">
        <f>SUM(D39:D47)</f>
        <v>50573</v>
      </c>
      <c r="E38" s="726">
        <f>SUM(E39:E47)</f>
        <v>0</v>
      </c>
      <c r="F38" s="726">
        <f>SUM(F39:F47)</f>
        <v>0</v>
      </c>
      <c r="G38" s="727">
        <f t="shared" si="0"/>
        <v>50573</v>
      </c>
    </row>
    <row r="39" spans="1:7">
      <c r="A39" s="589" t="s">
        <v>1799</v>
      </c>
      <c r="B39" s="726">
        <v>0</v>
      </c>
      <c r="C39" s="727"/>
      <c r="D39" s="727">
        <f>B39</f>
        <v>0</v>
      </c>
      <c r="E39" s="727"/>
      <c r="F39" s="727"/>
      <c r="G39" s="727">
        <f t="shared" si="0"/>
        <v>0</v>
      </c>
    </row>
    <row r="40" spans="1:7">
      <c r="A40" s="589" t="s">
        <v>1800</v>
      </c>
      <c r="B40" s="726">
        <v>0</v>
      </c>
      <c r="C40" s="727"/>
      <c r="D40" s="727">
        <f t="shared" ref="D40:D47" si="4">B40</f>
        <v>0</v>
      </c>
      <c r="E40" s="727"/>
      <c r="F40" s="727"/>
      <c r="G40" s="727">
        <f t="shared" si="0"/>
        <v>0</v>
      </c>
    </row>
    <row r="41" spans="1:7">
      <c r="A41" s="589" t="s">
        <v>1801</v>
      </c>
      <c r="B41" s="726">
        <v>0</v>
      </c>
      <c r="C41" s="727"/>
      <c r="D41" s="727">
        <f t="shared" si="4"/>
        <v>0</v>
      </c>
      <c r="E41" s="727"/>
      <c r="F41" s="727"/>
      <c r="G41" s="727">
        <f t="shared" si="0"/>
        <v>0</v>
      </c>
    </row>
    <row r="42" spans="1:7">
      <c r="A42" s="589" t="s">
        <v>1802</v>
      </c>
      <c r="B42" s="726">
        <v>50573</v>
      </c>
      <c r="C42" s="727"/>
      <c r="D42" s="727">
        <f t="shared" si="4"/>
        <v>50573</v>
      </c>
      <c r="E42" s="727"/>
      <c r="F42" s="727"/>
      <c r="G42" s="727">
        <f t="shared" si="0"/>
        <v>50573</v>
      </c>
    </row>
    <row r="43" spans="1:7">
      <c r="A43" s="589" t="s">
        <v>1803</v>
      </c>
      <c r="B43" s="726">
        <v>0</v>
      </c>
      <c r="C43" s="727"/>
      <c r="D43" s="727">
        <f t="shared" si="4"/>
        <v>0</v>
      </c>
      <c r="E43" s="727"/>
      <c r="F43" s="727"/>
      <c r="G43" s="727">
        <f t="shared" si="0"/>
        <v>0</v>
      </c>
    </row>
    <row r="44" spans="1:7">
      <c r="A44" s="589" t="s">
        <v>1804</v>
      </c>
      <c r="B44" s="726">
        <v>0</v>
      </c>
      <c r="C44" s="727"/>
      <c r="D44" s="727">
        <f t="shared" si="4"/>
        <v>0</v>
      </c>
      <c r="E44" s="727"/>
      <c r="F44" s="727"/>
      <c r="G44" s="727">
        <f t="shared" si="0"/>
        <v>0</v>
      </c>
    </row>
    <row r="45" spans="1:7">
      <c r="A45" s="589" t="s">
        <v>1805</v>
      </c>
      <c r="B45" s="726">
        <v>0</v>
      </c>
      <c r="C45" s="727"/>
      <c r="D45" s="727">
        <f t="shared" si="4"/>
        <v>0</v>
      </c>
      <c r="E45" s="727"/>
      <c r="F45" s="727"/>
      <c r="G45" s="727">
        <f t="shared" si="0"/>
        <v>0</v>
      </c>
    </row>
    <row r="46" spans="1:7">
      <c r="A46" s="589" t="s">
        <v>1806</v>
      </c>
      <c r="B46" s="726">
        <v>0</v>
      </c>
      <c r="C46" s="727"/>
      <c r="D46" s="727">
        <f t="shared" si="4"/>
        <v>0</v>
      </c>
      <c r="E46" s="727"/>
      <c r="F46" s="727"/>
      <c r="G46" s="727">
        <f t="shared" si="0"/>
        <v>0</v>
      </c>
    </row>
    <row r="47" spans="1:7">
      <c r="A47" s="589" t="s">
        <v>1807</v>
      </c>
      <c r="B47" s="726">
        <v>0</v>
      </c>
      <c r="C47" s="727"/>
      <c r="D47" s="727">
        <f t="shared" si="4"/>
        <v>0</v>
      </c>
      <c r="E47" s="727"/>
      <c r="F47" s="727"/>
      <c r="G47" s="727">
        <f t="shared" si="0"/>
        <v>0</v>
      </c>
    </row>
    <row r="48" spans="1:7" ht="22.5">
      <c r="A48" s="580" t="s">
        <v>1808</v>
      </c>
      <c r="B48" s="733">
        <f>SUM(B49:B57)</f>
        <v>389142</v>
      </c>
      <c r="C48" s="726">
        <f>SUM(C49:C57)</f>
        <v>0</v>
      </c>
      <c r="D48" s="733">
        <f>SUM(D49:D57)</f>
        <v>389142</v>
      </c>
      <c r="E48" s="726">
        <f>SUM(E49:E57)</f>
        <v>0</v>
      </c>
      <c r="F48" s="726">
        <f>SUM(F49:F57)</f>
        <v>0</v>
      </c>
      <c r="G48" s="727">
        <f t="shared" si="0"/>
        <v>389142</v>
      </c>
    </row>
    <row r="49" spans="1:7">
      <c r="A49" s="589" t="s">
        <v>1809</v>
      </c>
      <c r="B49" s="726">
        <v>35185</v>
      </c>
      <c r="C49" s="727"/>
      <c r="D49" s="727">
        <f>B49</f>
        <v>35185</v>
      </c>
      <c r="E49" s="727"/>
      <c r="F49" s="727"/>
      <c r="G49" s="727">
        <f t="shared" si="0"/>
        <v>35185</v>
      </c>
    </row>
    <row r="50" spans="1:7">
      <c r="A50" s="589" t="s">
        <v>1810</v>
      </c>
      <c r="B50" s="726">
        <v>0</v>
      </c>
      <c r="C50" s="727"/>
      <c r="D50" s="727">
        <f t="shared" ref="D50:D57" si="5">B50</f>
        <v>0</v>
      </c>
      <c r="E50" s="727"/>
      <c r="F50" s="727"/>
      <c r="G50" s="727">
        <f t="shared" si="0"/>
        <v>0</v>
      </c>
    </row>
    <row r="51" spans="1:7">
      <c r="A51" s="589" t="s">
        <v>1811</v>
      </c>
      <c r="B51" s="726">
        <v>0</v>
      </c>
      <c r="C51" s="727"/>
      <c r="D51" s="727">
        <f t="shared" si="5"/>
        <v>0</v>
      </c>
      <c r="E51" s="727"/>
      <c r="F51" s="727"/>
      <c r="G51" s="727">
        <f t="shared" si="0"/>
        <v>0</v>
      </c>
    </row>
    <row r="52" spans="1:7">
      <c r="A52" s="589" t="s">
        <v>1812</v>
      </c>
      <c r="B52" s="726">
        <v>275072</v>
      </c>
      <c r="C52" s="727"/>
      <c r="D52" s="727">
        <f t="shared" si="5"/>
        <v>275072</v>
      </c>
      <c r="E52" s="727"/>
      <c r="F52" s="727"/>
      <c r="G52" s="727">
        <f t="shared" si="0"/>
        <v>275072</v>
      </c>
    </row>
    <row r="53" spans="1:7">
      <c r="A53" s="589" t="s">
        <v>1813</v>
      </c>
      <c r="B53" s="726">
        <v>0</v>
      </c>
      <c r="C53" s="727"/>
      <c r="D53" s="727">
        <f t="shared" si="5"/>
        <v>0</v>
      </c>
      <c r="E53" s="727"/>
      <c r="F53" s="727"/>
      <c r="G53" s="727">
        <f t="shared" si="0"/>
        <v>0</v>
      </c>
    </row>
    <row r="54" spans="1:7">
      <c r="A54" s="589" t="s">
        <v>1814</v>
      </c>
      <c r="B54" s="726">
        <v>56545</v>
      </c>
      <c r="C54" s="727"/>
      <c r="D54" s="727">
        <f t="shared" si="5"/>
        <v>56545</v>
      </c>
      <c r="E54" s="727"/>
      <c r="F54" s="727"/>
      <c r="G54" s="727">
        <f t="shared" si="0"/>
        <v>56545</v>
      </c>
    </row>
    <row r="55" spans="1:7">
      <c r="A55" s="589" t="s">
        <v>1815</v>
      </c>
      <c r="B55" s="726">
        <v>0</v>
      </c>
      <c r="C55" s="727"/>
      <c r="D55" s="727">
        <f t="shared" si="5"/>
        <v>0</v>
      </c>
      <c r="E55" s="727"/>
      <c r="F55" s="727"/>
      <c r="G55" s="727">
        <f t="shared" si="0"/>
        <v>0</v>
      </c>
    </row>
    <row r="56" spans="1:7">
      <c r="A56" s="589" t="s">
        <v>1816</v>
      </c>
      <c r="B56" s="726">
        <v>0</v>
      </c>
      <c r="C56" s="727"/>
      <c r="D56" s="727">
        <f t="shared" si="5"/>
        <v>0</v>
      </c>
      <c r="E56" s="727"/>
      <c r="F56" s="727"/>
      <c r="G56" s="727">
        <f t="shared" si="0"/>
        <v>0</v>
      </c>
    </row>
    <row r="57" spans="1:7">
      <c r="A57" s="589" t="s">
        <v>1817</v>
      </c>
      <c r="B57" s="726">
        <v>22340</v>
      </c>
      <c r="C57" s="727"/>
      <c r="D57" s="727">
        <f t="shared" si="5"/>
        <v>22340</v>
      </c>
      <c r="E57" s="727"/>
      <c r="F57" s="727"/>
      <c r="G57" s="727">
        <f t="shared" si="0"/>
        <v>22340</v>
      </c>
    </row>
    <row r="58" spans="1:7">
      <c r="A58" s="580" t="s">
        <v>1818</v>
      </c>
      <c r="B58" s="733">
        <f>SUM(B59:B61)</f>
        <v>144548</v>
      </c>
      <c r="C58" s="726">
        <f>SUM(C59:C61)</f>
        <v>0</v>
      </c>
      <c r="D58" s="733">
        <f>SUM(D59:D61)</f>
        <v>144548</v>
      </c>
      <c r="E58" s="726">
        <f>SUM(E59:E61)</f>
        <v>0</v>
      </c>
      <c r="F58" s="726">
        <f>SUM(F59:F61)</f>
        <v>0</v>
      </c>
      <c r="G58" s="727">
        <f t="shared" si="0"/>
        <v>144548</v>
      </c>
    </row>
    <row r="59" spans="1:7">
      <c r="A59" s="589" t="s">
        <v>1819</v>
      </c>
      <c r="B59" s="726">
        <v>144548</v>
      </c>
      <c r="C59" s="727"/>
      <c r="D59" s="727">
        <f>B59</f>
        <v>144548</v>
      </c>
      <c r="E59" s="727"/>
      <c r="F59" s="727"/>
      <c r="G59" s="727">
        <f t="shared" si="0"/>
        <v>144548</v>
      </c>
    </row>
    <row r="60" spans="1:7" ht="15.75" thickBot="1">
      <c r="A60" s="875" t="s">
        <v>1820</v>
      </c>
      <c r="B60" s="731"/>
      <c r="C60" s="732"/>
      <c r="D60" s="732"/>
      <c r="E60" s="732"/>
      <c r="F60" s="732"/>
      <c r="G60" s="732">
        <f t="shared" si="0"/>
        <v>0</v>
      </c>
    </row>
    <row r="61" spans="1:7">
      <c r="A61" s="876" t="s">
        <v>1821</v>
      </c>
      <c r="B61" s="871"/>
      <c r="C61" s="872"/>
      <c r="D61" s="872"/>
      <c r="E61" s="872"/>
      <c r="F61" s="872"/>
      <c r="G61" s="872">
        <f t="shared" si="0"/>
        <v>0</v>
      </c>
    </row>
    <row r="62" spans="1:7" ht="22.5">
      <c r="A62" s="580" t="s">
        <v>1822</v>
      </c>
      <c r="B62" s="726">
        <f>SUM(B63:B70)</f>
        <v>0</v>
      </c>
      <c r="C62" s="726">
        <f>SUM(C63:C70)</f>
        <v>0</v>
      </c>
      <c r="D62" s="726">
        <f>SUM(D63:D70)</f>
        <v>0</v>
      </c>
      <c r="E62" s="726">
        <f>SUM(E63:E70)</f>
        <v>0</v>
      </c>
      <c r="F62" s="726">
        <f>SUM(F63:F70)</f>
        <v>0</v>
      </c>
      <c r="G62" s="727">
        <f t="shared" si="0"/>
        <v>0</v>
      </c>
    </row>
    <row r="63" spans="1:7" ht="15.75" thickBot="1">
      <c r="A63" s="875" t="s">
        <v>1823</v>
      </c>
      <c r="B63" s="731"/>
      <c r="C63" s="732"/>
      <c r="D63" s="732"/>
      <c r="E63" s="732"/>
      <c r="F63" s="732"/>
      <c r="G63" s="732">
        <f t="shared" si="0"/>
        <v>0</v>
      </c>
    </row>
    <row r="64" spans="1:7" ht="15.75" thickBot="1">
      <c r="A64" s="875" t="s">
        <v>1824</v>
      </c>
      <c r="B64" s="731"/>
      <c r="C64" s="732"/>
      <c r="D64" s="732"/>
      <c r="E64" s="732"/>
      <c r="F64" s="732"/>
      <c r="G64" s="732">
        <f t="shared" si="0"/>
        <v>0</v>
      </c>
    </row>
    <row r="65" spans="1:7">
      <c r="A65" s="876" t="s">
        <v>1825</v>
      </c>
      <c r="B65" s="871"/>
      <c r="C65" s="872"/>
      <c r="D65" s="872"/>
      <c r="E65" s="872"/>
      <c r="F65" s="872"/>
      <c r="G65" s="872">
        <f t="shared" si="0"/>
        <v>0</v>
      </c>
    </row>
    <row r="66" spans="1:7">
      <c r="A66" s="589" t="s">
        <v>1826</v>
      </c>
      <c r="B66" s="726"/>
      <c r="C66" s="727"/>
      <c r="D66" s="727"/>
      <c r="E66" s="727"/>
      <c r="F66" s="727"/>
      <c r="G66" s="727">
        <f t="shared" si="0"/>
        <v>0</v>
      </c>
    </row>
    <row r="67" spans="1:7">
      <c r="A67" s="589" t="s">
        <v>1827</v>
      </c>
      <c r="B67" s="726"/>
      <c r="C67" s="727"/>
      <c r="D67" s="727"/>
      <c r="E67" s="727"/>
      <c r="F67" s="727"/>
      <c r="G67" s="727">
        <f t="shared" si="0"/>
        <v>0</v>
      </c>
    </row>
    <row r="68" spans="1:7">
      <c r="A68" s="590" t="s">
        <v>1828</v>
      </c>
      <c r="B68" s="726"/>
      <c r="C68" s="727"/>
      <c r="D68" s="727"/>
      <c r="E68" s="727"/>
      <c r="F68" s="727"/>
      <c r="G68" s="727">
        <f t="shared" si="0"/>
        <v>0</v>
      </c>
    </row>
    <row r="69" spans="1:7" ht="15.75" thickBot="1">
      <c r="A69" s="875" t="s">
        <v>1829</v>
      </c>
      <c r="B69" s="731"/>
      <c r="C69" s="732"/>
      <c r="D69" s="732"/>
      <c r="E69" s="732"/>
      <c r="F69" s="732"/>
      <c r="G69" s="732">
        <f t="shared" si="0"/>
        <v>0</v>
      </c>
    </row>
    <row r="70" spans="1:7" ht="22.5">
      <c r="A70" s="581" t="s">
        <v>1830</v>
      </c>
      <c r="B70" s="726"/>
      <c r="C70" s="727"/>
      <c r="D70" s="727"/>
      <c r="E70" s="727"/>
      <c r="F70" s="727"/>
      <c r="G70" s="727">
        <f t="shared" si="0"/>
        <v>0</v>
      </c>
    </row>
    <row r="71" spans="1:7">
      <c r="A71" s="588" t="s">
        <v>1831</v>
      </c>
      <c r="B71" s="726">
        <f>SUM(B73:B74)</f>
        <v>0</v>
      </c>
      <c r="C71" s="726">
        <f>SUM(C73:C74)</f>
        <v>0</v>
      </c>
      <c r="D71" s="726">
        <f>SUM(D73:D74)</f>
        <v>0</v>
      </c>
      <c r="E71" s="726">
        <f>SUM(E73:E74)</f>
        <v>0</v>
      </c>
      <c r="F71" s="726">
        <f>SUM(F73:F74)</f>
        <v>0</v>
      </c>
      <c r="G71" s="727">
        <f t="shared" si="0"/>
        <v>0</v>
      </c>
    </row>
    <row r="72" spans="1:7">
      <c r="A72" s="589" t="s">
        <v>1832</v>
      </c>
      <c r="B72" s="726"/>
      <c r="C72" s="727"/>
      <c r="D72" s="727"/>
      <c r="E72" s="727"/>
      <c r="F72" s="727"/>
      <c r="G72" s="727">
        <f t="shared" si="0"/>
        <v>0</v>
      </c>
    </row>
    <row r="73" spans="1:7">
      <c r="A73" s="589" t="s">
        <v>1833</v>
      </c>
      <c r="B73" s="726"/>
      <c r="C73" s="727"/>
      <c r="D73" s="727"/>
      <c r="E73" s="727"/>
      <c r="F73" s="727"/>
      <c r="G73" s="727">
        <f t="shared" ref="G73:G82" si="6">D73-E73</f>
        <v>0</v>
      </c>
    </row>
    <row r="74" spans="1:7">
      <c r="A74" s="589" t="s">
        <v>1834</v>
      </c>
      <c r="B74" s="726"/>
      <c r="C74" s="727"/>
      <c r="D74" s="727"/>
      <c r="E74" s="727"/>
      <c r="F74" s="727"/>
      <c r="G74" s="727">
        <f t="shared" si="6"/>
        <v>0</v>
      </c>
    </row>
    <row r="75" spans="1:7">
      <c r="A75" s="588" t="s">
        <v>1835</v>
      </c>
      <c r="B75" s="726">
        <f>SUM(B76:B82)</f>
        <v>0</v>
      </c>
      <c r="C75" s="726">
        <f>SUM(C76:C82)</f>
        <v>0</v>
      </c>
      <c r="D75" s="726">
        <f>SUM(D76:D82)</f>
        <v>0</v>
      </c>
      <c r="E75" s="726">
        <f>SUM(E76:E82)</f>
        <v>0</v>
      </c>
      <c r="F75" s="726">
        <f>SUM(F76:F82)</f>
        <v>0</v>
      </c>
      <c r="G75" s="727">
        <f t="shared" si="6"/>
        <v>0</v>
      </c>
    </row>
    <row r="76" spans="1:7">
      <c r="A76" s="589" t="s">
        <v>1836</v>
      </c>
      <c r="B76" s="726"/>
      <c r="C76" s="727"/>
      <c r="D76" s="727"/>
      <c r="E76" s="727"/>
      <c r="F76" s="727"/>
      <c r="G76" s="727">
        <f t="shared" si="6"/>
        <v>0</v>
      </c>
    </row>
    <row r="77" spans="1:7">
      <c r="A77" s="589" t="s">
        <v>1837</v>
      </c>
      <c r="B77" s="726"/>
      <c r="C77" s="727"/>
      <c r="D77" s="727"/>
      <c r="E77" s="727"/>
      <c r="F77" s="727"/>
      <c r="G77" s="727">
        <f t="shared" si="6"/>
        <v>0</v>
      </c>
    </row>
    <row r="78" spans="1:7">
      <c r="A78" s="589" t="s">
        <v>1838</v>
      </c>
      <c r="B78" s="726"/>
      <c r="C78" s="727"/>
      <c r="D78" s="727"/>
      <c r="E78" s="727"/>
      <c r="F78" s="727"/>
      <c r="G78" s="727">
        <f t="shared" si="6"/>
        <v>0</v>
      </c>
    </row>
    <row r="79" spans="1:7">
      <c r="A79" s="589" t="s">
        <v>1839</v>
      </c>
      <c r="B79" s="726"/>
      <c r="C79" s="727"/>
      <c r="D79" s="727"/>
      <c r="E79" s="727"/>
      <c r="F79" s="727"/>
      <c r="G79" s="727">
        <f t="shared" si="6"/>
        <v>0</v>
      </c>
    </row>
    <row r="80" spans="1:7">
      <c r="A80" s="589" t="s">
        <v>1840</v>
      </c>
      <c r="B80" s="726"/>
      <c r="C80" s="727"/>
      <c r="D80" s="727"/>
      <c r="E80" s="727"/>
      <c r="F80" s="727"/>
      <c r="G80" s="727">
        <f t="shared" si="6"/>
        <v>0</v>
      </c>
    </row>
    <row r="81" spans="1:7">
      <c r="A81" s="589" t="s">
        <v>1841</v>
      </c>
      <c r="B81" s="726"/>
      <c r="C81" s="727"/>
      <c r="D81" s="727"/>
      <c r="E81" s="727"/>
      <c r="F81" s="727"/>
      <c r="G81" s="727">
        <f t="shared" si="6"/>
        <v>0</v>
      </c>
    </row>
    <row r="82" spans="1:7">
      <c r="A82" s="589" t="s">
        <v>1842</v>
      </c>
      <c r="B82" s="726"/>
      <c r="C82" s="727"/>
      <c r="D82" s="727"/>
      <c r="E82" s="727"/>
      <c r="F82" s="727"/>
      <c r="G82" s="727">
        <f t="shared" si="6"/>
        <v>0</v>
      </c>
    </row>
    <row r="83" spans="1:7" ht="15.75" thickBot="1">
      <c r="A83" s="566"/>
      <c r="B83" s="854"/>
      <c r="C83" s="855"/>
      <c r="D83" s="855"/>
      <c r="E83" s="855"/>
      <c r="F83" s="855"/>
      <c r="G83" s="855"/>
    </row>
    <row r="84" spans="1:7">
      <c r="A84" s="587"/>
      <c r="B84" s="856"/>
      <c r="C84" s="856"/>
      <c r="D84" s="856"/>
      <c r="E84" s="856"/>
      <c r="F84" s="856"/>
      <c r="G84" s="856"/>
    </row>
    <row r="85" spans="1:7">
      <c r="A85" s="562" t="s">
        <v>1843</v>
      </c>
      <c r="B85" s="735">
        <f>B86+B94+B104+B114+B124+B134+B138+B147+B151</f>
        <v>0</v>
      </c>
      <c r="C85" s="735">
        <f>C86+C94+C104+C114+C124+C134+C138+C147+C151</f>
        <v>0</v>
      </c>
      <c r="D85" s="735">
        <f>D86+D94+D104+D114+D124+D134+D138+D147+D151</f>
        <v>0</v>
      </c>
      <c r="E85" s="735">
        <f>E86+E94+E104+E114+E124+E134+E138+E147+E151</f>
        <v>0</v>
      </c>
      <c r="F85" s="735">
        <f>F86+F94+F104+F114+F124+F134+F138+F147+F151</f>
        <v>0</v>
      </c>
      <c r="G85" s="735">
        <f t="shared" ref="G85:G148" si="7">D85-E85</f>
        <v>0</v>
      </c>
    </row>
    <row r="86" spans="1:7">
      <c r="A86" s="588" t="s">
        <v>1770</v>
      </c>
      <c r="B86" s="726">
        <f>SUM(B87:B93)</f>
        <v>0</v>
      </c>
      <c r="C86" s="726">
        <f>SUM(C87:C93)</f>
        <v>0</v>
      </c>
      <c r="D86" s="726">
        <f>SUM(D87:D93)</f>
        <v>0</v>
      </c>
      <c r="E86" s="726">
        <f>SUM(E87:E93)</f>
        <v>0</v>
      </c>
      <c r="F86" s="726">
        <f>SUM(F87:F93)</f>
        <v>0</v>
      </c>
      <c r="G86" s="727">
        <f t="shared" si="7"/>
        <v>0</v>
      </c>
    </row>
    <row r="87" spans="1:7">
      <c r="A87" s="589" t="s">
        <v>1771</v>
      </c>
      <c r="B87" s="726"/>
      <c r="C87" s="727"/>
      <c r="D87" s="727"/>
      <c r="E87" s="727"/>
      <c r="F87" s="727"/>
      <c r="G87" s="727">
        <f t="shared" si="7"/>
        <v>0</v>
      </c>
    </row>
    <row r="88" spans="1:7">
      <c r="A88" s="589" t="s">
        <v>1772</v>
      </c>
      <c r="B88" s="726"/>
      <c r="C88" s="727"/>
      <c r="D88" s="727"/>
      <c r="E88" s="727"/>
      <c r="F88" s="727"/>
      <c r="G88" s="727">
        <f t="shared" si="7"/>
        <v>0</v>
      </c>
    </row>
    <row r="89" spans="1:7">
      <c r="A89" s="589" t="s">
        <v>1773</v>
      </c>
      <c r="B89" s="726"/>
      <c r="C89" s="727"/>
      <c r="D89" s="727"/>
      <c r="E89" s="727"/>
      <c r="F89" s="727"/>
      <c r="G89" s="727">
        <f t="shared" si="7"/>
        <v>0</v>
      </c>
    </row>
    <row r="90" spans="1:7">
      <c r="A90" s="589" t="s">
        <v>1774</v>
      </c>
      <c r="B90" s="726"/>
      <c r="C90" s="727"/>
      <c r="D90" s="727"/>
      <c r="E90" s="727"/>
      <c r="F90" s="727"/>
      <c r="G90" s="727">
        <f t="shared" si="7"/>
        <v>0</v>
      </c>
    </row>
    <row r="91" spans="1:7">
      <c r="A91" s="589" t="s">
        <v>1775</v>
      </c>
      <c r="B91" s="726"/>
      <c r="C91" s="727"/>
      <c r="D91" s="727"/>
      <c r="E91" s="727"/>
      <c r="F91" s="727"/>
      <c r="G91" s="727">
        <f t="shared" si="7"/>
        <v>0</v>
      </c>
    </row>
    <row r="92" spans="1:7">
      <c r="A92" s="589" t="s">
        <v>1776</v>
      </c>
      <c r="B92" s="726"/>
      <c r="C92" s="727"/>
      <c r="D92" s="727"/>
      <c r="E92" s="727"/>
      <c r="F92" s="727"/>
      <c r="G92" s="727">
        <f t="shared" si="7"/>
        <v>0</v>
      </c>
    </row>
    <row r="93" spans="1:7">
      <c r="A93" s="589" t="s">
        <v>1777</v>
      </c>
      <c r="B93" s="726"/>
      <c r="C93" s="727"/>
      <c r="D93" s="727"/>
      <c r="E93" s="727"/>
      <c r="F93" s="727"/>
      <c r="G93" s="727">
        <f t="shared" si="7"/>
        <v>0</v>
      </c>
    </row>
    <row r="94" spans="1:7">
      <c r="A94" s="588" t="s">
        <v>1778</v>
      </c>
      <c r="B94" s="726">
        <f>SUM(B95:B103)</f>
        <v>0</v>
      </c>
      <c r="C94" s="726">
        <f>SUM(C95:C103)</f>
        <v>0</v>
      </c>
      <c r="D94" s="726">
        <f>SUM(D95:D103)</f>
        <v>0</v>
      </c>
      <c r="E94" s="726">
        <f>SUM(E95:E103)</f>
        <v>0</v>
      </c>
      <c r="F94" s="726">
        <f>SUM(F95:F103)</f>
        <v>0</v>
      </c>
      <c r="G94" s="727">
        <f t="shared" si="7"/>
        <v>0</v>
      </c>
    </row>
    <row r="95" spans="1:7" ht="22.5">
      <c r="A95" s="581" t="s">
        <v>1779</v>
      </c>
      <c r="B95" s="726"/>
      <c r="C95" s="727"/>
      <c r="D95" s="727"/>
      <c r="E95" s="727"/>
      <c r="F95" s="727"/>
      <c r="G95" s="727">
        <f t="shared" si="7"/>
        <v>0</v>
      </c>
    </row>
    <row r="96" spans="1:7">
      <c r="A96" s="589" t="s">
        <v>1780</v>
      </c>
      <c r="B96" s="726"/>
      <c r="C96" s="727"/>
      <c r="D96" s="727"/>
      <c r="E96" s="727"/>
      <c r="F96" s="727"/>
      <c r="G96" s="727">
        <f t="shared" si="7"/>
        <v>0</v>
      </c>
    </row>
    <row r="97" spans="1:7">
      <c r="A97" s="589" t="s">
        <v>1781</v>
      </c>
      <c r="B97" s="726"/>
      <c r="C97" s="727"/>
      <c r="D97" s="727"/>
      <c r="E97" s="727"/>
      <c r="F97" s="727"/>
      <c r="G97" s="727">
        <f t="shared" si="7"/>
        <v>0</v>
      </c>
    </row>
    <row r="98" spans="1:7">
      <c r="A98" s="589" t="s">
        <v>1782</v>
      </c>
      <c r="B98" s="726"/>
      <c r="C98" s="727"/>
      <c r="D98" s="727"/>
      <c r="E98" s="727"/>
      <c r="F98" s="727"/>
      <c r="G98" s="727">
        <f t="shared" si="7"/>
        <v>0</v>
      </c>
    </row>
    <row r="99" spans="1:7">
      <c r="A99" s="589" t="s">
        <v>1783</v>
      </c>
      <c r="B99" s="726"/>
      <c r="C99" s="727"/>
      <c r="D99" s="727"/>
      <c r="E99" s="727"/>
      <c r="F99" s="727"/>
      <c r="G99" s="727">
        <f t="shared" si="7"/>
        <v>0</v>
      </c>
    </row>
    <row r="100" spans="1:7">
      <c r="A100" s="589" t="s">
        <v>1784</v>
      </c>
      <c r="B100" s="726"/>
      <c r="C100" s="727"/>
      <c r="D100" s="727"/>
      <c r="E100" s="727"/>
      <c r="F100" s="727"/>
      <c r="G100" s="727">
        <f t="shared" si="7"/>
        <v>0</v>
      </c>
    </row>
    <row r="101" spans="1:7" ht="22.5">
      <c r="A101" s="581" t="s">
        <v>1785</v>
      </c>
      <c r="B101" s="726"/>
      <c r="C101" s="727"/>
      <c r="D101" s="727"/>
      <c r="E101" s="727"/>
      <c r="F101" s="727"/>
      <c r="G101" s="727">
        <f t="shared" si="7"/>
        <v>0</v>
      </c>
    </row>
    <row r="102" spans="1:7">
      <c r="A102" s="589" t="s">
        <v>1786</v>
      </c>
      <c r="B102" s="726"/>
      <c r="C102" s="727"/>
      <c r="D102" s="727"/>
      <c r="E102" s="727"/>
      <c r="F102" s="727"/>
      <c r="G102" s="727">
        <f t="shared" si="7"/>
        <v>0</v>
      </c>
    </row>
    <row r="103" spans="1:7">
      <c r="A103" s="589" t="s">
        <v>1787</v>
      </c>
      <c r="B103" s="726"/>
      <c r="C103" s="727"/>
      <c r="D103" s="727"/>
      <c r="E103" s="727"/>
      <c r="F103" s="727"/>
      <c r="G103" s="727">
        <f t="shared" si="7"/>
        <v>0</v>
      </c>
    </row>
    <row r="104" spans="1:7">
      <c r="A104" s="588" t="s">
        <v>1788</v>
      </c>
      <c r="B104" s="726">
        <f>SUM(B105:B113)</f>
        <v>0</v>
      </c>
      <c r="C104" s="726">
        <f>SUM(C105:C113)</f>
        <v>0</v>
      </c>
      <c r="D104" s="726">
        <f>SUM(D105:D113)</f>
        <v>0</v>
      </c>
      <c r="E104" s="726">
        <f>SUM(E105:E113)</f>
        <v>0</v>
      </c>
      <c r="F104" s="726">
        <f>SUM(F105:F113)</f>
        <v>0</v>
      </c>
      <c r="G104" s="727">
        <f t="shared" si="7"/>
        <v>0</v>
      </c>
    </row>
    <row r="105" spans="1:7">
      <c r="A105" s="589" t="s">
        <v>1789</v>
      </c>
      <c r="B105" s="726"/>
      <c r="C105" s="727"/>
      <c r="D105" s="727"/>
      <c r="E105" s="727"/>
      <c r="F105" s="727"/>
      <c r="G105" s="727">
        <f t="shared" si="7"/>
        <v>0</v>
      </c>
    </row>
    <row r="106" spans="1:7">
      <c r="A106" s="589" t="s">
        <v>1790</v>
      </c>
      <c r="B106" s="726"/>
      <c r="C106" s="727"/>
      <c r="D106" s="727"/>
      <c r="E106" s="727"/>
      <c r="F106" s="727"/>
      <c r="G106" s="727">
        <f t="shared" si="7"/>
        <v>0</v>
      </c>
    </row>
    <row r="107" spans="1:7">
      <c r="A107" s="589" t="s">
        <v>1791</v>
      </c>
      <c r="B107" s="726"/>
      <c r="C107" s="727"/>
      <c r="D107" s="727"/>
      <c r="E107" s="727"/>
      <c r="F107" s="727"/>
      <c r="G107" s="727">
        <f t="shared" si="7"/>
        <v>0</v>
      </c>
    </row>
    <row r="108" spans="1:7">
      <c r="A108" s="589" t="s">
        <v>1792</v>
      </c>
      <c r="B108" s="726"/>
      <c r="C108" s="727"/>
      <c r="D108" s="727"/>
      <c r="E108" s="727"/>
      <c r="F108" s="727"/>
      <c r="G108" s="727">
        <f t="shared" si="7"/>
        <v>0</v>
      </c>
    </row>
    <row r="109" spans="1:7" ht="22.5">
      <c r="A109" s="581" t="s">
        <v>1793</v>
      </c>
      <c r="B109" s="726"/>
      <c r="C109" s="727"/>
      <c r="D109" s="727"/>
      <c r="E109" s="727"/>
      <c r="F109" s="727"/>
      <c r="G109" s="727">
        <f t="shared" si="7"/>
        <v>0</v>
      </c>
    </row>
    <row r="110" spans="1:7">
      <c r="A110" s="589" t="s">
        <v>1794</v>
      </c>
      <c r="B110" s="726"/>
      <c r="C110" s="727"/>
      <c r="D110" s="727"/>
      <c r="E110" s="727"/>
      <c r="F110" s="727"/>
      <c r="G110" s="727">
        <f t="shared" si="7"/>
        <v>0</v>
      </c>
    </row>
    <row r="111" spans="1:7">
      <c r="A111" s="589" t="s">
        <v>1795</v>
      </c>
      <c r="B111" s="726"/>
      <c r="C111" s="727"/>
      <c r="D111" s="727"/>
      <c r="E111" s="727"/>
      <c r="F111" s="727"/>
      <c r="G111" s="727">
        <f t="shared" si="7"/>
        <v>0</v>
      </c>
    </row>
    <row r="112" spans="1:7" ht="15.75" thickBot="1">
      <c r="A112" s="875" t="s">
        <v>1796</v>
      </c>
      <c r="B112" s="731"/>
      <c r="C112" s="732"/>
      <c r="D112" s="732"/>
      <c r="E112" s="732"/>
      <c r="F112" s="732"/>
      <c r="G112" s="732">
        <f t="shared" si="7"/>
        <v>0</v>
      </c>
    </row>
    <row r="113" spans="1:7">
      <c r="A113" s="876" t="s">
        <v>1797</v>
      </c>
      <c r="B113" s="871"/>
      <c r="C113" s="872"/>
      <c r="D113" s="872"/>
      <c r="E113" s="872"/>
      <c r="F113" s="872"/>
      <c r="G113" s="872">
        <f t="shared" si="7"/>
        <v>0</v>
      </c>
    </row>
    <row r="114" spans="1:7" ht="22.5">
      <c r="A114" s="580" t="s">
        <v>1798</v>
      </c>
      <c r="B114" s="726">
        <f>SUM(B115:B123)</f>
        <v>0</v>
      </c>
      <c r="C114" s="726">
        <f>SUM(C115:C123)</f>
        <v>0</v>
      </c>
      <c r="D114" s="726">
        <f>SUM(D115:D123)</f>
        <v>0</v>
      </c>
      <c r="E114" s="726">
        <f>SUM(E115:E123)</f>
        <v>0</v>
      </c>
      <c r="F114" s="726">
        <f>SUM(F115:F123)</f>
        <v>0</v>
      </c>
      <c r="G114" s="727">
        <f t="shared" si="7"/>
        <v>0</v>
      </c>
    </row>
    <row r="115" spans="1:7">
      <c r="A115" s="589" t="s">
        <v>1799</v>
      </c>
      <c r="B115" s="726"/>
      <c r="C115" s="727"/>
      <c r="D115" s="727"/>
      <c r="E115" s="727"/>
      <c r="F115" s="727"/>
      <c r="G115" s="727">
        <f t="shared" si="7"/>
        <v>0</v>
      </c>
    </row>
    <row r="116" spans="1:7">
      <c r="A116" s="589" t="s">
        <v>1800</v>
      </c>
      <c r="B116" s="726"/>
      <c r="C116" s="727"/>
      <c r="D116" s="727"/>
      <c r="E116" s="727"/>
      <c r="F116" s="727"/>
      <c r="G116" s="727">
        <f t="shared" si="7"/>
        <v>0</v>
      </c>
    </row>
    <row r="117" spans="1:7">
      <c r="A117" s="589" t="s">
        <v>1801</v>
      </c>
      <c r="B117" s="726"/>
      <c r="C117" s="727"/>
      <c r="D117" s="727"/>
      <c r="E117" s="727"/>
      <c r="F117" s="727"/>
      <c r="G117" s="727">
        <f t="shared" si="7"/>
        <v>0</v>
      </c>
    </row>
    <row r="118" spans="1:7">
      <c r="A118" s="589" t="s">
        <v>1802</v>
      </c>
      <c r="B118" s="726"/>
      <c r="C118" s="727"/>
      <c r="D118" s="727"/>
      <c r="E118" s="727"/>
      <c r="F118" s="727"/>
      <c r="G118" s="727">
        <f t="shared" si="7"/>
        <v>0</v>
      </c>
    </row>
    <row r="119" spans="1:7">
      <c r="A119" s="589" t="s">
        <v>1803</v>
      </c>
      <c r="B119" s="726"/>
      <c r="C119" s="727"/>
      <c r="D119" s="727"/>
      <c r="E119" s="727"/>
      <c r="F119" s="727"/>
      <c r="G119" s="727">
        <f t="shared" si="7"/>
        <v>0</v>
      </c>
    </row>
    <row r="120" spans="1:7">
      <c r="A120" s="589" t="s">
        <v>1804</v>
      </c>
      <c r="B120" s="726"/>
      <c r="C120" s="727"/>
      <c r="D120" s="727"/>
      <c r="E120" s="727"/>
      <c r="F120" s="727"/>
      <c r="G120" s="727">
        <f t="shared" si="7"/>
        <v>0</v>
      </c>
    </row>
    <row r="121" spans="1:7">
      <c r="A121" s="589" t="s">
        <v>1805</v>
      </c>
      <c r="B121" s="726"/>
      <c r="C121" s="727"/>
      <c r="D121" s="727"/>
      <c r="E121" s="727"/>
      <c r="F121" s="727"/>
      <c r="G121" s="727">
        <f t="shared" si="7"/>
        <v>0</v>
      </c>
    </row>
    <row r="122" spans="1:7">
      <c r="A122" s="589" t="s">
        <v>1806</v>
      </c>
      <c r="B122" s="726"/>
      <c r="C122" s="727"/>
      <c r="D122" s="727"/>
      <c r="E122" s="727"/>
      <c r="F122" s="727"/>
      <c r="G122" s="727">
        <f t="shared" si="7"/>
        <v>0</v>
      </c>
    </row>
    <row r="123" spans="1:7">
      <c r="A123" s="589" t="s">
        <v>1807</v>
      </c>
      <c r="B123" s="726"/>
      <c r="C123" s="727"/>
      <c r="D123" s="727"/>
      <c r="E123" s="727"/>
      <c r="F123" s="727"/>
      <c r="G123" s="727">
        <f t="shared" si="7"/>
        <v>0</v>
      </c>
    </row>
    <row r="124" spans="1:7" ht="22.5">
      <c r="A124" s="580" t="s">
        <v>1808</v>
      </c>
      <c r="B124" s="726">
        <f>SUM(B125:B133)</f>
        <v>0</v>
      </c>
      <c r="C124" s="726">
        <f>SUM(C125:C133)</f>
        <v>0</v>
      </c>
      <c r="D124" s="726">
        <f>SUM(D125:D133)</f>
        <v>0</v>
      </c>
      <c r="E124" s="726">
        <f>SUM(E125:E133)</f>
        <v>0</v>
      </c>
      <c r="F124" s="726">
        <f>SUM(F125:F133)</f>
        <v>0</v>
      </c>
      <c r="G124" s="727">
        <f t="shared" si="7"/>
        <v>0</v>
      </c>
    </row>
    <row r="125" spans="1:7">
      <c r="A125" s="589" t="s">
        <v>1809</v>
      </c>
      <c r="B125" s="726"/>
      <c r="C125" s="727"/>
      <c r="D125" s="727"/>
      <c r="E125" s="727"/>
      <c r="F125" s="727"/>
      <c r="G125" s="727">
        <f t="shared" si="7"/>
        <v>0</v>
      </c>
    </row>
    <row r="126" spans="1:7">
      <c r="A126" s="589" t="s">
        <v>1810</v>
      </c>
      <c r="B126" s="726"/>
      <c r="C126" s="727"/>
      <c r="D126" s="727"/>
      <c r="E126" s="727"/>
      <c r="F126" s="727"/>
      <c r="G126" s="727">
        <f t="shared" si="7"/>
        <v>0</v>
      </c>
    </row>
    <row r="127" spans="1:7">
      <c r="A127" s="589" t="s">
        <v>1811</v>
      </c>
      <c r="B127" s="726"/>
      <c r="C127" s="727"/>
      <c r="D127" s="727"/>
      <c r="E127" s="727"/>
      <c r="F127" s="727"/>
      <c r="G127" s="727">
        <f t="shared" si="7"/>
        <v>0</v>
      </c>
    </row>
    <row r="128" spans="1:7">
      <c r="A128" s="589" t="s">
        <v>1812</v>
      </c>
      <c r="B128" s="726"/>
      <c r="C128" s="727"/>
      <c r="D128" s="727"/>
      <c r="E128" s="727"/>
      <c r="F128" s="727"/>
      <c r="G128" s="727">
        <f t="shared" si="7"/>
        <v>0</v>
      </c>
    </row>
    <row r="129" spans="1:7">
      <c r="A129" s="589" t="s">
        <v>1813</v>
      </c>
      <c r="B129" s="726"/>
      <c r="C129" s="727"/>
      <c r="D129" s="727"/>
      <c r="E129" s="727"/>
      <c r="F129" s="727"/>
      <c r="G129" s="727">
        <f t="shared" si="7"/>
        <v>0</v>
      </c>
    </row>
    <row r="130" spans="1:7">
      <c r="A130" s="589" t="s">
        <v>1814</v>
      </c>
      <c r="B130" s="726"/>
      <c r="C130" s="727"/>
      <c r="D130" s="727"/>
      <c r="E130" s="727"/>
      <c r="F130" s="727"/>
      <c r="G130" s="727">
        <f t="shared" si="7"/>
        <v>0</v>
      </c>
    </row>
    <row r="131" spans="1:7">
      <c r="A131" s="589" t="s">
        <v>1815</v>
      </c>
      <c r="B131" s="726"/>
      <c r="C131" s="727"/>
      <c r="D131" s="727"/>
      <c r="E131" s="727"/>
      <c r="F131" s="727"/>
      <c r="G131" s="727">
        <f t="shared" si="7"/>
        <v>0</v>
      </c>
    </row>
    <row r="132" spans="1:7">
      <c r="A132" s="589" t="s">
        <v>1816</v>
      </c>
      <c r="B132" s="726"/>
      <c r="C132" s="727"/>
      <c r="D132" s="727"/>
      <c r="E132" s="727"/>
      <c r="F132" s="727"/>
      <c r="G132" s="727">
        <f t="shared" si="7"/>
        <v>0</v>
      </c>
    </row>
    <row r="133" spans="1:7">
      <c r="A133" s="589" t="s">
        <v>1817</v>
      </c>
      <c r="B133" s="726"/>
      <c r="C133" s="727"/>
      <c r="D133" s="727"/>
      <c r="E133" s="727"/>
      <c r="F133" s="727"/>
      <c r="G133" s="727">
        <f t="shared" si="7"/>
        <v>0</v>
      </c>
    </row>
    <row r="134" spans="1:7">
      <c r="A134" s="588" t="s">
        <v>1818</v>
      </c>
      <c r="B134" s="726">
        <f>SUM(B135:B137)</f>
        <v>0</v>
      </c>
      <c r="C134" s="726">
        <f>SUM(C135:C137)</f>
        <v>0</v>
      </c>
      <c r="D134" s="726">
        <f>SUM(D135:D137)</f>
        <v>0</v>
      </c>
      <c r="E134" s="726">
        <f>SUM(E135:E137)</f>
        <v>0</v>
      </c>
      <c r="F134" s="726">
        <f>SUM(F135:F137)</f>
        <v>0</v>
      </c>
      <c r="G134" s="727">
        <f t="shared" si="7"/>
        <v>0</v>
      </c>
    </row>
    <row r="135" spans="1:7">
      <c r="A135" s="589" t="s">
        <v>1819</v>
      </c>
      <c r="B135" s="726"/>
      <c r="C135" s="727"/>
      <c r="D135" s="727"/>
      <c r="E135" s="727"/>
      <c r="F135" s="727"/>
      <c r="G135" s="727">
        <f t="shared" si="7"/>
        <v>0</v>
      </c>
    </row>
    <row r="136" spans="1:7">
      <c r="A136" s="589" t="s">
        <v>1820</v>
      </c>
      <c r="B136" s="726"/>
      <c r="C136" s="727"/>
      <c r="D136" s="727"/>
      <c r="E136" s="727"/>
      <c r="F136" s="727"/>
      <c r="G136" s="727">
        <f t="shared" si="7"/>
        <v>0</v>
      </c>
    </row>
    <row r="137" spans="1:7">
      <c r="A137" s="589" t="s">
        <v>1821</v>
      </c>
      <c r="B137" s="726"/>
      <c r="C137" s="727"/>
      <c r="D137" s="727"/>
      <c r="E137" s="727"/>
      <c r="F137" s="727"/>
      <c r="G137" s="727">
        <f t="shared" si="7"/>
        <v>0</v>
      </c>
    </row>
    <row r="138" spans="1:7" ht="22.5">
      <c r="A138" s="580" t="s">
        <v>1822</v>
      </c>
      <c r="B138" s="726">
        <f>SUM(B139:B146)</f>
        <v>0</v>
      </c>
      <c r="C138" s="726">
        <f>SUM(C139:C146)</f>
        <v>0</v>
      </c>
      <c r="D138" s="726">
        <f>SUM(D139:D146)</f>
        <v>0</v>
      </c>
      <c r="E138" s="726">
        <f>SUM(E139:E146)</f>
        <v>0</v>
      </c>
      <c r="F138" s="726">
        <f>SUM(F139:F146)</f>
        <v>0</v>
      </c>
      <c r="G138" s="727">
        <f t="shared" si="7"/>
        <v>0</v>
      </c>
    </row>
    <row r="139" spans="1:7">
      <c r="A139" s="589" t="s">
        <v>1823</v>
      </c>
      <c r="B139" s="726"/>
      <c r="C139" s="727"/>
      <c r="D139" s="727"/>
      <c r="E139" s="727"/>
      <c r="F139" s="727"/>
      <c r="G139" s="727">
        <f t="shared" si="7"/>
        <v>0</v>
      </c>
    </row>
    <row r="140" spans="1:7">
      <c r="A140" s="589" t="s">
        <v>1824</v>
      </c>
      <c r="B140" s="726"/>
      <c r="C140" s="727"/>
      <c r="D140" s="727"/>
      <c r="E140" s="727"/>
      <c r="F140" s="727"/>
      <c r="G140" s="727">
        <f t="shared" si="7"/>
        <v>0</v>
      </c>
    </row>
    <row r="141" spans="1:7">
      <c r="A141" s="589" t="s">
        <v>1825</v>
      </c>
      <c r="B141" s="726"/>
      <c r="C141" s="727"/>
      <c r="D141" s="727"/>
      <c r="E141" s="727"/>
      <c r="F141" s="727"/>
      <c r="G141" s="727">
        <f t="shared" si="7"/>
        <v>0</v>
      </c>
    </row>
    <row r="142" spans="1:7">
      <c r="A142" s="589" t="s">
        <v>1826</v>
      </c>
      <c r="B142" s="726"/>
      <c r="C142" s="727"/>
      <c r="D142" s="727"/>
      <c r="E142" s="727"/>
      <c r="F142" s="727"/>
      <c r="G142" s="727">
        <f t="shared" si="7"/>
        <v>0</v>
      </c>
    </row>
    <row r="143" spans="1:7">
      <c r="A143" s="589" t="s">
        <v>1827</v>
      </c>
      <c r="B143" s="726"/>
      <c r="C143" s="727"/>
      <c r="D143" s="727"/>
      <c r="E143" s="727"/>
      <c r="F143" s="727"/>
      <c r="G143" s="727">
        <f t="shared" si="7"/>
        <v>0</v>
      </c>
    </row>
    <row r="144" spans="1:7">
      <c r="A144" s="590" t="s">
        <v>1828</v>
      </c>
      <c r="B144" s="726"/>
      <c r="C144" s="727"/>
      <c r="D144" s="727"/>
      <c r="E144" s="727"/>
      <c r="F144" s="727"/>
      <c r="G144" s="727">
        <f t="shared" si="7"/>
        <v>0</v>
      </c>
    </row>
    <row r="145" spans="1:7">
      <c r="A145" s="589" t="s">
        <v>1829</v>
      </c>
      <c r="B145" s="726"/>
      <c r="C145" s="727"/>
      <c r="D145" s="727"/>
      <c r="E145" s="727"/>
      <c r="F145" s="727"/>
      <c r="G145" s="727">
        <f t="shared" si="7"/>
        <v>0</v>
      </c>
    </row>
    <row r="146" spans="1:7">
      <c r="A146" s="589" t="s">
        <v>1830</v>
      </c>
      <c r="B146" s="726"/>
      <c r="C146" s="727"/>
      <c r="D146" s="727"/>
      <c r="E146" s="727"/>
      <c r="F146" s="727"/>
      <c r="G146" s="727">
        <f t="shared" si="7"/>
        <v>0</v>
      </c>
    </row>
    <row r="147" spans="1:7">
      <c r="A147" s="588" t="s">
        <v>1831</v>
      </c>
      <c r="B147" s="726">
        <f>SUM(B148:B150)</f>
        <v>0</v>
      </c>
      <c r="C147" s="726">
        <f>SUM(C148:C150)</f>
        <v>0</v>
      </c>
      <c r="D147" s="726">
        <f>SUM(D148:D150)</f>
        <v>0</v>
      </c>
      <c r="E147" s="726">
        <f>SUM(E148:E150)</f>
        <v>0</v>
      </c>
      <c r="F147" s="726">
        <f>SUM(F148:F150)</f>
        <v>0</v>
      </c>
      <c r="G147" s="727">
        <f t="shared" si="7"/>
        <v>0</v>
      </c>
    </row>
    <row r="148" spans="1:7">
      <c r="A148" s="589" t="s">
        <v>1832</v>
      </c>
      <c r="B148" s="726"/>
      <c r="C148" s="727"/>
      <c r="D148" s="727"/>
      <c r="E148" s="727"/>
      <c r="F148" s="727"/>
      <c r="G148" s="727">
        <f t="shared" si="7"/>
        <v>0</v>
      </c>
    </row>
    <row r="149" spans="1:7">
      <c r="A149" s="589" t="s">
        <v>1833</v>
      </c>
      <c r="B149" s="726"/>
      <c r="C149" s="727"/>
      <c r="D149" s="727"/>
      <c r="E149" s="727"/>
      <c r="F149" s="727"/>
      <c r="G149" s="727">
        <f t="shared" ref="G149:G158" si="8">D149-E149</f>
        <v>0</v>
      </c>
    </row>
    <row r="150" spans="1:7">
      <c r="A150" s="589" t="s">
        <v>1834</v>
      </c>
      <c r="B150" s="726"/>
      <c r="C150" s="727"/>
      <c r="D150" s="727"/>
      <c r="E150" s="727"/>
      <c r="F150" s="727"/>
      <c r="G150" s="727">
        <f t="shared" si="8"/>
        <v>0</v>
      </c>
    </row>
    <row r="151" spans="1:7">
      <c r="A151" s="588" t="s">
        <v>1835</v>
      </c>
      <c r="B151" s="726">
        <f>SUM(B152:B158)</f>
        <v>0</v>
      </c>
      <c r="C151" s="726">
        <f>SUM(C152:C158)</f>
        <v>0</v>
      </c>
      <c r="D151" s="726">
        <f>SUM(D152:D158)</f>
        <v>0</v>
      </c>
      <c r="E151" s="726">
        <f>SUM(E152:E158)</f>
        <v>0</v>
      </c>
      <c r="F151" s="726">
        <f>SUM(F152:F158)</f>
        <v>0</v>
      </c>
      <c r="G151" s="727">
        <f t="shared" si="8"/>
        <v>0</v>
      </c>
    </row>
    <row r="152" spans="1:7">
      <c r="A152" s="589" t="s">
        <v>1836</v>
      </c>
      <c r="B152" s="726"/>
      <c r="C152" s="727"/>
      <c r="D152" s="727"/>
      <c r="E152" s="727"/>
      <c r="F152" s="727"/>
      <c r="G152" s="727">
        <f t="shared" si="8"/>
        <v>0</v>
      </c>
    </row>
    <row r="153" spans="1:7">
      <c r="A153" s="589" t="s">
        <v>1837</v>
      </c>
      <c r="B153" s="726"/>
      <c r="C153" s="727"/>
      <c r="D153" s="727"/>
      <c r="E153" s="727"/>
      <c r="F153" s="727"/>
      <c r="G153" s="727">
        <f t="shared" si="8"/>
        <v>0</v>
      </c>
    </row>
    <row r="154" spans="1:7">
      <c r="A154" s="589" t="s">
        <v>1838</v>
      </c>
      <c r="B154" s="726"/>
      <c r="C154" s="727"/>
      <c r="D154" s="727"/>
      <c r="E154" s="727"/>
      <c r="F154" s="727"/>
      <c r="G154" s="727">
        <f t="shared" si="8"/>
        <v>0</v>
      </c>
    </row>
    <row r="155" spans="1:7">
      <c r="A155" s="589" t="s">
        <v>1839</v>
      </c>
      <c r="B155" s="726"/>
      <c r="C155" s="727"/>
      <c r="D155" s="727"/>
      <c r="E155" s="727"/>
      <c r="F155" s="727"/>
      <c r="G155" s="727">
        <f t="shared" si="8"/>
        <v>0</v>
      </c>
    </row>
    <row r="156" spans="1:7">
      <c r="A156" s="589" t="s">
        <v>1840</v>
      </c>
      <c r="B156" s="726"/>
      <c r="C156" s="727"/>
      <c r="D156" s="727"/>
      <c r="E156" s="727"/>
      <c r="F156" s="727"/>
      <c r="G156" s="727">
        <f t="shared" si="8"/>
        <v>0</v>
      </c>
    </row>
    <row r="157" spans="1:7">
      <c r="A157" s="589" t="s">
        <v>1841</v>
      </c>
      <c r="B157" s="726"/>
      <c r="C157" s="727"/>
      <c r="D157" s="727"/>
      <c r="E157" s="727"/>
      <c r="F157" s="727"/>
      <c r="G157" s="727">
        <f t="shared" si="8"/>
        <v>0</v>
      </c>
    </row>
    <row r="158" spans="1:7">
      <c r="A158" s="589" t="s">
        <v>1842</v>
      </c>
      <c r="B158" s="726"/>
      <c r="C158" s="727"/>
      <c r="D158" s="727"/>
      <c r="E158" s="727"/>
      <c r="F158" s="727"/>
      <c r="G158" s="727">
        <f t="shared" si="8"/>
        <v>0</v>
      </c>
    </row>
    <row r="159" spans="1:7">
      <c r="A159" s="593"/>
      <c r="B159" s="726"/>
      <c r="C159" s="727"/>
      <c r="D159" s="727"/>
      <c r="E159" s="727"/>
      <c r="F159" s="727"/>
      <c r="G159" s="727"/>
    </row>
    <row r="160" spans="1:7">
      <c r="A160" s="562" t="s">
        <v>1844</v>
      </c>
      <c r="B160" s="733">
        <f>B9+B85</f>
        <v>13491334</v>
      </c>
      <c r="C160" s="733">
        <f>C9+C85</f>
        <v>0</v>
      </c>
      <c r="D160" s="733">
        <f>D9+D85</f>
        <v>13491334</v>
      </c>
      <c r="E160" s="733">
        <f>E9+E85</f>
        <v>7976790.9800000004</v>
      </c>
      <c r="F160" s="733">
        <f>F9+F85</f>
        <v>7976791</v>
      </c>
      <c r="G160" s="734">
        <f>D160-E160</f>
        <v>5514543.0199999996</v>
      </c>
    </row>
    <row r="161" spans="1:7" ht="15.75" thickBot="1">
      <c r="A161" s="594"/>
      <c r="B161" s="585"/>
      <c r="C161" s="586"/>
      <c r="D161" s="586"/>
      <c r="E161" s="586"/>
      <c r="F161" s="586"/>
      <c r="G161" s="586"/>
    </row>
    <row r="165" spans="1:7">
      <c r="A165" s="647" t="s">
        <v>2122</v>
      </c>
      <c r="C165" s="646" t="s">
        <v>2118</v>
      </c>
      <c r="F165" s="646" t="s">
        <v>2120</v>
      </c>
    </row>
    <row r="166" spans="1:7">
      <c r="A166" s="646" t="s">
        <v>2475</v>
      </c>
      <c r="C166" s="646" t="s">
        <v>2607</v>
      </c>
      <c r="F166" s="646" t="s">
        <v>2115</v>
      </c>
    </row>
    <row r="167" spans="1:7">
      <c r="A167" s="646" t="s">
        <v>2111</v>
      </c>
      <c r="C167" s="646" t="s">
        <v>2113</v>
      </c>
      <c r="F167" s="646" t="s">
        <v>2116</v>
      </c>
    </row>
  </sheetData>
  <mergeCells count="9">
    <mergeCell ref="A7:A8"/>
    <mergeCell ref="B7:F7"/>
    <mergeCell ref="G7:G8"/>
    <mergeCell ref="A1:G1"/>
    <mergeCell ref="A3:G3"/>
    <mergeCell ref="A4:G4"/>
    <mergeCell ref="A5:G5"/>
    <mergeCell ref="A6:G6"/>
    <mergeCell ref="A2:G2"/>
  </mergeCells>
  <pageMargins left="0.70866141732283472" right="0.70866141732283472" top="0.55118110236220474" bottom="0.35433070866141736" header="0.31496062992125984" footer="0.31496062992125984"/>
  <pageSetup scale="73" fitToHeight="0" orientation="portrait" horizontalDpi="360" verticalDpi="360" r:id="rId1"/>
  <rowBreaks count="1" manualBreakCount="1">
    <brk id="112" max="6"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G36"/>
  <sheetViews>
    <sheetView zoomScaleNormal="100" workbookViewId="0">
      <selection activeCell="F11" sqref="F11"/>
    </sheetView>
  </sheetViews>
  <sheetFormatPr baseColWidth="10" defaultRowHeight="15"/>
  <cols>
    <col min="1" max="1" width="33.7109375" bestFit="1" customWidth="1"/>
    <col min="2" max="2" width="14" customWidth="1"/>
    <col min="3" max="3" width="17.28515625" customWidth="1"/>
    <col min="7" max="7" width="19" customWidth="1"/>
  </cols>
  <sheetData>
    <row r="1" spans="1:7">
      <c r="A1" s="1491" t="s">
        <v>2082</v>
      </c>
      <c r="B1" s="1496"/>
      <c r="C1" s="1496"/>
      <c r="D1" s="1496"/>
      <c r="E1" s="1496"/>
      <c r="F1" s="1496"/>
      <c r="G1" s="1497"/>
    </row>
    <row r="2" spans="1:7">
      <c r="A2" s="1498" t="s">
        <v>2083</v>
      </c>
      <c r="B2" s="1499"/>
      <c r="C2" s="1499"/>
      <c r="D2" s="1499"/>
      <c r="E2" s="1499"/>
      <c r="F2" s="1499"/>
      <c r="G2" s="1500"/>
    </row>
    <row r="3" spans="1:7">
      <c r="A3" s="1498" t="s">
        <v>1763</v>
      </c>
      <c r="B3" s="1499"/>
      <c r="C3" s="1499"/>
      <c r="D3" s="1499"/>
      <c r="E3" s="1499"/>
      <c r="F3" s="1499"/>
      <c r="G3" s="1500"/>
    </row>
    <row r="4" spans="1:7">
      <c r="A4" s="1498" t="s">
        <v>784</v>
      </c>
      <c r="B4" s="1499"/>
      <c r="C4" s="1499"/>
      <c r="D4" s="1499"/>
      <c r="E4" s="1499"/>
      <c r="F4" s="1499"/>
      <c r="G4" s="1500"/>
    </row>
    <row r="5" spans="1:7">
      <c r="A5" s="1498" t="s">
        <v>2941</v>
      </c>
      <c r="B5" s="1499"/>
      <c r="C5" s="1499"/>
      <c r="D5" s="1499"/>
      <c r="E5" s="1499"/>
      <c r="F5" s="1499"/>
      <c r="G5" s="1500"/>
    </row>
    <row r="6" spans="1:7" ht="15.75" thickBot="1">
      <c r="A6" s="1492" t="s">
        <v>1479</v>
      </c>
      <c r="B6" s="1501"/>
      <c r="C6" s="1501"/>
      <c r="D6" s="1501"/>
      <c r="E6" s="1501"/>
      <c r="F6" s="1501"/>
      <c r="G6" s="1502"/>
    </row>
    <row r="7" spans="1:7" ht="15.75" thickBot="1">
      <c r="A7" s="1486" t="s">
        <v>1480</v>
      </c>
      <c r="B7" s="1488" t="s">
        <v>292</v>
      </c>
      <c r="C7" s="1489"/>
      <c r="D7" s="1489"/>
      <c r="E7" s="1489"/>
      <c r="F7" s="1490"/>
      <c r="G7" s="1486" t="s">
        <v>1765</v>
      </c>
    </row>
    <row r="8" spans="1:7" s="341" customFormat="1" ht="23.25" thickBot="1">
      <c r="A8" s="1487"/>
      <c r="B8" s="554" t="s">
        <v>1766</v>
      </c>
      <c r="C8" s="554" t="s">
        <v>1845</v>
      </c>
      <c r="D8" s="554" t="s">
        <v>296</v>
      </c>
      <c r="E8" s="554" t="s">
        <v>269</v>
      </c>
      <c r="F8" s="554" t="s">
        <v>297</v>
      </c>
      <c r="G8" s="1487"/>
    </row>
    <row r="9" spans="1:7" ht="22.5">
      <c r="A9" s="555" t="s">
        <v>1846</v>
      </c>
      <c r="B9" s="736">
        <f>SUM(B10:B17)</f>
        <v>13491334</v>
      </c>
      <c r="C9" s="736">
        <f>SUM(C10:C17)</f>
        <v>0</v>
      </c>
      <c r="D9" s="736">
        <f>SUM(D10:D17)</f>
        <v>13491334</v>
      </c>
      <c r="E9" s="736">
        <f>SUM(E10:E17)</f>
        <v>7976791</v>
      </c>
      <c r="F9" s="736">
        <f>SUM(F10:F17)</f>
        <v>7976791</v>
      </c>
      <c r="G9" s="736">
        <f t="shared" ref="G9:G17" si="0">D9-E9</f>
        <v>5514543</v>
      </c>
    </row>
    <row r="10" spans="1:7">
      <c r="A10" s="514" t="s">
        <v>1847</v>
      </c>
      <c r="B10" s="727">
        <v>13491334</v>
      </c>
      <c r="C10" s="727">
        <v>0</v>
      </c>
      <c r="D10" s="727">
        <f>B10+C10</f>
        <v>13491334</v>
      </c>
      <c r="E10" s="727">
        <v>7976791</v>
      </c>
      <c r="F10" s="727">
        <v>7976791</v>
      </c>
      <c r="G10" s="727">
        <f>D10-E10</f>
        <v>5514543</v>
      </c>
    </row>
    <row r="11" spans="1:7">
      <c r="A11" s="514" t="s">
        <v>1848</v>
      </c>
      <c r="B11" s="727"/>
      <c r="C11" s="727"/>
      <c r="D11" s="727"/>
      <c r="E11" s="727"/>
      <c r="F11" s="727"/>
      <c r="G11" s="727">
        <f t="shared" si="0"/>
        <v>0</v>
      </c>
    </row>
    <row r="12" spans="1:7">
      <c r="A12" s="514" t="s">
        <v>1849</v>
      </c>
      <c r="B12" s="727"/>
      <c r="C12" s="727"/>
      <c r="D12" s="727"/>
      <c r="E12" s="727"/>
      <c r="F12" s="727"/>
      <c r="G12" s="727">
        <f t="shared" si="0"/>
        <v>0</v>
      </c>
    </row>
    <row r="13" spans="1:7">
      <c r="A13" s="514" t="s">
        <v>1850</v>
      </c>
      <c r="B13" s="727"/>
      <c r="C13" s="727"/>
      <c r="D13" s="727"/>
      <c r="E13" s="727"/>
      <c r="F13" s="727"/>
      <c r="G13" s="727">
        <f t="shared" si="0"/>
        <v>0</v>
      </c>
    </row>
    <row r="14" spans="1:7">
      <c r="A14" s="514" t="s">
        <v>1851</v>
      </c>
      <c r="B14" s="727"/>
      <c r="C14" s="727"/>
      <c r="D14" s="727"/>
      <c r="E14" s="727"/>
      <c r="F14" s="727"/>
      <c r="G14" s="727">
        <f t="shared" si="0"/>
        <v>0</v>
      </c>
    </row>
    <row r="15" spans="1:7">
      <c r="A15" s="514" t="s">
        <v>1852</v>
      </c>
      <c r="B15" s="727"/>
      <c r="C15" s="727"/>
      <c r="D15" s="727"/>
      <c r="E15" s="727"/>
      <c r="F15" s="727"/>
      <c r="G15" s="727">
        <f t="shared" si="0"/>
        <v>0</v>
      </c>
    </row>
    <row r="16" spans="1:7">
      <c r="A16" s="514" t="s">
        <v>1853</v>
      </c>
      <c r="B16" s="727"/>
      <c r="C16" s="727"/>
      <c r="D16" s="727"/>
      <c r="E16" s="727"/>
      <c r="F16" s="727"/>
      <c r="G16" s="727">
        <f t="shared" si="0"/>
        <v>0</v>
      </c>
    </row>
    <row r="17" spans="1:7">
      <c r="A17" s="514" t="s">
        <v>1854</v>
      </c>
      <c r="B17" s="727"/>
      <c r="C17" s="727"/>
      <c r="D17" s="727"/>
      <c r="E17" s="727"/>
      <c r="F17" s="727"/>
      <c r="G17" s="727">
        <f t="shared" si="0"/>
        <v>0</v>
      </c>
    </row>
    <row r="18" spans="1:7">
      <c r="A18" s="515"/>
      <c r="B18" s="727"/>
      <c r="C18" s="727"/>
      <c r="D18" s="727"/>
      <c r="E18" s="727"/>
      <c r="F18" s="727"/>
      <c r="G18" s="727"/>
    </row>
    <row r="19" spans="1:7" ht="22.5">
      <c r="A19" s="534" t="s">
        <v>1855</v>
      </c>
      <c r="B19" s="726">
        <f>SUM(B20:B27)</f>
        <v>0</v>
      </c>
      <c r="C19" s="726">
        <f>SUM(C20:C27)</f>
        <v>0</v>
      </c>
      <c r="D19" s="726">
        <f>SUM(D20:D27)</f>
        <v>0</v>
      </c>
      <c r="E19" s="726">
        <f>SUM(E20:E27)</f>
        <v>0</v>
      </c>
      <c r="F19" s="726">
        <f>SUM(F20:F27)</f>
        <v>0</v>
      </c>
      <c r="G19" s="726">
        <f t="shared" ref="G19:G27" si="1">D19-E19</f>
        <v>0</v>
      </c>
    </row>
    <row r="20" spans="1:7">
      <c r="A20" s="514" t="s">
        <v>1847</v>
      </c>
      <c r="B20" s="727"/>
      <c r="C20" s="727"/>
      <c r="D20" s="727"/>
      <c r="E20" s="727"/>
      <c r="F20" s="727"/>
      <c r="G20" s="727">
        <f t="shared" si="1"/>
        <v>0</v>
      </c>
    </row>
    <row r="21" spans="1:7">
      <c r="A21" s="514" t="s">
        <v>1848</v>
      </c>
      <c r="B21" s="727"/>
      <c r="C21" s="727"/>
      <c r="D21" s="727"/>
      <c r="E21" s="727"/>
      <c r="F21" s="727"/>
      <c r="G21" s="727">
        <f t="shared" si="1"/>
        <v>0</v>
      </c>
    </row>
    <row r="22" spans="1:7">
      <c r="A22" s="514" t="s">
        <v>1849</v>
      </c>
      <c r="B22" s="727"/>
      <c r="C22" s="727"/>
      <c r="D22" s="727"/>
      <c r="E22" s="727"/>
      <c r="F22" s="727"/>
      <c r="G22" s="727">
        <f t="shared" si="1"/>
        <v>0</v>
      </c>
    </row>
    <row r="23" spans="1:7">
      <c r="A23" s="514" t="s">
        <v>1850</v>
      </c>
      <c r="B23" s="727"/>
      <c r="C23" s="727"/>
      <c r="D23" s="727"/>
      <c r="E23" s="727"/>
      <c r="F23" s="727"/>
      <c r="G23" s="727">
        <f t="shared" si="1"/>
        <v>0</v>
      </c>
    </row>
    <row r="24" spans="1:7">
      <c r="A24" s="514" t="s">
        <v>1851</v>
      </c>
      <c r="B24" s="727"/>
      <c r="C24" s="727"/>
      <c r="D24" s="727"/>
      <c r="E24" s="727"/>
      <c r="F24" s="727"/>
      <c r="G24" s="727">
        <f t="shared" si="1"/>
        <v>0</v>
      </c>
    </row>
    <row r="25" spans="1:7">
      <c r="A25" s="514" t="s">
        <v>1852</v>
      </c>
      <c r="B25" s="727"/>
      <c r="C25" s="727"/>
      <c r="D25" s="727"/>
      <c r="E25" s="727"/>
      <c r="F25" s="727"/>
      <c r="G25" s="727">
        <f t="shared" si="1"/>
        <v>0</v>
      </c>
    </row>
    <row r="26" spans="1:7">
      <c r="A26" s="514" t="s">
        <v>1853</v>
      </c>
      <c r="B26" s="727"/>
      <c r="C26" s="727"/>
      <c r="D26" s="727"/>
      <c r="E26" s="727"/>
      <c r="F26" s="727"/>
      <c r="G26" s="727">
        <f t="shared" si="1"/>
        <v>0</v>
      </c>
    </row>
    <row r="27" spans="1:7">
      <c r="A27" s="514" t="s">
        <v>1854</v>
      </c>
      <c r="B27" s="727"/>
      <c r="C27" s="727"/>
      <c r="D27" s="727"/>
      <c r="E27" s="727"/>
      <c r="F27" s="727"/>
      <c r="G27" s="727">
        <f t="shared" si="1"/>
        <v>0</v>
      </c>
    </row>
    <row r="28" spans="1:7">
      <c r="A28" s="595"/>
      <c r="B28" s="727"/>
      <c r="C28" s="727"/>
      <c r="D28" s="727"/>
      <c r="E28" s="727"/>
      <c r="F28" s="727"/>
      <c r="G28" s="727"/>
    </row>
    <row r="29" spans="1:7">
      <c r="A29" s="596" t="s">
        <v>1844</v>
      </c>
      <c r="B29" s="734">
        <f>B9+B19</f>
        <v>13491334</v>
      </c>
      <c r="C29" s="734">
        <f>C9+C19</f>
        <v>0</v>
      </c>
      <c r="D29" s="734">
        <f>D9+D19</f>
        <v>13491334</v>
      </c>
      <c r="E29" s="734">
        <f>E9+E19</f>
        <v>7976791</v>
      </c>
      <c r="F29" s="734">
        <f>F9+F19</f>
        <v>7976791</v>
      </c>
      <c r="G29" s="734">
        <f>D29-E29</f>
        <v>5514543</v>
      </c>
    </row>
    <row r="30" spans="1:7" ht="15.75" thickBot="1">
      <c r="A30" s="597"/>
      <c r="B30" s="586"/>
      <c r="C30" s="586"/>
      <c r="D30" s="586"/>
      <c r="E30" s="586"/>
      <c r="F30" s="586"/>
      <c r="G30" s="586"/>
    </row>
    <row r="34" spans="1:6">
      <c r="A34" s="647" t="s">
        <v>2112</v>
      </c>
      <c r="C34" s="646" t="s">
        <v>2118</v>
      </c>
      <c r="F34" s="646" t="s">
        <v>2120</v>
      </c>
    </row>
    <row r="35" spans="1:6">
      <c r="A35" s="646" t="s">
        <v>2476</v>
      </c>
      <c r="C35" s="646" t="s">
        <v>2607</v>
      </c>
      <c r="F35" s="646" t="s">
        <v>2115</v>
      </c>
    </row>
    <row r="36" spans="1:6">
      <c r="A36" s="646" t="s">
        <v>2111</v>
      </c>
      <c r="C36" s="646" t="s">
        <v>2113</v>
      </c>
      <c r="F36" s="646" t="s">
        <v>2116</v>
      </c>
    </row>
  </sheetData>
  <mergeCells count="9">
    <mergeCell ref="A7:A8"/>
    <mergeCell ref="B7:F7"/>
    <mergeCell ref="G7:G8"/>
    <mergeCell ref="A1:G1"/>
    <mergeCell ref="A3:G3"/>
    <mergeCell ref="A4:G4"/>
    <mergeCell ref="A5:G5"/>
    <mergeCell ref="A6:G6"/>
    <mergeCell ref="A2:G2"/>
  </mergeCells>
  <printOptions horizontalCentered="1"/>
  <pageMargins left="0.70866141732283472" right="0.70866141732283472" top="0.15748031496062992" bottom="0.15748031496062992" header="0.31496062992125984" footer="0.31496062992125984"/>
  <pageSetup scale="95" fitToHeight="0" orientation="landscape" horizontalDpi="360" verticalDpi="36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G85"/>
  <sheetViews>
    <sheetView zoomScaleNormal="100" workbookViewId="0">
      <selection activeCell="F13" sqref="F13"/>
    </sheetView>
  </sheetViews>
  <sheetFormatPr baseColWidth="10" defaultRowHeight="15"/>
  <cols>
    <col min="1" max="1" width="32.7109375" customWidth="1"/>
    <col min="2" max="7" width="16.7109375" customWidth="1"/>
  </cols>
  <sheetData>
    <row r="1" spans="1:7">
      <c r="A1" s="1464" t="s">
        <v>2087</v>
      </c>
      <c r="B1" s="1465"/>
      <c r="C1" s="1465"/>
      <c r="D1" s="1465"/>
      <c r="E1" s="1465"/>
      <c r="F1" s="1465"/>
      <c r="G1" s="1493"/>
    </row>
    <row r="2" spans="1:7">
      <c r="A2" s="1474" t="s">
        <v>2088</v>
      </c>
      <c r="B2" s="1475"/>
      <c r="C2" s="1475"/>
      <c r="D2" s="1475"/>
      <c r="E2" s="1475"/>
      <c r="F2" s="1475"/>
      <c r="G2" s="1494"/>
    </row>
    <row r="3" spans="1:7">
      <c r="A3" s="1474" t="s">
        <v>1763</v>
      </c>
      <c r="B3" s="1475"/>
      <c r="C3" s="1475"/>
      <c r="D3" s="1475"/>
      <c r="E3" s="1475"/>
      <c r="F3" s="1475"/>
      <c r="G3" s="1494"/>
    </row>
    <row r="4" spans="1:7">
      <c r="A4" s="1474" t="s">
        <v>794</v>
      </c>
      <c r="B4" s="1475"/>
      <c r="C4" s="1475"/>
      <c r="D4" s="1475"/>
      <c r="E4" s="1475"/>
      <c r="F4" s="1475"/>
      <c r="G4" s="1494"/>
    </row>
    <row r="5" spans="1:7">
      <c r="A5" s="1474" t="s">
        <v>2942</v>
      </c>
      <c r="B5" s="1475"/>
      <c r="C5" s="1475"/>
      <c r="D5" s="1475"/>
      <c r="E5" s="1475"/>
      <c r="F5" s="1475"/>
      <c r="G5" s="1494"/>
    </row>
    <row r="6" spans="1:7" ht="15.75" thickBot="1">
      <c r="A6" s="1477" t="s">
        <v>1479</v>
      </c>
      <c r="B6" s="1478"/>
      <c r="C6" s="1478"/>
      <c r="D6" s="1478"/>
      <c r="E6" s="1478"/>
      <c r="F6" s="1478"/>
      <c r="G6" s="1495"/>
    </row>
    <row r="7" spans="1:7" ht="15.75" thickBot="1">
      <c r="A7" s="1491" t="s">
        <v>1480</v>
      </c>
      <c r="B7" s="1503" t="s">
        <v>292</v>
      </c>
      <c r="C7" s="1504"/>
      <c r="D7" s="1504"/>
      <c r="E7" s="1504"/>
      <c r="F7" s="1505"/>
      <c r="G7" s="1506" t="s">
        <v>1765</v>
      </c>
    </row>
    <row r="8" spans="1:7" ht="23.25" thickBot="1">
      <c r="A8" s="1492"/>
      <c r="B8" s="528" t="s">
        <v>1766</v>
      </c>
      <c r="C8" s="554" t="s">
        <v>1767</v>
      </c>
      <c r="D8" s="554" t="s">
        <v>268</v>
      </c>
      <c r="E8" s="554" t="s">
        <v>269</v>
      </c>
      <c r="F8" s="554" t="s">
        <v>297</v>
      </c>
      <c r="G8" s="1507"/>
    </row>
    <row r="9" spans="1:7">
      <c r="A9" s="598"/>
      <c r="B9" s="599"/>
      <c r="C9" s="877"/>
      <c r="D9" s="877"/>
      <c r="E9" s="877"/>
      <c r="F9" s="877"/>
      <c r="G9" s="877"/>
    </row>
    <row r="10" spans="1:7">
      <c r="A10" s="565" t="s">
        <v>1856</v>
      </c>
      <c r="B10" s="733">
        <f>B11+B21+B30+B41</f>
        <v>13491334</v>
      </c>
      <c r="C10" s="733">
        <f>C11+C21+C30+C41</f>
        <v>0</v>
      </c>
      <c r="D10" s="733">
        <f>D11+D21+D30+D41</f>
        <v>13491334</v>
      </c>
      <c r="E10" s="733">
        <f>E11+E21+E30+E41</f>
        <v>7976791</v>
      </c>
      <c r="F10" s="733">
        <f>F11+F21+F30+F41</f>
        <v>7976791</v>
      </c>
      <c r="G10" s="738">
        <f t="shared" ref="G10:G19" si="0">D10-E10</f>
        <v>5514543</v>
      </c>
    </row>
    <row r="11" spans="1:7" ht="22.5">
      <c r="A11" s="583" t="s">
        <v>1857</v>
      </c>
      <c r="B11" s="726">
        <f>SUM(B12:B19)</f>
        <v>13491334</v>
      </c>
      <c r="C11" s="726">
        <f>SUM(C12:C19)</f>
        <v>0</v>
      </c>
      <c r="D11" s="726">
        <f>SUM(D12:D19)</f>
        <v>13491334</v>
      </c>
      <c r="E11" s="726">
        <f>SUM(E12:E19)</f>
        <v>7976791</v>
      </c>
      <c r="F11" s="726">
        <f>SUM(F12:F19)</f>
        <v>7976791</v>
      </c>
      <c r="G11" s="737">
        <f t="shared" si="0"/>
        <v>5514543</v>
      </c>
    </row>
    <row r="12" spans="1:7">
      <c r="A12" s="581" t="s">
        <v>1858</v>
      </c>
      <c r="B12" s="726">
        <v>13491334</v>
      </c>
      <c r="C12" s="727">
        <v>0</v>
      </c>
      <c r="D12" s="727">
        <f>B12+C12</f>
        <v>13491334</v>
      </c>
      <c r="E12" s="727">
        <v>7976791</v>
      </c>
      <c r="F12" s="727">
        <v>7976791</v>
      </c>
      <c r="G12" s="737">
        <f t="shared" si="0"/>
        <v>5514543</v>
      </c>
    </row>
    <row r="13" spans="1:7">
      <c r="A13" s="581" t="s">
        <v>1859</v>
      </c>
      <c r="B13" s="726"/>
      <c r="C13" s="727"/>
      <c r="D13" s="727"/>
      <c r="E13" s="727"/>
      <c r="F13" s="727"/>
      <c r="G13" s="737">
        <f t="shared" si="0"/>
        <v>0</v>
      </c>
    </row>
    <row r="14" spans="1:7" ht="22.5">
      <c r="A14" s="581" t="s">
        <v>1860</v>
      </c>
      <c r="B14" s="726"/>
      <c r="C14" s="727"/>
      <c r="D14" s="727"/>
      <c r="E14" s="727"/>
      <c r="F14" s="727"/>
      <c r="G14" s="737">
        <f t="shared" si="0"/>
        <v>0</v>
      </c>
    </row>
    <row r="15" spans="1:7">
      <c r="A15" s="581" t="s">
        <v>1861</v>
      </c>
      <c r="B15" s="726"/>
      <c r="C15" s="727"/>
      <c r="D15" s="727"/>
      <c r="E15" s="727"/>
      <c r="F15" s="727"/>
      <c r="G15" s="737">
        <f t="shared" si="0"/>
        <v>0</v>
      </c>
    </row>
    <row r="16" spans="1:7">
      <c r="A16" s="581" t="s">
        <v>1862</v>
      </c>
      <c r="B16" s="726"/>
      <c r="C16" s="727"/>
      <c r="D16" s="727"/>
      <c r="E16" s="727"/>
      <c r="F16" s="727"/>
      <c r="G16" s="737">
        <f t="shared" si="0"/>
        <v>0</v>
      </c>
    </row>
    <row r="17" spans="1:7">
      <c r="A17" s="581" t="s">
        <v>1863</v>
      </c>
      <c r="B17" s="726"/>
      <c r="C17" s="727"/>
      <c r="D17" s="727"/>
      <c r="E17" s="727"/>
      <c r="F17" s="727"/>
      <c r="G17" s="737">
        <f t="shared" si="0"/>
        <v>0</v>
      </c>
    </row>
    <row r="18" spans="1:7" ht="22.5">
      <c r="A18" s="581" t="s">
        <v>1864</v>
      </c>
      <c r="B18" s="726"/>
      <c r="C18" s="727"/>
      <c r="D18" s="727"/>
      <c r="E18" s="727"/>
      <c r="F18" s="727"/>
      <c r="G18" s="737">
        <f t="shared" si="0"/>
        <v>0</v>
      </c>
    </row>
    <row r="19" spans="1:7">
      <c r="A19" s="581" t="s">
        <v>1865</v>
      </c>
      <c r="B19" s="726"/>
      <c r="C19" s="727"/>
      <c r="D19" s="727"/>
      <c r="E19" s="727"/>
      <c r="F19" s="727"/>
      <c r="G19" s="737">
        <f t="shared" si="0"/>
        <v>0</v>
      </c>
    </row>
    <row r="20" spans="1:7">
      <c r="A20" s="600"/>
      <c r="B20" s="733"/>
      <c r="C20" s="734"/>
      <c r="D20" s="734"/>
      <c r="E20" s="734"/>
      <c r="F20" s="734"/>
      <c r="G20" s="734"/>
    </row>
    <row r="21" spans="1:7" ht="22.5">
      <c r="A21" s="583" t="s">
        <v>1866</v>
      </c>
      <c r="B21" s="726">
        <f>SUM(B22:B28)</f>
        <v>0</v>
      </c>
      <c r="C21" s="726">
        <f>SUM(C22:C28)</f>
        <v>0</v>
      </c>
      <c r="D21" s="726">
        <f>SUM(D22:D28)</f>
        <v>0</v>
      </c>
      <c r="E21" s="726">
        <f>SUM(E22:E28)</f>
        <v>0</v>
      </c>
      <c r="F21" s="726">
        <f>SUM(F22:F28)</f>
        <v>0</v>
      </c>
      <c r="G21" s="727">
        <f t="shared" ref="G21:G28" si="1">D21-E21</f>
        <v>0</v>
      </c>
    </row>
    <row r="22" spans="1:7">
      <c r="A22" s="581" t="s">
        <v>1867</v>
      </c>
      <c r="B22" s="726"/>
      <c r="C22" s="727"/>
      <c r="D22" s="727"/>
      <c r="E22" s="727"/>
      <c r="F22" s="727"/>
      <c r="G22" s="727">
        <f t="shared" si="1"/>
        <v>0</v>
      </c>
    </row>
    <row r="23" spans="1:7" ht="22.5">
      <c r="A23" s="581" t="s">
        <v>1868</v>
      </c>
      <c r="B23" s="726"/>
      <c r="C23" s="727"/>
      <c r="D23" s="727"/>
      <c r="E23" s="727"/>
      <c r="F23" s="727"/>
      <c r="G23" s="727">
        <f t="shared" si="1"/>
        <v>0</v>
      </c>
    </row>
    <row r="24" spans="1:7">
      <c r="A24" s="581" t="s">
        <v>1869</v>
      </c>
      <c r="B24" s="726"/>
      <c r="C24" s="727"/>
      <c r="D24" s="727"/>
      <c r="E24" s="727"/>
      <c r="F24" s="727"/>
      <c r="G24" s="727">
        <f t="shared" si="1"/>
        <v>0</v>
      </c>
    </row>
    <row r="25" spans="1:7" ht="22.5">
      <c r="A25" s="581" t="s">
        <v>1870</v>
      </c>
      <c r="B25" s="726"/>
      <c r="C25" s="727"/>
      <c r="D25" s="727"/>
      <c r="E25" s="727"/>
      <c r="F25" s="727"/>
      <c r="G25" s="727">
        <f t="shared" si="1"/>
        <v>0</v>
      </c>
    </row>
    <row r="26" spans="1:7">
      <c r="A26" s="581" t="s">
        <v>1871</v>
      </c>
      <c r="B26" s="726"/>
      <c r="C26" s="727"/>
      <c r="D26" s="727"/>
      <c r="E26" s="727"/>
      <c r="F26" s="727"/>
      <c r="G26" s="727">
        <f t="shared" si="1"/>
        <v>0</v>
      </c>
    </row>
    <row r="27" spans="1:7">
      <c r="A27" s="581" t="s">
        <v>1872</v>
      </c>
      <c r="B27" s="726"/>
      <c r="C27" s="727"/>
      <c r="D27" s="727"/>
      <c r="E27" s="727"/>
      <c r="F27" s="727"/>
      <c r="G27" s="727">
        <f t="shared" si="1"/>
        <v>0</v>
      </c>
    </row>
    <row r="28" spans="1:7">
      <c r="A28" s="581" t="s">
        <v>1873</v>
      </c>
      <c r="B28" s="726"/>
      <c r="C28" s="727"/>
      <c r="D28" s="727"/>
      <c r="E28" s="727"/>
      <c r="F28" s="727"/>
      <c r="G28" s="727">
        <f t="shared" si="1"/>
        <v>0</v>
      </c>
    </row>
    <row r="29" spans="1:7">
      <c r="A29" s="600"/>
      <c r="B29" s="733"/>
      <c r="C29" s="734"/>
      <c r="D29" s="734"/>
      <c r="E29" s="734"/>
      <c r="F29" s="734"/>
      <c r="G29" s="734"/>
    </row>
    <row r="30" spans="1:7" ht="22.5">
      <c r="A30" s="583" t="s">
        <v>1874</v>
      </c>
      <c r="B30" s="726">
        <f>SUM(B31:B39)</f>
        <v>0</v>
      </c>
      <c r="C30" s="726">
        <f>SUM(C31:C39)</f>
        <v>0</v>
      </c>
      <c r="D30" s="726">
        <f>SUM(D31:D39)</f>
        <v>0</v>
      </c>
      <c r="E30" s="726">
        <f>SUM(E31:E39)</f>
        <v>0</v>
      </c>
      <c r="F30" s="726">
        <f>SUM(F31:F39)</f>
        <v>0</v>
      </c>
      <c r="G30" s="727">
        <f t="shared" ref="G30:G39" si="2">D30-E30</f>
        <v>0</v>
      </c>
    </row>
    <row r="31" spans="1:7" ht="22.5">
      <c r="A31" s="581" t="s">
        <v>1875</v>
      </c>
      <c r="B31" s="726"/>
      <c r="C31" s="727"/>
      <c r="D31" s="727"/>
      <c r="E31" s="727"/>
      <c r="F31" s="727"/>
      <c r="G31" s="727">
        <f t="shared" si="2"/>
        <v>0</v>
      </c>
    </row>
    <row r="32" spans="1:7" ht="22.5">
      <c r="A32" s="581" t="s">
        <v>1876</v>
      </c>
      <c r="B32" s="726"/>
      <c r="C32" s="727"/>
      <c r="D32" s="727"/>
      <c r="E32" s="727"/>
      <c r="F32" s="727"/>
      <c r="G32" s="727">
        <f t="shared" si="2"/>
        <v>0</v>
      </c>
    </row>
    <row r="33" spans="1:7">
      <c r="A33" s="581" t="s">
        <v>1877</v>
      </c>
      <c r="B33" s="726"/>
      <c r="C33" s="727"/>
      <c r="D33" s="727"/>
      <c r="E33" s="727"/>
      <c r="F33" s="727"/>
      <c r="G33" s="727">
        <f t="shared" si="2"/>
        <v>0</v>
      </c>
    </row>
    <row r="34" spans="1:7" ht="22.5">
      <c r="A34" s="581" t="s">
        <v>1878</v>
      </c>
      <c r="B34" s="726"/>
      <c r="C34" s="727"/>
      <c r="D34" s="727"/>
      <c r="E34" s="727"/>
      <c r="F34" s="727"/>
      <c r="G34" s="727">
        <f t="shared" si="2"/>
        <v>0</v>
      </c>
    </row>
    <row r="35" spans="1:7">
      <c r="A35" s="581" t="s">
        <v>1879</v>
      </c>
      <c r="B35" s="726"/>
      <c r="C35" s="727"/>
      <c r="D35" s="727"/>
      <c r="E35" s="727"/>
      <c r="F35" s="727"/>
      <c r="G35" s="727">
        <f t="shared" si="2"/>
        <v>0</v>
      </c>
    </row>
    <row r="36" spans="1:7">
      <c r="A36" s="581" t="s">
        <v>1880</v>
      </c>
      <c r="B36" s="726"/>
      <c r="C36" s="727"/>
      <c r="D36" s="727"/>
      <c r="E36" s="727"/>
      <c r="F36" s="727"/>
      <c r="G36" s="727">
        <f t="shared" si="2"/>
        <v>0</v>
      </c>
    </row>
    <row r="37" spans="1:7">
      <c r="A37" s="581" t="s">
        <v>1881</v>
      </c>
      <c r="B37" s="726"/>
      <c r="C37" s="727"/>
      <c r="D37" s="727"/>
      <c r="E37" s="727"/>
      <c r="F37" s="727"/>
      <c r="G37" s="727">
        <f t="shared" si="2"/>
        <v>0</v>
      </c>
    </row>
    <row r="38" spans="1:7">
      <c r="A38" s="581" t="s">
        <v>1882</v>
      </c>
      <c r="B38" s="726"/>
      <c r="C38" s="727"/>
      <c r="D38" s="727"/>
      <c r="E38" s="727"/>
      <c r="F38" s="727"/>
      <c r="G38" s="727">
        <f t="shared" si="2"/>
        <v>0</v>
      </c>
    </row>
    <row r="39" spans="1:7" ht="22.5">
      <c r="A39" s="581" t="s">
        <v>1883</v>
      </c>
      <c r="B39" s="726"/>
      <c r="C39" s="727"/>
      <c r="D39" s="727"/>
      <c r="E39" s="727"/>
      <c r="F39" s="727"/>
      <c r="G39" s="727">
        <f t="shared" si="2"/>
        <v>0</v>
      </c>
    </row>
    <row r="40" spans="1:7">
      <c r="A40" s="600"/>
      <c r="B40" s="733"/>
      <c r="C40" s="734"/>
      <c r="D40" s="734"/>
      <c r="E40" s="734"/>
      <c r="F40" s="734"/>
      <c r="G40" s="734"/>
    </row>
    <row r="41" spans="1:7" ht="22.5">
      <c r="A41" s="583" t="s">
        <v>1884</v>
      </c>
      <c r="B41" s="726">
        <f>SUM(B42:B45)</f>
        <v>0</v>
      </c>
      <c r="C41" s="726">
        <f>SUM(C42:C45)</f>
        <v>0</v>
      </c>
      <c r="D41" s="726">
        <f>SUM(D42:D45)</f>
        <v>0</v>
      </c>
      <c r="E41" s="726">
        <f>SUM(E42:E45)</f>
        <v>0</v>
      </c>
      <c r="F41" s="726">
        <f>SUM(F42:F45)</f>
        <v>0</v>
      </c>
      <c r="G41" s="727">
        <f>D41-E41</f>
        <v>0</v>
      </c>
    </row>
    <row r="42" spans="1:7" ht="22.5">
      <c r="A42" s="581" t="s">
        <v>1885</v>
      </c>
      <c r="B42" s="726"/>
      <c r="C42" s="727"/>
      <c r="D42" s="727"/>
      <c r="E42" s="727"/>
      <c r="F42" s="727"/>
      <c r="G42" s="727">
        <f>D42-E42</f>
        <v>0</v>
      </c>
    </row>
    <row r="43" spans="1:7" ht="33.75">
      <c r="A43" s="581" t="s">
        <v>1886</v>
      </c>
      <c r="B43" s="726"/>
      <c r="C43" s="727"/>
      <c r="D43" s="727"/>
      <c r="E43" s="727"/>
      <c r="F43" s="727"/>
      <c r="G43" s="727">
        <f>D43-E43</f>
        <v>0</v>
      </c>
    </row>
    <row r="44" spans="1:7">
      <c r="A44" s="581" t="s">
        <v>1887</v>
      </c>
      <c r="B44" s="726"/>
      <c r="C44" s="727"/>
      <c r="D44" s="727"/>
      <c r="E44" s="727"/>
      <c r="F44" s="727"/>
      <c r="G44" s="727">
        <f>D44-E44</f>
        <v>0</v>
      </c>
    </row>
    <row r="45" spans="1:7" ht="22.5">
      <c r="A45" s="581" t="s">
        <v>1888</v>
      </c>
      <c r="B45" s="726"/>
      <c r="C45" s="727"/>
      <c r="D45" s="727"/>
      <c r="E45" s="727"/>
      <c r="F45" s="727"/>
      <c r="G45" s="727">
        <f>D45-E45</f>
        <v>0</v>
      </c>
    </row>
    <row r="46" spans="1:7">
      <c r="A46" s="600"/>
      <c r="B46" s="733"/>
      <c r="C46" s="734"/>
      <c r="D46" s="734"/>
      <c r="E46" s="734"/>
      <c r="F46" s="734"/>
      <c r="G46" s="734"/>
    </row>
    <row r="47" spans="1:7">
      <c r="A47" s="565" t="s">
        <v>1889</v>
      </c>
      <c r="B47" s="726">
        <f>B48+B58+B67+B78</f>
        <v>0</v>
      </c>
      <c r="C47" s="726">
        <f>C48+C58+C67+C78</f>
        <v>0</v>
      </c>
      <c r="D47" s="726">
        <f>D48+D58+D67+D78</f>
        <v>0</v>
      </c>
      <c r="E47" s="726">
        <f>E48+E58+E67+E78</f>
        <v>0</v>
      </c>
      <c r="F47" s="726">
        <f>F48+F58+F67+F78</f>
        <v>0</v>
      </c>
      <c r="G47" s="727">
        <f t="shared" ref="G47:G56" si="3">D47-E47</f>
        <v>0</v>
      </c>
    </row>
    <row r="48" spans="1:7" ht="22.5">
      <c r="A48" s="583" t="s">
        <v>1857</v>
      </c>
      <c r="B48" s="726">
        <f>SUM(B49:B56)</f>
        <v>0</v>
      </c>
      <c r="C48" s="726">
        <f>SUM(C49:C56)</f>
        <v>0</v>
      </c>
      <c r="D48" s="726">
        <f>SUM(D49:D56)</f>
        <v>0</v>
      </c>
      <c r="E48" s="726">
        <f>SUM(E49:E56)</f>
        <v>0</v>
      </c>
      <c r="F48" s="726">
        <f>SUM(F49:F56)</f>
        <v>0</v>
      </c>
      <c r="G48" s="727">
        <f t="shared" si="3"/>
        <v>0</v>
      </c>
    </row>
    <row r="49" spans="1:7">
      <c r="A49" s="581" t="s">
        <v>1858</v>
      </c>
      <c r="B49" s="726"/>
      <c r="C49" s="727"/>
      <c r="D49" s="727"/>
      <c r="E49" s="727"/>
      <c r="F49" s="727"/>
      <c r="G49" s="727">
        <f t="shared" si="3"/>
        <v>0</v>
      </c>
    </row>
    <row r="50" spans="1:7">
      <c r="A50" s="581" t="s">
        <v>1859</v>
      </c>
      <c r="B50" s="726"/>
      <c r="C50" s="727"/>
      <c r="D50" s="727"/>
      <c r="E50" s="727"/>
      <c r="F50" s="727"/>
      <c r="G50" s="727">
        <f t="shared" si="3"/>
        <v>0</v>
      </c>
    </row>
    <row r="51" spans="1:7" ht="22.5">
      <c r="A51" s="581" t="s">
        <v>1860</v>
      </c>
      <c r="B51" s="726"/>
      <c r="C51" s="727"/>
      <c r="D51" s="727"/>
      <c r="E51" s="727"/>
      <c r="F51" s="727"/>
      <c r="G51" s="727">
        <f t="shared" si="3"/>
        <v>0</v>
      </c>
    </row>
    <row r="52" spans="1:7">
      <c r="A52" s="581" t="s">
        <v>1861</v>
      </c>
      <c r="B52" s="726"/>
      <c r="C52" s="727"/>
      <c r="D52" s="727"/>
      <c r="E52" s="727"/>
      <c r="F52" s="727"/>
      <c r="G52" s="727">
        <f t="shared" si="3"/>
        <v>0</v>
      </c>
    </row>
    <row r="53" spans="1:7">
      <c r="A53" s="581" t="s">
        <v>1862</v>
      </c>
      <c r="B53" s="726"/>
      <c r="C53" s="727"/>
      <c r="D53" s="727"/>
      <c r="E53" s="727"/>
      <c r="F53" s="727"/>
      <c r="G53" s="727">
        <f t="shared" si="3"/>
        <v>0</v>
      </c>
    </row>
    <row r="54" spans="1:7">
      <c r="A54" s="581" t="s">
        <v>1863</v>
      </c>
      <c r="B54" s="726"/>
      <c r="C54" s="727"/>
      <c r="D54" s="727"/>
      <c r="E54" s="727"/>
      <c r="F54" s="727"/>
      <c r="G54" s="727">
        <f t="shared" si="3"/>
        <v>0</v>
      </c>
    </row>
    <row r="55" spans="1:7" ht="22.5">
      <c r="A55" s="581" t="s">
        <v>1864</v>
      </c>
      <c r="B55" s="726"/>
      <c r="C55" s="727"/>
      <c r="D55" s="727"/>
      <c r="E55" s="727"/>
      <c r="F55" s="727"/>
      <c r="G55" s="727">
        <f t="shared" si="3"/>
        <v>0</v>
      </c>
    </row>
    <row r="56" spans="1:7">
      <c r="A56" s="581" t="s">
        <v>1865</v>
      </c>
      <c r="B56" s="726"/>
      <c r="C56" s="727"/>
      <c r="D56" s="727"/>
      <c r="E56" s="727"/>
      <c r="F56" s="727"/>
      <c r="G56" s="727">
        <f t="shared" si="3"/>
        <v>0</v>
      </c>
    </row>
    <row r="57" spans="1:7">
      <c r="A57" s="600"/>
      <c r="B57" s="733"/>
      <c r="C57" s="734"/>
      <c r="D57" s="734"/>
      <c r="E57" s="734"/>
      <c r="F57" s="734"/>
      <c r="G57" s="734"/>
    </row>
    <row r="58" spans="1:7" ht="22.5">
      <c r="A58" s="583" t="s">
        <v>1866</v>
      </c>
      <c r="B58" s="726">
        <f>SUM(B59:B65)</f>
        <v>0</v>
      </c>
      <c r="C58" s="726">
        <f>SUM(C59:C65)</f>
        <v>0</v>
      </c>
      <c r="D58" s="726">
        <f>SUM(D59:D65)</f>
        <v>0</v>
      </c>
      <c r="E58" s="726">
        <f>SUM(E59:E65)</f>
        <v>0</v>
      </c>
      <c r="F58" s="726">
        <f>SUM(F59:F65)</f>
        <v>0</v>
      </c>
      <c r="G58" s="727">
        <f t="shared" ref="G58:G65" si="4">D58-E58</f>
        <v>0</v>
      </c>
    </row>
    <row r="59" spans="1:7" ht="15.75" thickBot="1">
      <c r="A59" s="869" t="s">
        <v>1867</v>
      </c>
      <c r="B59" s="731"/>
      <c r="C59" s="732"/>
      <c r="D59" s="732"/>
      <c r="E59" s="732"/>
      <c r="F59" s="732"/>
      <c r="G59" s="732">
        <f t="shared" si="4"/>
        <v>0</v>
      </c>
    </row>
    <row r="60" spans="1:7" ht="22.5">
      <c r="A60" s="581" t="s">
        <v>1868</v>
      </c>
      <c r="B60" s="726"/>
      <c r="C60" s="727"/>
      <c r="D60" s="727"/>
      <c r="E60" s="727"/>
      <c r="F60" s="727"/>
      <c r="G60" s="727">
        <f t="shared" si="4"/>
        <v>0</v>
      </c>
    </row>
    <row r="61" spans="1:7">
      <c r="A61" s="581" t="s">
        <v>1869</v>
      </c>
      <c r="B61" s="726"/>
      <c r="C61" s="727"/>
      <c r="D61" s="727"/>
      <c r="E61" s="727"/>
      <c r="F61" s="727"/>
      <c r="G61" s="727">
        <f t="shared" si="4"/>
        <v>0</v>
      </c>
    </row>
    <row r="62" spans="1:7" ht="22.5">
      <c r="A62" s="581" t="s">
        <v>1870</v>
      </c>
      <c r="B62" s="726"/>
      <c r="C62" s="727"/>
      <c r="D62" s="727"/>
      <c r="E62" s="727"/>
      <c r="F62" s="727"/>
      <c r="G62" s="727">
        <f t="shared" si="4"/>
        <v>0</v>
      </c>
    </row>
    <row r="63" spans="1:7">
      <c r="A63" s="581" t="s">
        <v>1871</v>
      </c>
      <c r="B63" s="726"/>
      <c r="C63" s="727"/>
      <c r="D63" s="727"/>
      <c r="E63" s="727"/>
      <c r="F63" s="727"/>
      <c r="G63" s="727">
        <f t="shared" si="4"/>
        <v>0</v>
      </c>
    </row>
    <row r="64" spans="1:7">
      <c r="A64" s="581" t="s">
        <v>1872</v>
      </c>
      <c r="B64" s="726"/>
      <c r="C64" s="727"/>
      <c r="D64" s="727"/>
      <c r="E64" s="727"/>
      <c r="F64" s="727"/>
      <c r="G64" s="727">
        <f t="shared" si="4"/>
        <v>0</v>
      </c>
    </row>
    <row r="65" spans="1:7">
      <c r="A65" s="581" t="s">
        <v>1873</v>
      </c>
      <c r="B65" s="726"/>
      <c r="C65" s="727"/>
      <c r="D65" s="727"/>
      <c r="E65" s="727"/>
      <c r="F65" s="727"/>
      <c r="G65" s="727">
        <f t="shared" si="4"/>
        <v>0</v>
      </c>
    </row>
    <row r="66" spans="1:7">
      <c r="A66" s="600"/>
      <c r="B66" s="733"/>
      <c r="C66" s="734"/>
      <c r="D66" s="734"/>
      <c r="E66" s="734"/>
      <c r="F66" s="734"/>
      <c r="G66" s="734"/>
    </row>
    <row r="67" spans="1:7" ht="22.5">
      <c r="A67" s="583" t="s">
        <v>1874</v>
      </c>
      <c r="B67" s="726">
        <f>SUM(B68:B76)</f>
        <v>0</v>
      </c>
      <c r="C67" s="726">
        <f>SUM(C68:C76)</f>
        <v>0</v>
      </c>
      <c r="D67" s="726">
        <f>SUM(D68:D76)</f>
        <v>0</v>
      </c>
      <c r="E67" s="726">
        <f>SUM(E68:E76)</f>
        <v>0</v>
      </c>
      <c r="F67" s="726">
        <f>SUM(F68:F76)</f>
        <v>0</v>
      </c>
      <c r="G67" s="727">
        <f t="shared" ref="G67:G76" si="5">D67-E67</f>
        <v>0</v>
      </c>
    </row>
    <row r="68" spans="1:7" ht="22.5">
      <c r="A68" s="581" t="s">
        <v>1875</v>
      </c>
      <c r="B68" s="726"/>
      <c r="C68" s="727"/>
      <c r="D68" s="727"/>
      <c r="E68" s="727"/>
      <c r="F68" s="727"/>
      <c r="G68" s="727">
        <f t="shared" si="5"/>
        <v>0</v>
      </c>
    </row>
    <row r="69" spans="1:7" ht="22.5">
      <c r="A69" s="581" t="s">
        <v>1876</v>
      </c>
      <c r="B69" s="726"/>
      <c r="C69" s="727"/>
      <c r="D69" s="727"/>
      <c r="E69" s="727"/>
      <c r="F69" s="727"/>
      <c r="G69" s="727">
        <f t="shared" si="5"/>
        <v>0</v>
      </c>
    </row>
    <row r="70" spans="1:7">
      <c r="A70" s="581" t="s">
        <v>1877</v>
      </c>
      <c r="B70" s="726"/>
      <c r="C70" s="727"/>
      <c r="D70" s="727"/>
      <c r="E70" s="727"/>
      <c r="F70" s="727"/>
      <c r="G70" s="727">
        <f t="shared" si="5"/>
        <v>0</v>
      </c>
    </row>
    <row r="71" spans="1:7" ht="22.5">
      <c r="A71" s="581" t="s">
        <v>1878</v>
      </c>
      <c r="B71" s="726"/>
      <c r="C71" s="727"/>
      <c r="D71" s="727"/>
      <c r="E71" s="727"/>
      <c r="F71" s="727"/>
      <c r="G71" s="727">
        <f t="shared" si="5"/>
        <v>0</v>
      </c>
    </row>
    <row r="72" spans="1:7">
      <c r="A72" s="581" t="s">
        <v>1879</v>
      </c>
      <c r="B72" s="726"/>
      <c r="C72" s="727"/>
      <c r="D72" s="727"/>
      <c r="E72" s="727"/>
      <c r="F72" s="727"/>
      <c r="G72" s="727">
        <f t="shared" si="5"/>
        <v>0</v>
      </c>
    </row>
    <row r="73" spans="1:7">
      <c r="A73" s="581" t="s">
        <v>1880</v>
      </c>
      <c r="B73" s="726"/>
      <c r="C73" s="727"/>
      <c r="D73" s="727"/>
      <c r="E73" s="727"/>
      <c r="F73" s="727"/>
      <c r="G73" s="727">
        <f t="shared" si="5"/>
        <v>0</v>
      </c>
    </row>
    <row r="74" spans="1:7">
      <c r="A74" s="581" t="s">
        <v>1881</v>
      </c>
      <c r="B74" s="726"/>
      <c r="C74" s="727"/>
      <c r="D74" s="727"/>
      <c r="E74" s="727"/>
      <c r="F74" s="727"/>
      <c r="G74" s="727">
        <f t="shared" si="5"/>
        <v>0</v>
      </c>
    </row>
    <row r="75" spans="1:7">
      <c r="A75" s="581" t="s">
        <v>1882</v>
      </c>
      <c r="B75" s="726"/>
      <c r="C75" s="727"/>
      <c r="D75" s="727"/>
      <c r="E75" s="727"/>
      <c r="F75" s="727"/>
      <c r="G75" s="727">
        <f t="shared" si="5"/>
        <v>0</v>
      </c>
    </row>
    <row r="76" spans="1:7" ht="22.5">
      <c r="A76" s="581" t="s">
        <v>1883</v>
      </c>
      <c r="B76" s="726"/>
      <c r="C76" s="727"/>
      <c r="D76" s="727"/>
      <c r="E76" s="727"/>
      <c r="F76" s="727"/>
      <c r="G76" s="727">
        <f t="shared" si="5"/>
        <v>0</v>
      </c>
    </row>
    <row r="77" spans="1:7">
      <c r="A77" s="600"/>
      <c r="B77" s="733"/>
      <c r="C77" s="734"/>
      <c r="D77" s="734"/>
      <c r="E77" s="734"/>
      <c r="F77" s="734"/>
      <c r="G77" s="734"/>
    </row>
    <row r="78" spans="1:7" ht="22.5">
      <c r="A78" s="583" t="s">
        <v>1884</v>
      </c>
      <c r="B78" s="726">
        <f>SUM(B79:B82)</f>
        <v>0</v>
      </c>
      <c r="C78" s="726">
        <f>SUM(C79:C82)</f>
        <v>0</v>
      </c>
      <c r="D78" s="726">
        <f>SUM(D79:D82)</f>
        <v>0</v>
      </c>
      <c r="E78" s="726">
        <f>SUM(E79:E82)</f>
        <v>0</v>
      </c>
      <c r="F78" s="726">
        <f>SUM(F79:F82)</f>
        <v>0</v>
      </c>
      <c r="G78" s="727">
        <f>D78-E78</f>
        <v>0</v>
      </c>
    </row>
    <row r="79" spans="1:7" ht="22.5">
      <c r="A79" s="581" t="s">
        <v>1885</v>
      </c>
      <c r="B79" s="726"/>
      <c r="C79" s="727"/>
      <c r="D79" s="727"/>
      <c r="E79" s="727"/>
      <c r="F79" s="727"/>
      <c r="G79" s="727">
        <f>D79-E79</f>
        <v>0</v>
      </c>
    </row>
    <row r="80" spans="1:7" ht="33.75">
      <c r="A80" s="581" t="s">
        <v>1886</v>
      </c>
      <c r="B80" s="726"/>
      <c r="C80" s="727"/>
      <c r="D80" s="727"/>
      <c r="E80" s="727"/>
      <c r="F80" s="727"/>
      <c r="G80" s="727">
        <f>D80-E80</f>
        <v>0</v>
      </c>
    </row>
    <row r="81" spans="1:7">
      <c r="A81" s="581" t="s">
        <v>1887</v>
      </c>
      <c r="B81" s="726"/>
      <c r="C81" s="727"/>
      <c r="D81" s="727"/>
      <c r="E81" s="727"/>
      <c r="F81" s="727"/>
      <c r="G81" s="727">
        <f>D81-E81</f>
        <v>0</v>
      </c>
    </row>
    <row r="82" spans="1:7" ht="22.5">
      <c r="A82" s="581" t="s">
        <v>1888</v>
      </c>
      <c r="B82" s="726"/>
      <c r="C82" s="727"/>
      <c r="D82" s="727"/>
      <c r="E82" s="727"/>
      <c r="F82" s="727"/>
      <c r="G82" s="727"/>
    </row>
    <row r="83" spans="1:7">
      <c r="A83" s="600"/>
      <c r="B83" s="733"/>
      <c r="C83" s="734"/>
      <c r="D83" s="734"/>
      <c r="E83" s="734"/>
      <c r="F83" s="734"/>
      <c r="G83" s="734"/>
    </row>
    <row r="84" spans="1:7">
      <c r="A84" s="562" t="s">
        <v>1844</v>
      </c>
      <c r="B84" s="733">
        <f>B10+B47</f>
        <v>13491334</v>
      </c>
      <c r="C84" s="733">
        <f>C10+C47</f>
        <v>0</v>
      </c>
      <c r="D84" s="733">
        <f>D10+D47</f>
        <v>13491334</v>
      </c>
      <c r="E84" s="733">
        <f>E10+E47</f>
        <v>7976791</v>
      </c>
      <c r="F84" s="733">
        <f>F10+F47</f>
        <v>7976791</v>
      </c>
      <c r="G84" s="734">
        <f>D84-E84</f>
        <v>5514543</v>
      </c>
    </row>
    <row r="85" spans="1:7" ht="15.75" thickBot="1">
      <c r="A85" s="601"/>
      <c r="B85" s="602"/>
      <c r="C85" s="603"/>
      <c r="D85" s="603"/>
      <c r="E85" s="603"/>
      <c r="F85" s="603"/>
      <c r="G85" s="603"/>
    </row>
  </sheetData>
  <mergeCells count="9">
    <mergeCell ref="A7:A8"/>
    <mergeCell ref="B7:F7"/>
    <mergeCell ref="G7:G8"/>
    <mergeCell ref="A1:G1"/>
    <mergeCell ref="A3:G3"/>
    <mergeCell ref="A4:G4"/>
    <mergeCell ref="A5:G5"/>
    <mergeCell ref="A6:G6"/>
    <mergeCell ref="A2:G2"/>
  </mergeCells>
  <pageMargins left="0.70866141732283472" right="0.70866141732283472" top="0.74803149606299213" bottom="0.74803149606299213" header="0.31496062992125984" footer="0.31496062992125984"/>
  <pageSetup scale="67" fitToHeight="0" orientation="portrait" horizontalDpi="360" verticalDpi="36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G32"/>
  <sheetViews>
    <sheetView zoomScaleNormal="100" workbookViewId="0">
      <selection activeCell="E25" sqref="E25"/>
    </sheetView>
  </sheetViews>
  <sheetFormatPr baseColWidth="10" defaultRowHeight="15"/>
  <cols>
    <col min="1" max="1" width="42.140625" customWidth="1"/>
    <col min="2" max="7" width="16.7109375" customWidth="1"/>
  </cols>
  <sheetData>
    <row r="1" spans="1:7">
      <c r="A1" s="1491" t="s">
        <v>2081</v>
      </c>
      <c r="B1" s="1496"/>
      <c r="C1" s="1496"/>
      <c r="D1" s="1496"/>
      <c r="E1" s="1496"/>
      <c r="F1" s="1496"/>
      <c r="G1" s="1508"/>
    </row>
    <row r="2" spans="1:7">
      <c r="A2" s="1498" t="s">
        <v>1763</v>
      </c>
      <c r="B2" s="1499"/>
      <c r="C2" s="1499"/>
      <c r="D2" s="1499"/>
      <c r="E2" s="1499"/>
      <c r="F2" s="1499"/>
      <c r="G2" s="1509"/>
    </row>
    <row r="3" spans="1:7">
      <c r="A3" s="1498" t="s">
        <v>1890</v>
      </c>
      <c r="B3" s="1499"/>
      <c r="C3" s="1499"/>
      <c r="D3" s="1499"/>
      <c r="E3" s="1499"/>
      <c r="F3" s="1499"/>
      <c r="G3" s="1509"/>
    </row>
    <row r="4" spans="1:7">
      <c r="A4" s="1498" t="s">
        <v>2941</v>
      </c>
      <c r="B4" s="1499"/>
      <c r="C4" s="1499"/>
      <c r="D4" s="1499"/>
      <c r="E4" s="1499"/>
      <c r="F4" s="1499"/>
      <c r="G4" s="1509"/>
    </row>
    <row r="5" spans="1:7" ht="15.75" thickBot="1">
      <c r="A5" s="1492" t="s">
        <v>1479</v>
      </c>
      <c r="B5" s="1501"/>
      <c r="C5" s="1501"/>
      <c r="D5" s="1501"/>
      <c r="E5" s="1501"/>
      <c r="F5" s="1501"/>
      <c r="G5" s="1510"/>
    </row>
    <row r="6" spans="1:7" ht="15.75" thickBot="1">
      <c r="A6" s="1486" t="s">
        <v>1480</v>
      </c>
      <c r="B6" s="1488" t="s">
        <v>292</v>
      </c>
      <c r="C6" s="1489"/>
      <c r="D6" s="1489"/>
      <c r="E6" s="1489"/>
      <c r="F6" s="1490"/>
      <c r="G6" s="1486" t="s">
        <v>1765</v>
      </c>
    </row>
    <row r="7" spans="1:7" ht="23.25" thickBot="1">
      <c r="A7" s="1487"/>
      <c r="B7" s="572" t="s">
        <v>1766</v>
      </c>
      <c r="C7" s="554" t="s">
        <v>1767</v>
      </c>
      <c r="D7" s="572" t="s">
        <v>268</v>
      </c>
      <c r="E7" s="572" t="s">
        <v>1891</v>
      </c>
      <c r="F7" s="572" t="s">
        <v>297</v>
      </c>
      <c r="G7" s="1487"/>
    </row>
    <row r="8" spans="1:7">
      <c r="A8" s="604" t="s">
        <v>1892</v>
      </c>
      <c r="B8" s="733">
        <f>B9+B10+B11+B14+B15+B18</f>
        <v>6521153</v>
      </c>
      <c r="C8" s="733">
        <f>C9+C10+C11+C14+C15+C18</f>
        <v>0</v>
      </c>
      <c r="D8" s="733">
        <f>D9+D10+D11+D14+D15+D18</f>
        <v>6521153</v>
      </c>
      <c r="E8" s="733">
        <f>E9+E10+E11+E14+E15+E18</f>
        <v>4176686.88</v>
      </c>
      <c r="F8" s="733">
        <f>F9+F10+F11+F14+F15+F18</f>
        <v>4176686.88</v>
      </c>
      <c r="G8" s="734">
        <f t="shared" ref="G8:G18" si="0">D8-E8</f>
        <v>2344466.12</v>
      </c>
    </row>
    <row r="9" spans="1:7">
      <c r="A9" s="580" t="s">
        <v>1893</v>
      </c>
      <c r="B9" s="733">
        <v>6521153</v>
      </c>
      <c r="C9" s="734"/>
      <c r="D9" s="734">
        <f>B9+C9</f>
        <v>6521153</v>
      </c>
      <c r="E9" s="734">
        <v>4176686.88</v>
      </c>
      <c r="F9" s="734">
        <v>4176686.88</v>
      </c>
      <c r="G9" s="734">
        <f>D9-E9</f>
        <v>2344466.12</v>
      </c>
    </row>
    <row r="10" spans="1:7">
      <c r="A10" s="580" t="s">
        <v>1894</v>
      </c>
      <c r="B10" s="733"/>
      <c r="C10" s="734"/>
      <c r="D10" s="734"/>
      <c r="E10" s="734"/>
      <c r="F10" s="734"/>
      <c r="G10" s="734">
        <f t="shared" si="0"/>
        <v>0</v>
      </c>
    </row>
    <row r="11" spans="1:7">
      <c r="A11" s="580" t="s">
        <v>1895</v>
      </c>
      <c r="B11" s="733">
        <f>SUM(B12:B13)</f>
        <v>0</v>
      </c>
      <c r="C11" s="733">
        <f>SUM(C12:C13)</f>
        <v>0</v>
      </c>
      <c r="D11" s="733">
        <f>SUM(D12:D13)</f>
        <v>0</v>
      </c>
      <c r="E11" s="733">
        <f>SUM(E12:E13)</f>
        <v>0</v>
      </c>
      <c r="F11" s="733">
        <f>SUM(F12:F13)</f>
        <v>0</v>
      </c>
      <c r="G11" s="734">
        <f t="shared" si="0"/>
        <v>0</v>
      </c>
    </row>
    <row r="12" spans="1:7">
      <c r="A12" s="605" t="s">
        <v>1896</v>
      </c>
      <c r="B12" s="733"/>
      <c r="C12" s="734"/>
      <c r="D12" s="734"/>
      <c r="E12" s="734"/>
      <c r="F12" s="734"/>
      <c r="G12" s="734">
        <f t="shared" si="0"/>
        <v>0</v>
      </c>
    </row>
    <row r="13" spans="1:7">
      <c r="A13" s="605" t="s">
        <v>1897</v>
      </c>
      <c r="B13" s="733"/>
      <c r="C13" s="734"/>
      <c r="D13" s="734"/>
      <c r="E13" s="734"/>
      <c r="F13" s="734"/>
      <c r="G13" s="734">
        <f t="shared" si="0"/>
        <v>0</v>
      </c>
    </row>
    <row r="14" spans="1:7">
      <c r="A14" s="580" t="s">
        <v>1898</v>
      </c>
      <c r="B14" s="733"/>
      <c r="C14" s="734"/>
      <c r="D14" s="734"/>
      <c r="E14" s="734"/>
      <c r="F14" s="734"/>
      <c r="G14" s="734">
        <f t="shared" si="0"/>
        <v>0</v>
      </c>
    </row>
    <row r="15" spans="1:7" ht="22.5">
      <c r="A15" s="580" t="s">
        <v>1899</v>
      </c>
      <c r="B15" s="733">
        <f>SUM(B16:B17)</f>
        <v>0</v>
      </c>
      <c r="C15" s="733">
        <f>SUM(C16:C17)</f>
        <v>0</v>
      </c>
      <c r="D15" s="733">
        <f>SUM(D16:D17)</f>
        <v>0</v>
      </c>
      <c r="E15" s="733">
        <f>SUM(E16:E17)</f>
        <v>0</v>
      </c>
      <c r="F15" s="733">
        <f>SUM(F16:F17)</f>
        <v>0</v>
      </c>
      <c r="G15" s="734">
        <f t="shared" si="0"/>
        <v>0</v>
      </c>
    </row>
    <row r="16" spans="1:7">
      <c r="A16" s="605" t="s">
        <v>1900</v>
      </c>
      <c r="B16" s="733"/>
      <c r="C16" s="734"/>
      <c r="D16" s="734"/>
      <c r="E16" s="734"/>
      <c r="F16" s="734"/>
      <c r="G16" s="734">
        <f t="shared" si="0"/>
        <v>0</v>
      </c>
    </row>
    <row r="17" spans="1:7">
      <c r="A17" s="605" t="s">
        <v>1901</v>
      </c>
      <c r="B17" s="733"/>
      <c r="C17" s="734"/>
      <c r="D17" s="734"/>
      <c r="E17" s="734"/>
      <c r="F17" s="734"/>
      <c r="G17" s="734">
        <f t="shared" si="0"/>
        <v>0</v>
      </c>
    </row>
    <row r="18" spans="1:7">
      <c r="A18" s="580" t="s">
        <v>1902</v>
      </c>
      <c r="B18" s="733"/>
      <c r="C18" s="734"/>
      <c r="D18" s="734"/>
      <c r="E18" s="734"/>
      <c r="F18" s="734"/>
      <c r="G18" s="734">
        <f t="shared" si="0"/>
        <v>0</v>
      </c>
    </row>
    <row r="19" spans="1:7">
      <c r="A19" s="606"/>
      <c r="B19" s="733"/>
      <c r="C19" s="734"/>
      <c r="D19" s="734"/>
      <c r="E19" s="734"/>
      <c r="F19" s="734"/>
      <c r="G19" s="734"/>
    </row>
    <row r="20" spans="1:7">
      <c r="A20" s="604" t="s">
        <v>1903</v>
      </c>
      <c r="B20" s="733">
        <f>B21+B22+B23+B26+B27+B30</f>
        <v>0</v>
      </c>
      <c r="C20" s="734">
        <f>C21+C22+C23+C26+C27+C30</f>
        <v>0</v>
      </c>
      <c r="D20" s="734">
        <f>D21+D22+D23+D26+D27+D30</f>
        <v>0</v>
      </c>
      <c r="E20" s="734">
        <f>E21+E22+E23+E26+E27+E30</f>
        <v>0</v>
      </c>
      <c r="F20" s="734">
        <f>F21+F22+F23+F26+F27+F30</f>
        <v>0</v>
      </c>
      <c r="G20" s="734">
        <f t="shared" ref="G20:G31" si="1">D20-E20</f>
        <v>0</v>
      </c>
    </row>
    <row r="21" spans="1:7">
      <c r="A21" s="580" t="s">
        <v>1893</v>
      </c>
      <c r="B21" s="733"/>
      <c r="C21" s="734"/>
      <c r="D21" s="734"/>
      <c r="E21" s="734"/>
      <c r="F21" s="734"/>
      <c r="G21" s="734">
        <f t="shared" si="1"/>
        <v>0</v>
      </c>
    </row>
    <row r="22" spans="1:7">
      <c r="A22" s="580" t="s">
        <v>1894</v>
      </c>
      <c r="B22" s="733"/>
      <c r="C22" s="734"/>
      <c r="D22" s="734"/>
      <c r="E22" s="734"/>
      <c r="F22" s="734"/>
      <c r="G22" s="734">
        <f t="shared" si="1"/>
        <v>0</v>
      </c>
    </row>
    <row r="23" spans="1:7">
      <c r="A23" s="580" t="s">
        <v>1895</v>
      </c>
      <c r="B23" s="733">
        <f>SUM(B24:B25)</f>
        <v>0</v>
      </c>
      <c r="C23" s="733">
        <f>SUM(C24:C25)</f>
        <v>0</v>
      </c>
      <c r="D23" s="733">
        <f>SUM(D24:D25)</f>
        <v>0</v>
      </c>
      <c r="E23" s="733">
        <f>SUM(E24:E25)</f>
        <v>0</v>
      </c>
      <c r="F23" s="733">
        <f>SUM(F24:F25)</f>
        <v>0</v>
      </c>
      <c r="G23" s="734">
        <f t="shared" si="1"/>
        <v>0</v>
      </c>
    </row>
    <row r="24" spans="1:7">
      <c r="A24" s="605" t="s">
        <v>1896</v>
      </c>
      <c r="B24" s="733"/>
      <c r="C24" s="734"/>
      <c r="D24" s="734"/>
      <c r="E24" s="734"/>
      <c r="F24" s="734"/>
      <c r="G24" s="734">
        <f t="shared" si="1"/>
        <v>0</v>
      </c>
    </row>
    <row r="25" spans="1:7">
      <c r="A25" s="605" t="s">
        <v>1897</v>
      </c>
      <c r="B25" s="733"/>
      <c r="C25" s="734"/>
      <c r="D25" s="734"/>
      <c r="E25" s="734"/>
      <c r="F25" s="734"/>
      <c r="G25" s="734">
        <f t="shared" si="1"/>
        <v>0</v>
      </c>
    </row>
    <row r="26" spans="1:7">
      <c r="A26" s="580" t="s">
        <v>1898</v>
      </c>
      <c r="B26" s="733"/>
      <c r="C26" s="734"/>
      <c r="D26" s="734"/>
      <c r="E26" s="734"/>
      <c r="F26" s="734"/>
      <c r="G26" s="734">
        <f t="shared" si="1"/>
        <v>0</v>
      </c>
    </row>
    <row r="27" spans="1:7" ht="22.5">
      <c r="A27" s="580" t="s">
        <v>1899</v>
      </c>
      <c r="B27" s="733">
        <f>SUM(B28:B29)</f>
        <v>0</v>
      </c>
      <c r="C27" s="733">
        <f>SUM(C28:C29)</f>
        <v>0</v>
      </c>
      <c r="D27" s="733">
        <f>SUM(D28:D29)</f>
        <v>0</v>
      </c>
      <c r="E27" s="733">
        <f>SUM(E28:E29)</f>
        <v>0</v>
      </c>
      <c r="F27" s="733">
        <f>SUM(F28:F29)</f>
        <v>0</v>
      </c>
      <c r="G27" s="734">
        <f t="shared" si="1"/>
        <v>0</v>
      </c>
    </row>
    <row r="28" spans="1:7">
      <c r="A28" s="605" t="s">
        <v>1900</v>
      </c>
      <c r="B28" s="733"/>
      <c r="C28" s="734"/>
      <c r="D28" s="734"/>
      <c r="E28" s="734"/>
      <c r="F28" s="734"/>
      <c r="G28" s="734">
        <f t="shared" si="1"/>
        <v>0</v>
      </c>
    </row>
    <row r="29" spans="1:7">
      <c r="A29" s="605" t="s">
        <v>1901</v>
      </c>
      <c r="B29" s="733"/>
      <c r="C29" s="734"/>
      <c r="D29" s="734"/>
      <c r="E29" s="734"/>
      <c r="F29" s="734"/>
      <c r="G29" s="734">
        <f t="shared" si="1"/>
        <v>0</v>
      </c>
    </row>
    <row r="30" spans="1:7">
      <c r="A30" s="580" t="s">
        <v>1902</v>
      </c>
      <c r="B30" s="733"/>
      <c r="C30" s="734"/>
      <c r="D30" s="734"/>
      <c r="E30" s="734"/>
      <c r="F30" s="734"/>
      <c r="G30" s="734">
        <f t="shared" si="1"/>
        <v>0</v>
      </c>
    </row>
    <row r="31" spans="1:7" ht="22.5">
      <c r="A31" s="604" t="s">
        <v>1904</v>
      </c>
      <c r="B31" s="733">
        <f>B8+B20</f>
        <v>6521153</v>
      </c>
      <c r="C31" s="733">
        <f>C8+C20</f>
        <v>0</v>
      </c>
      <c r="D31" s="733">
        <f>D8+D20</f>
        <v>6521153</v>
      </c>
      <c r="E31" s="733">
        <f>E8+E20</f>
        <v>4176686.88</v>
      </c>
      <c r="F31" s="733">
        <f>F8+F20</f>
        <v>4176686.88</v>
      </c>
      <c r="G31" s="734">
        <f t="shared" si="1"/>
        <v>2344466.12</v>
      </c>
    </row>
    <row r="32" spans="1:7" ht="15.75" thickBot="1">
      <c r="A32" s="607"/>
      <c r="B32" s="591"/>
      <c r="C32" s="592"/>
      <c r="D32" s="592"/>
      <c r="E32" s="592"/>
      <c r="F32" s="592"/>
      <c r="G32" s="592"/>
    </row>
  </sheetData>
  <mergeCells count="8">
    <mergeCell ref="A6:A7"/>
    <mergeCell ref="B6:F6"/>
    <mergeCell ref="G6:G7"/>
    <mergeCell ref="A1:G1"/>
    <mergeCell ref="A2:G2"/>
    <mergeCell ref="A3:G3"/>
    <mergeCell ref="A4:G4"/>
    <mergeCell ref="A5:G5"/>
  </mergeCells>
  <pageMargins left="1.1023622047244095" right="0.70866141732283472" top="0.74803149606299213" bottom="0.74803149606299213" header="0.31496062992125984" footer="0.31496062992125984"/>
  <pageSetup scale="80" fitToHeight="0" orientation="landscape" horizontalDpi="360" verticalDpi="36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G38"/>
  <sheetViews>
    <sheetView topLeftCell="B1" zoomScale="120" zoomScaleNormal="120" workbookViewId="0">
      <selection activeCell="Y8" sqref="Y8"/>
    </sheetView>
  </sheetViews>
  <sheetFormatPr baseColWidth="10" defaultRowHeight="15"/>
  <cols>
    <col min="1" max="1" width="54.7109375" customWidth="1"/>
    <col min="2" max="7" width="18.7109375" customWidth="1"/>
  </cols>
  <sheetData>
    <row r="1" spans="1:7">
      <c r="A1" s="1491" t="s">
        <v>2081</v>
      </c>
      <c r="B1" s="1496"/>
      <c r="C1" s="1496"/>
      <c r="D1" s="1496"/>
      <c r="E1" s="1496"/>
      <c r="F1" s="1496"/>
      <c r="G1" s="1497"/>
    </row>
    <row r="2" spans="1:7">
      <c r="A2" s="1498" t="s">
        <v>1905</v>
      </c>
      <c r="B2" s="1499"/>
      <c r="C2" s="1499"/>
      <c r="D2" s="1499"/>
      <c r="E2" s="1499"/>
      <c r="F2" s="1499"/>
      <c r="G2" s="1500"/>
    </row>
    <row r="3" spans="1:7">
      <c r="A3" s="1498" t="s">
        <v>1479</v>
      </c>
      <c r="B3" s="1499"/>
      <c r="C3" s="1499"/>
      <c r="D3" s="1499"/>
      <c r="E3" s="1499"/>
      <c r="F3" s="1499"/>
      <c r="G3" s="1500"/>
    </row>
    <row r="4" spans="1:7" ht="15.75" thickBot="1">
      <c r="A4" s="1492" t="s">
        <v>1906</v>
      </c>
      <c r="B4" s="1501"/>
      <c r="C4" s="1501"/>
      <c r="D4" s="1501"/>
      <c r="E4" s="1501"/>
      <c r="F4" s="1501"/>
      <c r="G4" s="1502"/>
    </row>
    <row r="5" spans="1:7">
      <c r="A5" s="1486" t="s">
        <v>1907</v>
      </c>
      <c r="B5" s="571" t="s">
        <v>1908</v>
      </c>
      <c r="C5" s="1486" t="s">
        <v>1909</v>
      </c>
      <c r="D5" s="1486" t="s">
        <v>1910</v>
      </c>
      <c r="E5" s="1486" t="s">
        <v>1911</v>
      </c>
      <c r="F5" s="1486" t="s">
        <v>1912</v>
      </c>
      <c r="G5" s="1486" t="s">
        <v>1913</v>
      </c>
    </row>
    <row r="6" spans="1:7" ht="15.75" thickBot="1">
      <c r="A6" s="1487"/>
      <c r="B6" s="572" t="s">
        <v>1914</v>
      </c>
      <c r="C6" s="1487"/>
      <c r="D6" s="1487"/>
      <c r="E6" s="1487"/>
      <c r="F6" s="1487"/>
      <c r="G6" s="1487"/>
    </row>
    <row r="7" spans="1:7">
      <c r="A7" s="595"/>
      <c r="B7" s="578"/>
      <c r="C7" s="578"/>
      <c r="D7" s="578"/>
      <c r="E7" s="578"/>
      <c r="F7" s="578"/>
      <c r="G7" s="578"/>
    </row>
    <row r="8" spans="1:7">
      <c r="A8" s="534" t="s">
        <v>1915</v>
      </c>
      <c r="B8" s="734">
        <f>SUM(B9:B20)</f>
        <v>13491334</v>
      </c>
      <c r="C8" s="734">
        <f>SUM(C9:C20)</f>
        <v>12422959</v>
      </c>
      <c r="D8" s="734">
        <f>SUM(D9:D20)</f>
        <v>11570233</v>
      </c>
      <c r="E8" s="734">
        <f>SUM(E9:E20)</f>
        <v>11211466</v>
      </c>
      <c r="F8" s="734">
        <f>SUM(F9:F20)</f>
        <v>11379170</v>
      </c>
      <c r="G8" s="734">
        <f>G12+G16+G18+G13+G14+G15+G19</f>
        <v>11720544</v>
      </c>
    </row>
    <row r="9" spans="1:7">
      <c r="A9" s="608" t="s">
        <v>1916</v>
      </c>
      <c r="B9" s="727">
        <v>0</v>
      </c>
      <c r="C9" s="727">
        <v>0</v>
      </c>
      <c r="D9" s="727">
        <v>0</v>
      </c>
      <c r="E9" s="727">
        <v>0</v>
      </c>
      <c r="F9" s="727">
        <v>0</v>
      </c>
      <c r="G9" s="727">
        <v>0</v>
      </c>
    </row>
    <row r="10" spans="1:7">
      <c r="A10" s="608" t="s">
        <v>1917</v>
      </c>
      <c r="B10" s="727">
        <v>0</v>
      </c>
      <c r="C10" s="727">
        <v>0</v>
      </c>
      <c r="D10" s="727">
        <v>0</v>
      </c>
      <c r="E10" s="727">
        <v>0</v>
      </c>
      <c r="F10" s="727">
        <v>0</v>
      </c>
      <c r="G10" s="727">
        <v>0</v>
      </c>
    </row>
    <row r="11" spans="1:7">
      <c r="A11" s="608" t="s">
        <v>1918</v>
      </c>
      <c r="B11" s="727">
        <v>0</v>
      </c>
      <c r="C11" s="727">
        <v>0</v>
      </c>
      <c r="D11" s="727">
        <v>0</v>
      </c>
      <c r="E11" s="727">
        <v>0</v>
      </c>
      <c r="F11" s="727">
        <v>0</v>
      </c>
      <c r="G11" s="727">
        <v>0</v>
      </c>
    </row>
    <row r="12" spans="1:7">
      <c r="A12" s="608" t="s">
        <v>1919</v>
      </c>
      <c r="B12" s="727">
        <v>12660070</v>
      </c>
      <c r="C12" s="727">
        <v>11657523</v>
      </c>
      <c r="D12" s="727">
        <v>10857337</v>
      </c>
      <c r="E12" s="727">
        <v>10520675</v>
      </c>
      <c r="F12" s="727">
        <v>10812853</v>
      </c>
      <c r="G12" s="727">
        <v>11137238</v>
      </c>
    </row>
    <row r="13" spans="1:7">
      <c r="A13" s="608" t="s">
        <v>1920</v>
      </c>
      <c r="B13" s="727">
        <v>0</v>
      </c>
      <c r="C13" s="727">
        <v>0</v>
      </c>
      <c r="D13" s="727">
        <v>0</v>
      </c>
      <c r="E13" s="727">
        <v>0</v>
      </c>
      <c r="F13" s="727">
        <v>0</v>
      </c>
      <c r="G13" s="727">
        <v>0</v>
      </c>
    </row>
    <row r="14" spans="1:7">
      <c r="A14" s="608" t="s">
        <v>1921</v>
      </c>
      <c r="B14" s="727">
        <v>0</v>
      </c>
      <c r="C14" s="727">
        <v>0</v>
      </c>
      <c r="D14" s="727">
        <v>0</v>
      </c>
      <c r="E14" s="727">
        <v>0</v>
      </c>
      <c r="F14" s="727">
        <v>0</v>
      </c>
      <c r="G14" s="727">
        <v>0</v>
      </c>
    </row>
    <row r="15" spans="1:7">
      <c r="A15" s="608" t="s">
        <v>1922</v>
      </c>
      <c r="B15" s="727">
        <v>0</v>
      </c>
      <c r="C15" s="727">
        <v>0</v>
      </c>
      <c r="D15" s="727">
        <v>0</v>
      </c>
      <c r="E15" s="727">
        <v>0</v>
      </c>
      <c r="F15" s="727">
        <v>0</v>
      </c>
      <c r="G15" s="727">
        <v>0</v>
      </c>
    </row>
    <row r="16" spans="1:7">
      <c r="A16" s="608" t="s">
        <v>1923</v>
      </c>
      <c r="B16" s="727">
        <v>577609</v>
      </c>
      <c r="C16" s="727">
        <v>531868</v>
      </c>
      <c r="D16" s="727">
        <v>495360</v>
      </c>
      <c r="E16" s="727">
        <v>480000</v>
      </c>
      <c r="F16" s="727">
        <v>349673</v>
      </c>
      <c r="G16" s="727">
        <v>360163</v>
      </c>
    </row>
    <row r="17" spans="1:7">
      <c r="A17" s="608" t="s">
        <v>1924</v>
      </c>
      <c r="B17" s="727">
        <v>0</v>
      </c>
      <c r="C17" s="727">
        <v>0</v>
      </c>
      <c r="D17" s="727">
        <v>0</v>
      </c>
      <c r="E17" s="727">
        <v>0</v>
      </c>
      <c r="F17" s="727">
        <v>0</v>
      </c>
      <c r="G17" s="727">
        <v>0</v>
      </c>
    </row>
    <row r="18" spans="1:7">
      <c r="A18" s="608" t="s">
        <v>1925</v>
      </c>
      <c r="B18" s="727">
        <v>253655</v>
      </c>
      <c r="C18" s="727">
        <v>233568</v>
      </c>
      <c r="D18" s="727">
        <v>217536</v>
      </c>
      <c r="E18" s="727">
        <v>210791</v>
      </c>
      <c r="F18" s="727">
        <v>216644</v>
      </c>
      <c r="G18" s="727">
        <v>223143</v>
      </c>
    </row>
    <row r="19" spans="1:7">
      <c r="A19" s="608" t="s">
        <v>1926</v>
      </c>
      <c r="B19" s="578">
        <v>0</v>
      </c>
      <c r="C19" s="578">
        <v>0</v>
      </c>
      <c r="D19" s="727">
        <v>0</v>
      </c>
      <c r="E19" s="727">
        <v>0</v>
      </c>
      <c r="F19" s="727">
        <v>0</v>
      </c>
      <c r="G19" s="727">
        <v>0</v>
      </c>
    </row>
    <row r="20" spans="1:7">
      <c r="A20" s="608" t="s">
        <v>1927</v>
      </c>
      <c r="B20" s="578">
        <v>0</v>
      </c>
      <c r="C20" s="578">
        <v>0</v>
      </c>
      <c r="D20" s="727">
        <v>0</v>
      </c>
      <c r="E20" s="727">
        <v>0</v>
      </c>
      <c r="F20" s="727">
        <v>0</v>
      </c>
      <c r="G20" s="727">
        <v>0</v>
      </c>
    </row>
    <row r="21" spans="1:7">
      <c r="A21" s="520"/>
      <c r="B21" s="578"/>
      <c r="C21" s="727"/>
      <c r="D21" s="727"/>
      <c r="E21" s="727"/>
      <c r="F21" s="727"/>
      <c r="G21" s="727"/>
    </row>
    <row r="22" spans="1:7">
      <c r="A22" s="534" t="s">
        <v>1928</v>
      </c>
      <c r="B22" s="578">
        <f t="shared" ref="B22:C22" si="0">SUM(B23:B27)</f>
        <v>0</v>
      </c>
      <c r="C22" s="727">
        <f t="shared" si="0"/>
        <v>0</v>
      </c>
      <c r="D22" s="727">
        <f t="shared" ref="D22" si="1">SUM(D23:D27)</f>
        <v>0</v>
      </c>
      <c r="E22" s="727">
        <f t="shared" ref="E22" si="2">SUM(E23:E27)</f>
        <v>0</v>
      </c>
      <c r="F22" s="727">
        <f t="shared" ref="F22" si="3">SUM(F23:F27)</f>
        <v>0</v>
      </c>
      <c r="G22" s="727">
        <f t="shared" ref="G22" si="4">SUM(G23:G27)</f>
        <v>0</v>
      </c>
    </row>
    <row r="23" spans="1:7">
      <c r="A23" s="608" t="s">
        <v>1929</v>
      </c>
      <c r="B23" s="578">
        <v>0</v>
      </c>
      <c r="C23" s="727"/>
      <c r="D23" s="727"/>
      <c r="E23" s="727"/>
      <c r="F23" s="727"/>
      <c r="G23" s="727"/>
    </row>
    <row r="24" spans="1:7">
      <c r="A24" s="608" t="s">
        <v>1930</v>
      </c>
      <c r="B24" s="578">
        <v>0</v>
      </c>
      <c r="C24" s="727"/>
      <c r="D24" s="727"/>
      <c r="E24" s="727"/>
      <c r="F24" s="727"/>
      <c r="G24" s="727"/>
    </row>
    <row r="25" spans="1:7">
      <c r="A25" s="608" t="s">
        <v>1931</v>
      </c>
      <c r="B25" s="578">
        <v>0</v>
      </c>
      <c r="C25" s="727"/>
      <c r="D25" s="727"/>
      <c r="E25" s="727"/>
      <c r="F25" s="727"/>
      <c r="G25" s="727"/>
    </row>
    <row r="26" spans="1:7" ht="22.5">
      <c r="A26" s="608" t="s">
        <v>1932</v>
      </c>
      <c r="B26" s="578">
        <v>0</v>
      </c>
      <c r="C26" s="727"/>
      <c r="D26" s="727"/>
      <c r="E26" s="727"/>
      <c r="F26" s="727"/>
      <c r="G26" s="727"/>
    </row>
    <row r="27" spans="1:7">
      <c r="A27" s="608" t="s">
        <v>1933</v>
      </c>
      <c r="B27" s="578">
        <v>0</v>
      </c>
      <c r="C27" s="727"/>
      <c r="D27" s="727"/>
      <c r="E27" s="727"/>
      <c r="F27" s="727"/>
      <c r="G27" s="727"/>
    </row>
    <row r="28" spans="1:7">
      <c r="A28" s="520"/>
      <c r="B28" s="578"/>
      <c r="C28" s="727"/>
      <c r="D28" s="727"/>
      <c r="E28" s="727"/>
      <c r="F28" s="727"/>
      <c r="G28" s="727"/>
    </row>
    <row r="29" spans="1:7">
      <c r="A29" s="534" t="s">
        <v>1934</v>
      </c>
      <c r="B29" s="578">
        <f t="shared" ref="B29:G29" si="5">SUM(B30)</f>
        <v>0</v>
      </c>
      <c r="C29" s="727">
        <f t="shared" si="5"/>
        <v>0</v>
      </c>
      <c r="D29" s="727">
        <f t="shared" si="5"/>
        <v>0</v>
      </c>
      <c r="E29" s="727">
        <f t="shared" si="5"/>
        <v>0</v>
      </c>
      <c r="F29" s="727">
        <f t="shared" si="5"/>
        <v>0</v>
      </c>
      <c r="G29" s="727">
        <f t="shared" si="5"/>
        <v>0</v>
      </c>
    </row>
    <row r="30" spans="1:7">
      <c r="A30" s="608" t="s">
        <v>1935</v>
      </c>
      <c r="B30" s="578">
        <v>0</v>
      </c>
      <c r="C30" s="727"/>
      <c r="D30" s="727"/>
      <c r="E30" s="727"/>
      <c r="F30" s="727"/>
      <c r="G30" s="727"/>
    </row>
    <row r="31" spans="1:7">
      <c r="A31" s="520"/>
      <c r="B31" s="578"/>
      <c r="C31" s="727"/>
      <c r="D31" s="727"/>
      <c r="E31" s="727"/>
      <c r="F31" s="727"/>
      <c r="G31" s="727"/>
    </row>
    <row r="32" spans="1:7">
      <c r="A32" s="534" t="s">
        <v>1936</v>
      </c>
      <c r="B32" s="578"/>
      <c r="C32" s="727"/>
      <c r="D32" s="727"/>
      <c r="E32" s="727"/>
      <c r="F32" s="727"/>
      <c r="G32" s="727"/>
    </row>
    <row r="33" spans="1:7">
      <c r="A33" s="520"/>
      <c r="B33" s="578"/>
      <c r="C33" s="727"/>
      <c r="D33" s="727"/>
      <c r="E33" s="727"/>
      <c r="F33" s="727"/>
      <c r="G33" s="727"/>
    </row>
    <row r="34" spans="1:7">
      <c r="A34" s="534" t="s">
        <v>1759</v>
      </c>
      <c r="B34" s="578"/>
      <c r="C34" s="727"/>
      <c r="D34" s="727"/>
      <c r="E34" s="727"/>
      <c r="F34" s="727"/>
      <c r="G34" s="727"/>
    </row>
    <row r="35" spans="1:7" ht="22.5">
      <c r="A35" s="538" t="s">
        <v>1937</v>
      </c>
      <c r="B35" s="578">
        <v>0</v>
      </c>
      <c r="C35" s="727"/>
      <c r="D35" s="727"/>
      <c r="E35" s="727"/>
      <c r="F35" s="727"/>
      <c r="G35" s="727"/>
    </row>
    <row r="36" spans="1:7" ht="22.5">
      <c r="A36" s="538" t="s">
        <v>1938</v>
      </c>
      <c r="B36" s="578">
        <v>0</v>
      </c>
      <c r="C36" s="727"/>
      <c r="D36" s="727"/>
      <c r="E36" s="727"/>
      <c r="F36" s="727"/>
      <c r="G36" s="727"/>
    </row>
    <row r="37" spans="1:7">
      <c r="A37" s="534" t="s">
        <v>1939</v>
      </c>
      <c r="B37" s="578">
        <f t="shared" ref="B37:G37" si="6">SUM(B35:B36)</f>
        <v>0</v>
      </c>
      <c r="C37" s="727">
        <f t="shared" si="6"/>
        <v>0</v>
      </c>
      <c r="D37" s="727">
        <f t="shared" si="6"/>
        <v>0</v>
      </c>
      <c r="E37" s="727">
        <f t="shared" si="6"/>
        <v>0</v>
      </c>
      <c r="F37" s="727">
        <f t="shared" si="6"/>
        <v>0</v>
      </c>
      <c r="G37" s="727">
        <f t="shared" si="6"/>
        <v>0</v>
      </c>
    </row>
    <row r="38" spans="1:7" ht="15.75" thickBot="1">
      <c r="A38" s="609"/>
      <c r="B38" s="610"/>
      <c r="C38" s="610"/>
      <c r="D38" s="610"/>
      <c r="E38" s="610"/>
      <c r="F38" s="610"/>
      <c r="G38" s="610"/>
    </row>
  </sheetData>
  <mergeCells count="10">
    <mergeCell ref="A1:G1"/>
    <mergeCell ref="A2:G2"/>
    <mergeCell ref="A3:G3"/>
    <mergeCell ref="A4:G4"/>
    <mergeCell ref="A5:A6"/>
    <mergeCell ref="C5:C6"/>
    <mergeCell ref="D5:D6"/>
    <mergeCell ref="E5:E6"/>
    <mergeCell ref="F5:F6"/>
    <mergeCell ref="G5:G6"/>
  </mergeCells>
  <pageMargins left="0.9055118110236221" right="0.70866141732283472" top="0.74803149606299213" bottom="0.74803149606299213" header="0.31496062992125984" footer="0.31496062992125984"/>
  <pageSetup scale="70" fitToHeight="0" orientation="landscape" horizontalDpi="360" verticalDpi="36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G29"/>
  <sheetViews>
    <sheetView zoomScaleNormal="100" workbookViewId="0">
      <selection activeCell="E18" sqref="E18"/>
    </sheetView>
  </sheetViews>
  <sheetFormatPr baseColWidth="10" defaultRowHeight="15"/>
  <cols>
    <col min="1" max="1" width="54.7109375" customWidth="1"/>
    <col min="2" max="7" width="18.7109375" customWidth="1"/>
  </cols>
  <sheetData>
    <row r="1" spans="1:7">
      <c r="A1" s="1491" t="s">
        <v>2117</v>
      </c>
      <c r="B1" s="1496"/>
      <c r="C1" s="1496"/>
      <c r="D1" s="1496"/>
      <c r="E1" s="1496"/>
      <c r="F1" s="1496"/>
      <c r="G1" s="1497"/>
    </row>
    <row r="2" spans="1:7">
      <c r="A2" s="1498" t="s">
        <v>1940</v>
      </c>
      <c r="B2" s="1499"/>
      <c r="C2" s="1499"/>
      <c r="D2" s="1499"/>
      <c r="E2" s="1499"/>
      <c r="F2" s="1499"/>
      <c r="G2" s="1500"/>
    </row>
    <row r="3" spans="1:7">
      <c r="A3" s="1498" t="s">
        <v>1479</v>
      </c>
      <c r="B3" s="1499"/>
      <c r="C3" s="1499"/>
      <c r="D3" s="1499"/>
      <c r="E3" s="1499"/>
      <c r="F3" s="1499"/>
      <c r="G3" s="1500"/>
    </row>
    <row r="4" spans="1:7" ht="15.75" thickBot="1">
      <c r="A4" s="1498" t="s">
        <v>1941</v>
      </c>
      <c r="B4" s="1499"/>
      <c r="C4" s="1499"/>
      <c r="D4" s="1499"/>
      <c r="E4" s="1499"/>
      <c r="F4" s="1499"/>
      <c r="G4" s="1500"/>
    </row>
    <row r="5" spans="1:7" ht="34.5" thickBot="1">
      <c r="A5" s="576" t="s">
        <v>1907</v>
      </c>
      <c r="B5" s="529" t="s">
        <v>1942</v>
      </c>
      <c r="C5" s="576" t="s">
        <v>1909</v>
      </c>
      <c r="D5" s="576" t="s">
        <v>1910</v>
      </c>
      <c r="E5" s="576" t="s">
        <v>1911</v>
      </c>
      <c r="F5" s="576" t="s">
        <v>1912</v>
      </c>
      <c r="G5" s="576" t="s">
        <v>1913</v>
      </c>
    </row>
    <row r="6" spans="1:7">
      <c r="A6" s="511" t="s">
        <v>1943</v>
      </c>
      <c r="B6" s="739">
        <f>SUM(B7:B15)</f>
        <v>13491334</v>
      </c>
      <c r="C6" s="739">
        <f>SUM(C7:C15)</f>
        <v>11570233</v>
      </c>
      <c r="D6" s="739">
        <f>SUM(D7:D15)</f>
        <v>11211466</v>
      </c>
      <c r="E6" s="739">
        <f>SUM(E7:E15)</f>
        <v>11379170</v>
      </c>
      <c r="F6" s="739">
        <f>SUM(F7:F15)</f>
        <v>11720544</v>
      </c>
      <c r="G6" s="739">
        <f>G7+G8+G9+G10+G11+G12</f>
        <v>12422959</v>
      </c>
    </row>
    <row r="7" spans="1:7">
      <c r="A7" s="514" t="s">
        <v>1944</v>
      </c>
      <c r="B7" s="739">
        <v>6521153</v>
      </c>
      <c r="C7" s="739">
        <v>5816904</v>
      </c>
      <c r="D7" s="739">
        <v>5635567</v>
      </c>
      <c r="E7" s="739">
        <v>5792067</v>
      </c>
      <c r="F7" s="739">
        <v>5965829</v>
      </c>
      <c r="G7" s="739">
        <v>6004745</v>
      </c>
    </row>
    <row r="8" spans="1:7">
      <c r="A8" s="514" t="s">
        <v>1945</v>
      </c>
      <c r="B8" s="739">
        <v>2299806</v>
      </c>
      <c r="C8" s="739">
        <v>1879189</v>
      </c>
      <c r="D8" s="739">
        <v>1820919</v>
      </c>
      <c r="E8" s="739">
        <v>1871815</v>
      </c>
      <c r="F8" s="739">
        <v>1927969</v>
      </c>
      <c r="G8" s="739">
        <v>2117685</v>
      </c>
    </row>
    <row r="9" spans="1:7">
      <c r="A9" s="514" t="s">
        <v>1946</v>
      </c>
      <c r="B9" s="739">
        <v>4086112</v>
      </c>
      <c r="C9" s="739">
        <v>3236714</v>
      </c>
      <c r="D9" s="739">
        <v>3136351</v>
      </c>
      <c r="E9" s="739">
        <v>3079481</v>
      </c>
      <c r="F9" s="739">
        <v>3171865</v>
      </c>
      <c r="G9" s="739">
        <v>3762534</v>
      </c>
    </row>
    <row r="10" spans="1:7">
      <c r="A10" s="514" t="s">
        <v>1947</v>
      </c>
      <c r="B10" s="739">
        <v>50573</v>
      </c>
      <c r="C10" s="739">
        <v>167336</v>
      </c>
      <c r="D10" s="739">
        <v>162147</v>
      </c>
      <c r="E10" s="739">
        <v>166649</v>
      </c>
      <c r="F10" s="739">
        <v>171648</v>
      </c>
      <c r="G10" s="739">
        <v>46568</v>
      </c>
    </row>
    <row r="11" spans="1:7">
      <c r="A11" s="514" t="s">
        <v>1948</v>
      </c>
      <c r="B11" s="739">
        <v>389142</v>
      </c>
      <c r="C11" s="739">
        <v>333730</v>
      </c>
      <c r="D11" s="739">
        <v>323381</v>
      </c>
      <c r="E11" s="739">
        <v>332361</v>
      </c>
      <c r="F11" s="739">
        <v>342332</v>
      </c>
      <c r="G11" s="739">
        <v>358326</v>
      </c>
    </row>
    <row r="12" spans="1:7">
      <c r="A12" s="514" t="s">
        <v>1949</v>
      </c>
      <c r="B12" s="739">
        <v>144548</v>
      </c>
      <c r="C12" s="739">
        <v>136360</v>
      </c>
      <c r="D12" s="739">
        <v>133101</v>
      </c>
      <c r="E12" s="739">
        <v>136797</v>
      </c>
      <c r="F12" s="739">
        <v>140901</v>
      </c>
      <c r="G12" s="739">
        <v>133101</v>
      </c>
    </row>
    <row r="13" spans="1:7">
      <c r="A13" s="514" t="s">
        <v>1950</v>
      </c>
      <c r="B13" s="611">
        <v>0</v>
      </c>
      <c r="C13" s="611">
        <v>0</v>
      </c>
      <c r="D13" s="611"/>
      <c r="E13" s="739"/>
      <c r="F13" s="739"/>
      <c r="G13" s="739"/>
    </row>
    <row r="14" spans="1:7">
      <c r="A14" s="514" t="s">
        <v>1951</v>
      </c>
      <c r="B14" s="611">
        <v>0</v>
      </c>
      <c r="C14" s="611">
        <v>0</v>
      </c>
      <c r="D14" s="611"/>
      <c r="E14" s="739"/>
      <c r="F14" s="739"/>
      <c r="G14" s="739"/>
    </row>
    <row r="15" spans="1:7">
      <c r="A15" s="514" t="s">
        <v>1952</v>
      </c>
      <c r="B15" s="611">
        <v>0</v>
      </c>
      <c r="C15" s="611">
        <v>0</v>
      </c>
      <c r="D15" s="611"/>
      <c r="E15" s="739"/>
      <c r="F15" s="739"/>
      <c r="G15" s="739"/>
    </row>
    <row r="16" spans="1:7">
      <c r="A16" s="595"/>
      <c r="B16" s="611"/>
      <c r="C16" s="611"/>
      <c r="D16" s="611"/>
      <c r="E16" s="739"/>
      <c r="F16" s="739"/>
      <c r="G16" s="739"/>
    </row>
    <row r="17" spans="1:7">
      <c r="A17" s="511" t="s">
        <v>1953</v>
      </c>
      <c r="B17" s="611">
        <f t="shared" ref="B17" si="0">SUM(B18:B26)</f>
        <v>0</v>
      </c>
      <c r="C17" s="611">
        <f t="shared" ref="C17" si="1">SUM(C18:C26)</f>
        <v>0</v>
      </c>
      <c r="D17" s="611">
        <f t="shared" ref="D17" si="2">SUM(D18:D26)</f>
        <v>0</v>
      </c>
      <c r="E17" s="739">
        <f t="shared" ref="E17" si="3">SUM(E18:E26)</f>
        <v>0</v>
      </c>
      <c r="F17" s="739">
        <f t="shared" ref="F17" si="4">SUM(F18:F26)</f>
        <v>0</v>
      </c>
      <c r="G17" s="739">
        <f t="shared" ref="G17" si="5">SUM(G18:G26)</f>
        <v>0</v>
      </c>
    </row>
    <row r="18" spans="1:7">
      <c r="A18" s="514" t="s">
        <v>1944</v>
      </c>
      <c r="B18" s="611">
        <v>0</v>
      </c>
      <c r="C18" s="611">
        <v>0</v>
      </c>
      <c r="D18" s="611"/>
      <c r="E18" s="739"/>
      <c r="F18" s="739"/>
      <c r="G18" s="739"/>
    </row>
    <row r="19" spans="1:7">
      <c r="A19" s="514" t="s">
        <v>1945</v>
      </c>
      <c r="B19" s="611">
        <v>0</v>
      </c>
      <c r="C19" s="611">
        <v>0</v>
      </c>
      <c r="D19" s="611"/>
      <c r="E19" s="739"/>
      <c r="F19" s="739"/>
      <c r="G19" s="739"/>
    </row>
    <row r="20" spans="1:7">
      <c r="A20" s="514" t="s">
        <v>1946</v>
      </c>
      <c r="B20" s="611">
        <v>0</v>
      </c>
      <c r="C20" s="611">
        <v>0</v>
      </c>
      <c r="D20" s="611"/>
      <c r="E20" s="739"/>
      <c r="F20" s="739"/>
      <c r="G20" s="739"/>
    </row>
    <row r="21" spans="1:7">
      <c r="A21" s="514" t="s">
        <v>1947</v>
      </c>
      <c r="B21" s="611">
        <v>0</v>
      </c>
      <c r="C21" s="611">
        <v>0</v>
      </c>
      <c r="D21" s="611"/>
      <c r="E21" s="739"/>
      <c r="F21" s="739"/>
      <c r="G21" s="739"/>
    </row>
    <row r="22" spans="1:7">
      <c r="A22" s="514" t="s">
        <v>1948</v>
      </c>
      <c r="B22" s="611">
        <v>0</v>
      </c>
      <c r="C22" s="611">
        <v>0</v>
      </c>
      <c r="D22" s="611"/>
      <c r="E22" s="739"/>
      <c r="F22" s="739"/>
      <c r="G22" s="739"/>
    </row>
    <row r="23" spans="1:7">
      <c r="A23" s="514" t="s">
        <v>1949</v>
      </c>
      <c r="B23" s="611">
        <v>0</v>
      </c>
      <c r="C23" s="611">
        <v>0</v>
      </c>
      <c r="D23" s="611"/>
      <c r="E23" s="739"/>
      <c r="F23" s="739"/>
      <c r="G23" s="739"/>
    </row>
    <row r="24" spans="1:7">
      <c r="A24" s="514" t="s">
        <v>1950</v>
      </c>
      <c r="B24" s="611">
        <v>0</v>
      </c>
      <c r="C24" s="611">
        <v>0</v>
      </c>
      <c r="D24" s="611"/>
      <c r="E24" s="739"/>
      <c r="F24" s="739"/>
      <c r="G24" s="739"/>
    </row>
    <row r="25" spans="1:7">
      <c r="A25" s="514" t="s">
        <v>1954</v>
      </c>
      <c r="B25" s="611">
        <v>0</v>
      </c>
      <c r="C25" s="611">
        <v>0</v>
      </c>
      <c r="D25" s="611"/>
      <c r="E25" s="739"/>
      <c r="F25" s="739"/>
      <c r="G25" s="739"/>
    </row>
    <row r="26" spans="1:7">
      <c r="A26" s="514" t="s">
        <v>1952</v>
      </c>
      <c r="B26" s="611">
        <v>0</v>
      </c>
      <c r="C26" s="611">
        <v>0</v>
      </c>
      <c r="D26" s="611"/>
      <c r="E26" s="739"/>
      <c r="F26" s="739"/>
      <c r="G26" s="739"/>
    </row>
    <row r="27" spans="1:7">
      <c r="A27" s="595"/>
      <c r="B27" s="611"/>
      <c r="C27" s="611"/>
      <c r="D27" s="611"/>
      <c r="E27" s="739"/>
      <c r="F27" s="739"/>
      <c r="G27" s="739"/>
    </row>
    <row r="28" spans="1:7">
      <c r="A28" s="511" t="s">
        <v>1955</v>
      </c>
      <c r="B28" s="904">
        <f t="shared" ref="B28" si="6">B6+B17</f>
        <v>13491334</v>
      </c>
      <c r="C28" s="904">
        <f t="shared" ref="C28" si="7">C6+C17</f>
        <v>11570233</v>
      </c>
      <c r="D28" s="904">
        <f t="shared" ref="D28" si="8">D6+D17</f>
        <v>11211466</v>
      </c>
      <c r="E28" s="904">
        <f t="shared" ref="E28" si="9">E6+E17</f>
        <v>11379170</v>
      </c>
      <c r="F28" s="904">
        <f t="shared" ref="F28" si="10">F6+F17</f>
        <v>11720544</v>
      </c>
      <c r="G28" s="904">
        <f t="shared" ref="G28" si="11">G6+G17</f>
        <v>12422959</v>
      </c>
    </row>
    <row r="29" spans="1:7" ht="15.75" thickBot="1">
      <c r="A29" s="597"/>
      <c r="B29" s="612"/>
      <c r="C29" s="612"/>
      <c r="D29" s="612"/>
      <c r="E29" s="612"/>
      <c r="F29" s="612"/>
      <c r="G29" s="612"/>
    </row>
  </sheetData>
  <mergeCells count="4">
    <mergeCell ref="A1:G1"/>
    <mergeCell ref="A2:G2"/>
    <mergeCell ref="A3:G3"/>
    <mergeCell ref="A4:G4"/>
  </mergeCells>
  <pageMargins left="0.70866141732283472" right="0.31496062992125984" top="0.74803149606299213" bottom="0.74803149606299213" header="0.31496062992125984" footer="0.31496062992125984"/>
  <pageSetup scale="70" orientation="landscape" horizontalDpi="360" verticalDpi="36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G39"/>
  <sheetViews>
    <sheetView topLeftCell="B1" zoomScale="120" zoomScaleNormal="120" workbookViewId="0">
      <selection activeCell="G41" sqref="G41"/>
    </sheetView>
  </sheetViews>
  <sheetFormatPr baseColWidth="10" defaultRowHeight="15"/>
  <cols>
    <col min="1" max="1" width="54.7109375" customWidth="1"/>
    <col min="2" max="7" width="18.7109375" customWidth="1"/>
  </cols>
  <sheetData>
    <row r="1" spans="1:7">
      <c r="A1" s="1491" t="s">
        <v>2081</v>
      </c>
      <c r="B1" s="1496"/>
      <c r="C1" s="1496"/>
      <c r="D1" s="1496"/>
      <c r="E1" s="1496"/>
      <c r="F1" s="1496"/>
      <c r="G1" s="1497"/>
    </row>
    <row r="2" spans="1:7">
      <c r="A2" s="1498" t="s">
        <v>1956</v>
      </c>
      <c r="B2" s="1499"/>
      <c r="C2" s="1499"/>
      <c r="D2" s="1499"/>
      <c r="E2" s="1499"/>
      <c r="F2" s="1499"/>
      <c r="G2" s="1500"/>
    </row>
    <row r="3" spans="1:7" ht="15.75" thickBot="1">
      <c r="A3" s="1492" t="s">
        <v>1479</v>
      </c>
      <c r="B3" s="1501"/>
      <c r="C3" s="1501"/>
      <c r="D3" s="1501"/>
      <c r="E3" s="1501"/>
      <c r="F3" s="1501"/>
      <c r="G3" s="1502"/>
    </row>
    <row r="4" spans="1:7" ht="23.25" thickBot="1">
      <c r="A4" s="528" t="s">
        <v>1907</v>
      </c>
      <c r="B4" s="529" t="s">
        <v>1957</v>
      </c>
      <c r="C4" s="529" t="s">
        <v>1958</v>
      </c>
      <c r="D4" s="529" t="s">
        <v>1959</v>
      </c>
      <c r="E4" s="529" t="s">
        <v>1960</v>
      </c>
      <c r="F4" s="529" t="s">
        <v>1961</v>
      </c>
      <c r="G4" s="529" t="s">
        <v>1962</v>
      </c>
    </row>
    <row r="5" spans="1:7">
      <c r="A5" s="560"/>
      <c r="B5" s="563"/>
      <c r="C5" s="563"/>
      <c r="D5" s="563"/>
      <c r="E5" s="563"/>
      <c r="F5" s="563"/>
      <c r="G5" s="563"/>
    </row>
    <row r="6" spans="1:7">
      <c r="A6" s="613" t="s">
        <v>1963</v>
      </c>
      <c r="B6" s="831">
        <f t="shared" ref="B6:G6" si="0">SUM(B7:B18)</f>
        <v>10692678</v>
      </c>
      <c r="C6" s="831">
        <f>SUM(C7:C18)</f>
        <v>11833685</v>
      </c>
      <c r="D6" s="831">
        <f t="shared" ref="D6:E6" si="1">SUM(D7:D18)</f>
        <v>10591645.880000001</v>
      </c>
      <c r="E6" s="831">
        <f t="shared" si="1"/>
        <v>9108434.2799999993</v>
      </c>
      <c r="F6" s="831">
        <f>SUM(F7:F18)</f>
        <v>9466909.5</v>
      </c>
      <c r="G6" s="831">
        <f t="shared" si="0"/>
        <v>8393130.3200000003</v>
      </c>
    </row>
    <row r="7" spans="1:7">
      <c r="A7" s="608" t="s">
        <v>1964</v>
      </c>
      <c r="B7" s="831"/>
      <c r="C7" s="831"/>
      <c r="D7" s="831"/>
      <c r="E7" s="831"/>
      <c r="F7" s="831"/>
      <c r="G7" s="831"/>
    </row>
    <row r="8" spans="1:7">
      <c r="A8" s="608" t="s">
        <v>1965</v>
      </c>
      <c r="B8" s="831"/>
      <c r="C8" s="831"/>
      <c r="D8" s="831"/>
      <c r="E8" s="831"/>
      <c r="F8" s="831"/>
      <c r="G8" s="831"/>
    </row>
    <row r="9" spans="1:7">
      <c r="A9" s="608" t="s">
        <v>1918</v>
      </c>
      <c r="B9" s="831"/>
      <c r="C9" s="831"/>
      <c r="D9" s="831"/>
      <c r="E9" s="831"/>
      <c r="F9" s="831"/>
      <c r="G9" s="831"/>
    </row>
    <row r="10" spans="1:7">
      <c r="A10" s="608" t="s">
        <v>1919</v>
      </c>
      <c r="B10" s="831">
        <v>10152820</v>
      </c>
      <c r="C10" s="831">
        <v>11833685</v>
      </c>
      <c r="D10" s="831">
        <v>10777118.74</v>
      </c>
      <c r="E10" s="831">
        <v>7854149.9500000002</v>
      </c>
      <c r="F10" s="831">
        <v>9376363.6899999995</v>
      </c>
      <c r="G10" s="831">
        <v>7676776.6600000001</v>
      </c>
    </row>
    <row r="11" spans="1:7">
      <c r="A11" s="608" t="s">
        <v>1966</v>
      </c>
      <c r="B11" s="831"/>
      <c r="C11" s="831"/>
      <c r="D11" s="831"/>
      <c r="E11" s="831"/>
      <c r="F11" s="831"/>
      <c r="G11" s="831"/>
    </row>
    <row r="12" spans="1:7">
      <c r="A12" s="608" t="s">
        <v>1967</v>
      </c>
      <c r="B12" s="831"/>
      <c r="C12" s="831"/>
      <c r="D12" s="831"/>
      <c r="E12" s="831"/>
      <c r="F12" s="831"/>
      <c r="G12" s="831"/>
    </row>
    <row r="13" spans="1:7">
      <c r="A13" s="608" t="s">
        <v>1922</v>
      </c>
      <c r="B13" s="831"/>
      <c r="C13" s="831"/>
      <c r="D13" s="831"/>
      <c r="E13" s="831"/>
      <c r="F13" s="831"/>
      <c r="G13" s="831"/>
    </row>
    <row r="14" spans="1:7">
      <c r="A14" s="608" t="s">
        <v>1923</v>
      </c>
      <c r="B14" s="831">
        <v>0</v>
      </c>
      <c r="C14" s="831">
        <v>0</v>
      </c>
      <c r="D14" s="831">
        <v>73804</v>
      </c>
      <c r="E14" s="831">
        <v>568310</v>
      </c>
      <c r="F14" s="831">
        <v>131458.4</v>
      </c>
      <c r="G14" s="831">
        <v>0</v>
      </c>
    </row>
    <row r="15" spans="1:7">
      <c r="A15" s="608" t="s">
        <v>1968</v>
      </c>
      <c r="B15" s="831"/>
      <c r="C15" s="831"/>
      <c r="D15" s="831"/>
      <c r="E15" s="831"/>
      <c r="F15" s="831"/>
      <c r="G15" s="831"/>
    </row>
    <row r="16" spans="1:7">
      <c r="A16" s="608" t="s">
        <v>1969</v>
      </c>
      <c r="B16" s="831">
        <v>539858</v>
      </c>
      <c r="C16" s="831">
        <v>0</v>
      </c>
      <c r="D16" s="831">
        <v>104886</v>
      </c>
      <c r="E16" s="831">
        <v>1033040</v>
      </c>
      <c r="F16" s="831">
        <v>0</v>
      </c>
      <c r="G16" s="831">
        <v>716353.66</v>
      </c>
    </row>
    <row r="17" spans="1:7">
      <c r="A17" s="608" t="s">
        <v>1970</v>
      </c>
      <c r="B17" s="831"/>
      <c r="C17" s="831"/>
      <c r="D17" s="831"/>
      <c r="E17" s="831">
        <v>0</v>
      </c>
      <c r="F17" s="831">
        <v>0</v>
      </c>
      <c r="G17" s="831">
        <v>0</v>
      </c>
    </row>
    <row r="18" spans="1:7">
      <c r="A18" s="608" t="s">
        <v>1927</v>
      </c>
      <c r="B18" s="831">
        <v>0</v>
      </c>
      <c r="C18" s="831">
        <v>0</v>
      </c>
      <c r="D18" s="905">
        <v>-364162.86</v>
      </c>
      <c r="E18" s="905">
        <v>-347065.67</v>
      </c>
      <c r="F18" s="905">
        <v>-40912.589999999997</v>
      </c>
      <c r="G18" s="905">
        <v>0</v>
      </c>
    </row>
    <row r="19" spans="1:7">
      <c r="A19" s="569"/>
      <c r="B19" s="831"/>
      <c r="C19" s="831"/>
      <c r="D19" s="831"/>
      <c r="E19" s="831"/>
      <c r="F19" s="831"/>
      <c r="G19" s="831"/>
    </row>
    <row r="20" spans="1:7">
      <c r="A20" s="613" t="s">
        <v>1971</v>
      </c>
      <c r="B20" s="831">
        <f t="shared" ref="B20:G20" si="2">SUM(B21:B25)</f>
        <v>0</v>
      </c>
      <c r="C20" s="831">
        <f t="shared" si="2"/>
        <v>0</v>
      </c>
      <c r="D20" s="831">
        <f t="shared" si="2"/>
        <v>0</v>
      </c>
      <c r="E20" s="831">
        <f t="shared" si="2"/>
        <v>0</v>
      </c>
      <c r="F20" s="831">
        <f t="shared" si="2"/>
        <v>0</v>
      </c>
      <c r="G20" s="831">
        <f t="shared" si="2"/>
        <v>0</v>
      </c>
    </row>
    <row r="21" spans="1:7">
      <c r="A21" s="608" t="s">
        <v>1972</v>
      </c>
      <c r="B21" s="831"/>
      <c r="C21" s="831"/>
      <c r="D21" s="831"/>
      <c r="E21" s="831"/>
      <c r="F21" s="831"/>
      <c r="G21" s="831"/>
    </row>
    <row r="22" spans="1:7">
      <c r="A22" s="608" t="s">
        <v>1930</v>
      </c>
      <c r="B22" s="831"/>
      <c r="C22" s="831"/>
      <c r="D22" s="831"/>
      <c r="E22" s="831"/>
      <c r="F22" s="831"/>
      <c r="G22" s="831"/>
    </row>
    <row r="23" spans="1:7">
      <c r="A23" s="608" t="s">
        <v>1931</v>
      </c>
      <c r="B23" s="831"/>
      <c r="C23" s="831"/>
      <c r="D23" s="831"/>
      <c r="E23" s="831"/>
      <c r="F23" s="831"/>
      <c r="G23" s="831"/>
    </row>
    <row r="24" spans="1:7" ht="22.5">
      <c r="A24" s="608" t="s">
        <v>1932</v>
      </c>
      <c r="B24" s="831"/>
      <c r="C24" s="831"/>
      <c r="D24" s="831"/>
      <c r="E24" s="831"/>
      <c r="F24" s="831"/>
      <c r="G24" s="831"/>
    </row>
    <row r="25" spans="1:7">
      <c r="A25" s="608" t="s">
        <v>1933</v>
      </c>
      <c r="B25" s="831"/>
      <c r="C25" s="831"/>
      <c r="D25" s="831"/>
      <c r="E25" s="831"/>
      <c r="F25" s="831"/>
      <c r="G25" s="831"/>
    </row>
    <row r="26" spans="1:7">
      <c r="A26" s="569"/>
      <c r="B26" s="831"/>
      <c r="C26" s="831"/>
      <c r="D26" s="831"/>
      <c r="E26" s="831"/>
      <c r="F26" s="831"/>
      <c r="G26" s="831"/>
    </row>
    <row r="27" spans="1:7">
      <c r="A27" s="613" t="s">
        <v>1973</v>
      </c>
      <c r="B27" s="831">
        <f t="shared" ref="B27:G27" si="3">B28</f>
        <v>0</v>
      </c>
      <c r="C27" s="831">
        <f t="shared" si="3"/>
        <v>0</v>
      </c>
      <c r="D27" s="831">
        <f t="shared" si="3"/>
        <v>0</v>
      </c>
      <c r="E27" s="831">
        <f t="shared" si="3"/>
        <v>0</v>
      </c>
      <c r="F27" s="831">
        <f t="shared" si="3"/>
        <v>0</v>
      </c>
      <c r="G27" s="831">
        <f t="shared" si="3"/>
        <v>0</v>
      </c>
    </row>
    <row r="28" spans="1:7">
      <c r="A28" s="608" t="s">
        <v>1757</v>
      </c>
      <c r="B28" s="831"/>
      <c r="C28" s="831"/>
      <c r="D28" s="831"/>
      <c r="E28" s="831"/>
      <c r="F28" s="831"/>
      <c r="G28" s="831"/>
    </row>
    <row r="29" spans="1:7">
      <c r="A29" s="569"/>
      <c r="B29" s="831"/>
      <c r="C29" s="831"/>
      <c r="D29" s="831"/>
      <c r="E29" s="831"/>
      <c r="F29" s="831"/>
      <c r="G29" s="831"/>
    </row>
    <row r="30" spans="1:7">
      <c r="A30" s="613" t="s">
        <v>1974</v>
      </c>
      <c r="B30" s="853">
        <f t="shared" ref="B30:G30" si="4">B6+B20+B27</f>
        <v>10692678</v>
      </c>
      <c r="C30" s="853">
        <f t="shared" si="4"/>
        <v>11833685</v>
      </c>
      <c r="D30" s="853">
        <f t="shared" si="4"/>
        <v>10591645.880000001</v>
      </c>
      <c r="E30" s="853">
        <f t="shared" si="4"/>
        <v>9108434.2799999993</v>
      </c>
      <c r="F30" s="853">
        <f t="shared" si="4"/>
        <v>9466909.5</v>
      </c>
      <c r="G30" s="853">
        <f t="shared" si="4"/>
        <v>8393130.3200000003</v>
      </c>
    </row>
    <row r="31" spans="1:7">
      <c r="A31" s="569"/>
      <c r="B31" s="831"/>
      <c r="C31" s="831"/>
      <c r="D31" s="831"/>
      <c r="E31" s="831"/>
      <c r="F31" s="831"/>
      <c r="G31" s="563"/>
    </row>
    <row r="32" spans="1:7">
      <c r="A32" s="613" t="s">
        <v>1759</v>
      </c>
      <c r="B32" s="831"/>
      <c r="C32" s="831"/>
      <c r="D32" s="831"/>
      <c r="E32" s="831"/>
      <c r="F32" s="831"/>
      <c r="G32" s="563"/>
    </row>
    <row r="33" spans="1:7" ht="22.5">
      <c r="A33" s="569" t="s">
        <v>1937</v>
      </c>
      <c r="B33" s="831"/>
      <c r="C33" s="831"/>
      <c r="D33" s="831"/>
      <c r="E33" s="831"/>
      <c r="F33" s="831"/>
      <c r="G33" s="563"/>
    </row>
    <row r="34" spans="1:7" ht="22.5">
      <c r="A34" s="569" t="s">
        <v>1938</v>
      </c>
      <c r="B34" s="831"/>
      <c r="C34" s="831"/>
      <c r="D34" s="831"/>
      <c r="E34" s="831"/>
      <c r="F34" s="831"/>
      <c r="G34" s="563"/>
    </row>
    <row r="35" spans="1:7">
      <c r="A35" s="613" t="s">
        <v>1939</v>
      </c>
      <c r="B35" s="831">
        <f t="shared" ref="B35:G35" si="5">B33+B33</f>
        <v>0</v>
      </c>
      <c r="C35" s="831">
        <f t="shared" si="5"/>
        <v>0</v>
      </c>
      <c r="D35" s="831">
        <f t="shared" si="5"/>
        <v>0</v>
      </c>
      <c r="E35" s="831">
        <f t="shared" si="5"/>
        <v>0</v>
      </c>
      <c r="F35" s="831">
        <f t="shared" si="5"/>
        <v>0</v>
      </c>
      <c r="G35" s="563">
        <f t="shared" si="5"/>
        <v>0</v>
      </c>
    </row>
    <row r="36" spans="1:7" ht="15.75" thickBot="1">
      <c r="A36" s="614"/>
      <c r="B36" s="567"/>
      <c r="C36" s="567"/>
      <c r="D36" s="567"/>
      <c r="E36" s="567"/>
      <c r="F36" s="567"/>
      <c r="G36" s="567"/>
    </row>
    <row r="38" spans="1:7">
      <c r="A38" t="s">
        <v>1975</v>
      </c>
    </row>
    <row r="39" spans="1:7">
      <c r="A39" t="s">
        <v>1976</v>
      </c>
    </row>
  </sheetData>
  <mergeCells count="3">
    <mergeCell ref="A1:G1"/>
    <mergeCell ref="A2:G2"/>
    <mergeCell ref="A3:G3"/>
  </mergeCells>
  <pageMargins left="0.9055118110236221" right="0.70866141732283472" top="0.74803149606299213" bottom="0.74803149606299213" header="0.31496062992125984" footer="0.31496062992125984"/>
  <pageSetup scale="70" fitToHeight="0" orientation="landscape" horizontalDpi="360" verticalDpi="36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G28"/>
  <sheetViews>
    <sheetView zoomScaleNormal="100" workbookViewId="0">
      <selection activeCell="G9" sqref="G9"/>
    </sheetView>
  </sheetViews>
  <sheetFormatPr baseColWidth="10" defaultRowHeight="15"/>
  <cols>
    <col min="1" max="1" width="54.7109375" customWidth="1"/>
    <col min="2" max="7" width="18.7109375" customWidth="1"/>
  </cols>
  <sheetData>
    <row r="1" spans="1:7">
      <c r="A1" s="1491" t="s">
        <v>2081</v>
      </c>
      <c r="B1" s="1496"/>
      <c r="C1" s="1496"/>
      <c r="D1" s="1496"/>
      <c r="E1" s="1496"/>
      <c r="F1" s="1496"/>
      <c r="G1" s="1497"/>
    </row>
    <row r="2" spans="1:7">
      <c r="A2" s="1498" t="s">
        <v>1977</v>
      </c>
      <c r="B2" s="1499"/>
      <c r="C2" s="1499"/>
      <c r="D2" s="1499"/>
      <c r="E2" s="1499"/>
      <c r="F2" s="1499"/>
      <c r="G2" s="1500"/>
    </row>
    <row r="3" spans="1:7" ht="15.75" thickBot="1">
      <c r="A3" s="1492" t="s">
        <v>1479</v>
      </c>
      <c r="B3" s="1501"/>
      <c r="C3" s="1501"/>
      <c r="D3" s="1501"/>
      <c r="E3" s="1501"/>
      <c r="F3" s="1501"/>
      <c r="G3" s="1502"/>
    </row>
    <row r="4" spans="1:7" s="530" customFormat="1" ht="23.25" thickBot="1">
      <c r="A4" s="528" t="s">
        <v>1907</v>
      </c>
      <c r="B4" s="529" t="s">
        <v>1957</v>
      </c>
      <c r="C4" s="529" t="s">
        <v>1958</v>
      </c>
      <c r="D4" s="529" t="s">
        <v>1959</v>
      </c>
      <c r="E4" s="529" t="s">
        <v>1960</v>
      </c>
      <c r="F4" s="529" t="s">
        <v>1961</v>
      </c>
      <c r="G4" s="529" t="s">
        <v>1962</v>
      </c>
    </row>
    <row r="5" spans="1:7">
      <c r="A5" s="511" t="s">
        <v>1943</v>
      </c>
      <c r="B5" s="878">
        <f t="shared" ref="B5:E5" si="0">SUM(B6:B14)</f>
        <v>10343276</v>
      </c>
      <c r="C5" s="878">
        <f t="shared" si="0"/>
        <v>10011441</v>
      </c>
      <c r="D5" s="878">
        <f t="shared" si="0"/>
        <v>9843939.120000001</v>
      </c>
      <c r="E5" s="878">
        <f t="shared" si="0"/>
        <v>9231086.8200000003</v>
      </c>
      <c r="F5" s="878">
        <f t="shared" ref="F5" si="1">SUM(F6:F14)</f>
        <v>10348064.059999999</v>
      </c>
      <c r="G5" s="878">
        <f t="shared" ref="G5" si="2">SUM(G6:G14)</f>
        <v>7976791</v>
      </c>
    </row>
    <row r="6" spans="1:7">
      <c r="A6" s="514" t="s">
        <v>1944</v>
      </c>
      <c r="B6" s="878">
        <v>3011056</v>
      </c>
      <c r="C6" s="878">
        <v>3925881</v>
      </c>
      <c r="D6" s="878">
        <v>4530541</v>
      </c>
      <c r="E6" s="878">
        <v>5111607.84</v>
      </c>
      <c r="F6" s="878">
        <v>5873708.7699999996</v>
      </c>
      <c r="G6" s="878">
        <v>4176686.88</v>
      </c>
    </row>
    <row r="7" spans="1:7">
      <c r="A7" s="514" t="s">
        <v>1945</v>
      </c>
      <c r="B7" s="878">
        <v>971983</v>
      </c>
      <c r="C7" s="878">
        <v>1157473</v>
      </c>
      <c r="D7" s="878">
        <v>623882</v>
      </c>
      <c r="E7" s="878">
        <v>765041.71</v>
      </c>
      <c r="F7" s="878">
        <v>2046386.13</v>
      </c>
      <c r="G7" s="878">
        <v>1949334.74</v>
      </c>
    </row>
    <row r="8" spans="1:7">
      <c r="A8" s="514" t="s">
        <v>1946</v>
      </c>
      <c r="B8" s="878">
        <v>5024092</v>
      </c>
      <c r="C8" s="878">
        <v>3728587</v>
      </c>
      <c r="D8" s="878">
        <v>3490016</v>
      </c>
      <c r="E8" s="878">
        <v>3354437.27</v>
      </c>
      <c r="F8" s="878">
        <v>2427969.16</v>
      </c>
      <c r="G8" s="878">
        <v>1850769.38</v>
      </c>
    </row>
    <row r="9" spans="1:7">
      <c r="A9" s="514" t="s">
        <v>1947</v>
      </c>
      <c r="B9" s="878">
        <v>0</v>
      </c>
      <c r="C9" s="878">
        <v>0</v>
      </c>
      <c r="D9" s="878">
        <v>0</v>
      </c>
      <c r="E9" s="878">
        <v>0</v>
      </c>
      <c r="F9" s="878">
        <v>0</v>
      </c>
      <c r="G9" s="878">
        <v>0</v>
      </c>
    </row>
    <row r="10" spans="1:7">
      <c r="A10" s="514" t="s">
        <v>1948</v>
      </c>
      <c r="B10" s="878">
        <v>0</v>
      </c>
      <c r="C10" s="878">
        <v>0</v>
      </c>
      <c r="D10" s="878">
        <v>0</v>
      </c>
      <c r="E10" s="878">
        <v>0</v>
      </c>
      <c r="F10" s="878">
        <v>0</v>
      </c>
      <c r="G10" s="878">
        <v>0</v>
      </c>
    </row>
    <row r="11" spans="1:7">
      <c r="A11" s="514" t="s">
        <v>1949</v>
      </c>
      <c r="B11" s="878">
        <v>0</v>
      </c>
      <c r="C11" s="878">
        <v>0</v>
      </c>
      <c r="D11" s="878">
        <v>0</v>
      </c>
      <c r="E11" s="878">
        <v>0</v>
      </c>
      <c r="F11" s="878">
        <v>0</v>
      </c>
      <c r="G11" s="878">
        <v>0</v>
      </c>
    </row>
    <row r="12" spans="1:7">
      <c r="A12" s="514" t="s">
        <v>1950</v>
      </c>
      <c r="B12" s="878">
        <v>1336145</v>
      </c>
      <c r="C12" s="878">
        <v>1199500</v>
      </c>
      <c r="D12" s="878">
        <v>1199500.1200000001</v>
      </c>
      <c r="E12" s="878">
        <v>0</v>
      </c>
      <c r="F12" s="878">
        <v>0</v>
      </c>
      <c r="G12" s="878">
        <v>0</v>
      </c>
    </row>
    <row r="13" spans="1:7">
      <c r="A13" s="514" t="s">
        <v>1951</v>
      </c>
      <c r="B13" s="878"/>
      <c r="C13" s="878"/>
      <c r="D13" s="878"/>
      <c r="E13" s="878"/>
      <c r="F13" s="878"/>
      <c r="G13" s="878">
        <v>0</v>
      </c>
    </row>
    <row r="14" spans="1:7">
      <c r="A14" s="514" t="s">
        <v>1952</v>
      </c>
      <c r="B14" s="878"/>
      <c r="C14" s="878"/>
      <c r="D14" s="878"/>
      <c r="E14" s="878"/>
      <c r="F14" s="878"/>
      <c r="G14" s="878">
        <v>0</v>
      </c>
    </row>
    <row r="15" spans="1:7">
      <c r="A15" s="515"/>
      <c r="B15" s="878"/>
      <c r="C15" s="878"/>
      <c r="D15" s="878"/>
      <c r="E15" s="878"/>
      <c r="F15" s="878"/>
      <c r="G15" s="878"/>
    </row>
    <row r="16" spans="1:7">
      <c r="A16" s="511" t="s">
        <v>1953</v>
      </c>
      <c r="B16" s="878">
        <f t="shared" ref="B16:G16" si="3">SUM(B17:B25)</f>
        <v>0</v>
      </c>
      <c r="C16" s="878">
        <f t="shared" si="3"/>
        <v>0</v>
      </c>
      <c r="D16" s="878">
        <f t="shared" si="3"/>
        <v>0</v>
      </c>
      <c r="E16" s="878">
        <f t="shared" si="3"/>
        <v>0</v>
      </c>
      <c r="F16" s="878">
        <f t="shared" si="3"/>
        <v>0</v>
      </c>
      <c r="G16" s="878">
        <f t="shared" si="3"/>
        <v>0</v>
      </c>
    </row>
    <row r="17" spans="1:7">
      <c r="A17" s="514" t="s">
        <v>1944</v>
      </c>
      <c r="B17" s="878"/>
      <c r="C17" s="878"/>
      <c r="D17" s="878"/>
      <c r="E17" s="878"/>
      <c r="F17" s="878"/>
      <c r="G17" s="878">
        <v>0</v>
      </c>
    </row>
    <row r="18" spans="1:7">
      <c r="A18" s="514" t="s">
        <v>1945</v>
      </c>
      <c r="B18" s="878"/>
      <c r="C18" s="878"/>
      <c r="D18" s="878"/>
      <c r="E18" s="878"/>
      <c r="F18" s="878"/>
      <c r="G18" s="878">
        <v>0</v>
      </c>
    </row>
    <row r="19" spans="1:7">
      <c r="A19" s="514" t="s">
        <v>1946</v>
      </c>
      <c r="B19" s="878"/>
      <c r="C19" s="878"/>
      <c r="D19" s="878"/>
      <c r="E19" s="878"/>
      <c r="F19" s="878"/>
      <c r="G19" s="878">
        <v>0</v>
      </c>
    </row>
    <row r="20" spans="1:7">
      <c r="A20" s="514" t="s">
        <v>1947</v>
      </c>
      <c r="B20" s="878"/>
      <c r="C20" s="878"/>
      <c r="D20" s="878"/>
      <c r="E20" s="878"/>
      <c r="F20" s="878"/>
      <c r="G20" s="878">
        <v>0</v>
      </c>
    </row>
    <row r="21" spans="1:7">
      <c r="A21" s="514" t="s">
        <v>1948</v>
      </c>
      <c r="B21" s="878"/>
      <c r="C21" s="878"/>
      <c r="D21" s="878"/>
      <c r="E21" s="878"/>
      <c r="F21" s="878"/>
      <c r="G21" s="878">
        <v>0</v>
      </c>
    </row>
    <row r="22" spans="1:7">
      <c r="A22" s="514" t="s">
        <v>1949</v>
      </c>
      <c r="B22" s="878"/>
      <c r="C22" s="878"/>
      <c r="D22" s="878"/>
      <c r="E22" s="878"/>
      <c r="F22" s="878"/>
      <c r="G22" s="878">
        <v>0</v>
      </c>
    </row>
    <row r="23" spans="1:7">
      <c r="A23" s="514" t="s">
        <v>1950</v>
      </c>
      <c r="B23" s="878"/>
      <c r="C23" s="878"/>
      <c r="D23" s="878"/>
      <c r="E23" s="878"/>
      <c r="F23" s="878"/>
      <c r="G23" s="878">
        <v>0</v>
      </c>
    </row>
    <row r="24" spans="1:7">
      <c r="A24" s="514" t="s">
        <v>1954</v>
      </c>
      <c r="B24" s="878"/>
      <c r="C24" s="878"/>
      <c r="D24" s="878"/>
      <c r="E24" s="878"/>
      <c r="F24" s="878"/>
      <c r="G24" s="878">
        <v>0</v>
      </c>
    </row>
    <row r="25" spans="1:7">
      <c r="A25" s="514" t="s">
        <v>1952</v>
      </c>
      <c r="B25" s="878"/>
      <c r="C25" s="878"/>
      <c r="D25" s="878"/>
      <c r="E25" s="878"/>
      <c r="F25" s="878"/>
      <c r="G25" s="878">
        <v>0</v>
      </c>
    </row>
    <row r="26" spans="1:7">
      <c r="A26" s="515"/>
      <c r="B26" s="878"/>
      <c r="C26" s="878"/>
      <c r="D26" s="878"/>
      <c r="E26" s="878"/>
      <c r="F26" s="878"/>
      <c r="G26" s="878">
        <v>0</v>
      </c>
    </row>
    <row r="27" spans="1:7">
      <c r="A27" s="511" t="s">
        <v>1978</v>
      </c>
      <c r="B27" s="830">
        <f>B5+B16</f>
        <v>10343276</v>
      </c>
      <c r="C27" s="830">
        <f>C5+C16</f>
        <v>10011441</v>
      </c>
      <c r="D27" s="830">
        <f t="shared" ref="D27:G27" si="4">D5+D16</f>
        <v>9843939.120000001</v>
      </c>
      <c r="E27" s="830">
        <f t="shared" si="4"/>
        <v>9231086.8200000003</v>
      </c>
      <c r="F27" s="830">
        <f t="shared" si="4"/>
        <v>10348064.059999999</v>
      </c>
      <c r="G27" s="830">
        <f t="shared" si="4"/>
        <v>7976791</v>
      </c>
    </row>
    <row r="28" spans="1:7" ht="15.75" thickBot="1">
      <c r="A28" s="549"/>
      <c r="B28" s="550"/>
      <c r="C28" s="550"/>
      <c r="D28" s="550"/>
      <c r="E28" s="550"/>
      <c r="F28" s="550"/>
      <c r="G28" s="550"/>
    </row>
  </sheetData>
  <mergeCells count="3">
    <mergeCell ref="A1:G1"/>
    <mergeCell ref="A2:G2"/>
    <mergeCell ref="A3:G3"/>
  </mergeCells>
  <pageMargins left="0.9055118110236221" right="0.70866141732283472" top="0.74803149606299213" bottom="0.74803149606299213" header="0.31496062992125984" footer="0.31496062992125984"/>
  <pageSetup scale="70" fitToHeight="0" orientation="landscape"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K132"/>
  <sheetViews>
    <sheetView workbookViewId="0">
      <selection activeCell="F19" sqref="F19"/>
    </sheetView>
  </sheetViews>
  <sheetFormatPr baseColWidth="10" defaultColWidth="11.42578125" defaultRowHeight="12.75" customHeight="1"/>
  <cols>
    <col min="1" max="1" width="40.5703125" style="6" customWidth="1"/>
    <col min="2" max="2" width="11.7109375" style="6" customWidth="1"/>
    <col min="3" max="3" width="11" style="6" customWidth="1"/>
    <col min="4" max="4" width="11.5703125" style="6" customWidth="1"/>
    <col min="5" max="5" width="12.28515625" style="6" customWidth="1"/>
    <col min="6" max="6" width="12" style="6" customWidth="1"/>
    <col min="7" max="7" width="14.42578125" style="6" customWidth="1"/>
    <col min="8" max="8" width="11.42578125" style="6"/>
    <col min="9" max="9" width="11.85546875" style="6" customWidth="1"/>
    <col min="10" max="10" width="12.140625" style="6" customWidth="1"/>
    <col min="11" max="11" width="15.5703125" style="6" bestFit="1" customWidth="1"/>
    <col min="12" max="16384" width="11.42578125" style="6"/>
  </cols>
  <sheetData>
    <row r="1" spans="1:11" ht="12.75" customHeight="1">
      <c r="A1" s="1276" t="s">
        <v>2086</v>
      </c>
      <c r="B1" s="1276"/>
      <c r="C1" s="1276"/>
      <c r="D1" s="1276"/>
      <c r="E1" s="1276"/>
      <c r="F1" s="1276"/>
      <c r="K1" s="5"/>
    </row>
    <row r="2" spans="1:11" ht="12.75" customHeight="1">
      <c r="A2" s="1276" t="s">
        <v>2090</v>
      </c>
      <c r="B2" s="1276"/>
      <c r="C2" s="1276"/>
      <c r="D2" s="1276"/>
      <c r="E2" s="1276"/>
      <c r="F2" s="1276"/>
      <c r="K2" s="5"/>
    </row>
    <row r="3" spans="1:11" ht="12.75" customHeight="1">
      <c r="A3" s="1258"/>
      <c r="B3" s="1258"/>
      <c r="C3" s="1258"/>
      <c r="D3" s="1258"/>
      <c r="E3" s="1258"/>
      <c r="F3" s="1258"/>
      <c r="G3" s="65"/>
      <c r="H3" s="65"/>
      <c r="I3" s="65"/>
      <c r="J3" s="65"/>
      <c r="K3" s="66"/>
    </row>
    <row r="4" spans="1:11" ht="12.75" customHeight="1">
      <c r="A4" s="1258" t="s">
        <v>251</v>
      </c>
      <c r="B4" s="1258"/>
      <c r="C4" s="1258"/>
      <c r="D4" s="1258"/>
      <c r="E4" s="1258"/>
      <c r="F4" s="1258"/>
      <c r="G4" s="67"/>
      <c r="H4" s="67"/>
      <c r="I4" s="67"/>
      <c r="J4" s="67"/>
      <c r="K4" s="66"/>
    </row>
    <row r="5" spans="1:11" ht="12.75" customHeight="1">
      <c r="A5" s="1258" t="s">
        <v>2918</v>
      </c>
      <c r="B5" s="1258"/>
      <c r="C5" s="1258"/>
      <c r="D5" s="1258"/>
      <c r="E5" s="1258"/>
      <c r="F5" s="1258"/>
      <c r="G5" s="65"/>
      <c r="H5" s="65"/>
      <c r="I5" s="65"/>
      <c r="J5" s="65"/>
      <c r="K5" s="65"/>
    </row>
    <row r="6" spans="1:11" ht="6.75" customHeight="1">
      <c r="A6" s="68"/>
      <c r="B6" s="68"/>
      <c r="C6" s="68"/>
      <c r="D6" s="68"/>
      <c r="E6" s="68"/>
      <c r="F6" s="68"/>
      <c r="G6" s="68"/>
      <c r="H6" s="68"/>
      <c r="I6" s="68"/>
      <c r="J6" s="68"/>
      <c r="K6" s="68"/>
    </row>
    <row r="7" spans="1:11" ht="12.75" customHeight="1">
      <c r="F7" s="5"/>
    </row>
    <row r="8" spans="1:11" s="1" customFormat="1" ht="9.75" customHeight="1">
      <c r="A8" s="1277" t="s">
        <v>252</v>
      </c>
      <c r="B8" s="1278" t="s">
        <v>253</v>
      </c>
      <c r="C8" s="1278" t="s">
        <v>254</v>
      </c>
      <c r="D8" s="1278" t="s">
        <v>255</v>
      </c>
      <c r="E8" s="1278" t="s">
        <v>256</v>
      </c>
      <c r="F8" s="1278" t="s">
        <v>257</v>
      </c>
      <c r="G8" s="1265"/>
      <c r="H8" s="1265"/>
      <c r="I8" s="1265"/>
      <c r="J8" s="1265"/>
      <c r="K8" s="1265"/>
    </row>
    <row r="9" spans="1:11" s="1" customFormat="1" ht="9.75" customHeight="1">
      <c r="A9" s="1277"/>
      <c r="B9" s="1270"/>
      <c r="C9" s="1270"/>
      <c r="D9" s="1270"/>
      <c r="E9" s="1270"/>
      <c r="F9" s="1270"/>
      <c r="G9" s="1265"/>
      <c r="H9" s="1265"/>
      <c r="I9" s="1265"/>
      <c r="J9" s="1265"/>
      <c r="K9" s="1265"/>
    </row>
    <row r="10" spans="1:11" s="1" customFormat="1" ht="9.75" customHeight="1">
      <c r="A10" s="1277"/>
      <c r="B10" s="1270"/>
      <c r="C10" s="1270"/>
      <c r="D10" s="1270"/>
      <c r="E10" s="1270"/>
      <c r="F10" s="1270"/>
      <c r="G10" s="1265"/>
      <c r="H10" s="1265"/>
      <c r="I10" s="1265"/>
      <c r="J10" s="1265"/>
      <c r="K10" s="1265"/>
    </row>
    <row r="11" spans="1:11" s="1" customFormat="1" ht="9.75" customHeight="1">
      <c r="A11" s="1277"/>
      <c r="B11" s="69">
        <v>1</v>
      </c>
      <c r="C11" s="69">
        <v>2</v>
      </c>
      <c r="D11" s="69">
        <v>3</v>
      </c>
      <c r="E11" s="69" t="s">
        <v>258</v>
      </c>
      <c r="F11" s="69" t="s">
        <v>259</v>
      </c>
      <c r="G11" s="1265"/>
      <c r="H11" s="1265"/>
      <c r="I11" s="1265"/>
      <c r="J11" s="1265"/>
      <c r="K11" s="1265"/>
    </row>
    <row r="12" spans="1:11" s="73" customFormat="1" ht="14.25" customHeight="1">
      <c r="A12" s="70" t="s">
        <v>1</v>
      </c>
      <c r="B12" s="683">
        <f>B13+B22</f>
        <v>76727090.590000018</v>
      </c>
      <c r="C12" s="683">
        <f>C13+C22</f>
        <v>9931933.6799999997</v>
      </c>
      <c r="D12" s="683">
        <f>D13+D22</f>
        <v>9203194.6800000016</v>
      </c>
      <c r="E12" s="683">
        <f>E13+E22</f>
        <v>77455829.590000004</v>
      </c>
      <c r="F12" s="980">
        <f>E12-B12</f>
        <v>728738.9999999851</v>
      </c>
      <c r="G12" s="72"/>
      <c r="H12" s="72"/>
      <c r="I12" s="72"/>
      <c r="J12" s="72"/>
      <c r="K12" s="72"/>
    </row>
    <row r="13" spans="1:11" s="77" customFormat="1">
      <c r="A13" s="74" t="s">
        <v>3</v>
      </c>
      <c r="B13" s="682">
        <f>B14+B15+B16+B18</f>
        <v>27038370.540000003</v>
      </c>
      <c r="C13" s="682">
        <f>C14+C15+C16+C18</f>
        <v>9741556.5</v>
      </c>
      <c r="D13" s="682">
        <f>D14+D15+D16+D18</f>
        <v>9203194.6800000016</v>
      </c>
      <c r="E13" s="682">
        <f>E14+E15+E16+E18</f>
        <v>27576732.360000003</v>
      </c>
      <c r="F13" s="1056">
        <f>E13-B13</f>
        <v>538361.8200000003</v>
      </c>
      <c r="G13" s="76"/>
      <c r="H13" s="76"/>
      <c r="I13" s="76"/>
      <c r="J13" s="76"/>
      <c r="K13" s="72"/>
    </row>
    <row r="14" spans="1:11" s="77" customFormat="1">
      <c r="A14" s="78" t="s">
        <v>6</v>
      </c>
      <c r="B14" s="667">
        <v>92130.21</v>
      </c>
      <c r="C14" s="681">
        <v>8624703.9399999995</v>
      </c>
      <c r="D14" s="681">
        <v>8524920.7599999998</v>
      </c>
      <c r="E14" s="681">
        <f>B14+C14-D14</f>
        <v>191913.3900000006</v>
      </c>
      <c r="F14" s="981">
        <f>E14-B14</f>
        <v>99783.18000000059</v>
      </c>
      <c r="G14" s="76"/>
      <c r="H14" s="76"/>
      <c r="I14" s="76"/>
      <c r="J14" s="76"/>
      <c r="K14" s="72"/>
    </row>
    <row r="15" spans="1:11" s="77" customFormat="1">
      <c r="A15" s="79" t="s">
        <v>10</v>
      </c>
      <c r="B15" s="667">
        <v>26916369.030000001</v>
      </c>
      <c r="C15" s="681">
        <v>947655.56</v>
      </c>
      <c r="D15" s="681">
        <v>500087.4</v>
      </c>
      <c r="E15" s="681">
        <f t="shared" ref="E15:E20" si="0">B15+C15-D15</f>
        <v>27363937.190000001</v>
      </c>
      <c r="F15" s="981">
        <f t="shared" ref="F15:F19" si="1">E15-B15</f>
        <v>447568.16000000015</v>
      </c>
      <c r="G15" s="76"/>
      <c r="H15" s="76"/>
      <c r="I15" s="76"/>
      <c r="J15" s="76"/>
      <c r="K15" s="72"/>
    </row>
    <row r="16" spans="1:11" s="80" customFormat="1">
      <c r="A16" s="79" t="s">
        <v>14</v>
      </c>
      <c r="B16" s="667">
        <v>29871.3</v>
      </c>
      <c r="C16" s="667">
        <v>113197</v>
      </c>
      <c r="D16" s="667">
        <v>116391.3</v>
      </c>
      <c r="E16" s="681">
        <f t="shared" si="0"/>
        <v>26676.999999999985</v>
      </c>
      <c r="F16" s="981">
        <f t="shared" si="1"/>
        <v>-3194.3000000000138</v>
      </c>
    </row>
    <row r="17" spans="1:6" s="80" customFormat="1">
      <c r="A17" s="79" t="s">
        <v>18</v>
      </c>
      <c r="B17" s="667">
        <v>0</v>
      </c>
      <c r="C17" s="667">
        <v>0</v>
      </c>
      <c r="D17" s="667">
        <v>0</v>
      </c>
      <c r="E17" s="681">
        <f t="shared" si="0"/>
        <v>0</v>
      </c>
      <c r="F17" s="981">
        <f t="shared" si="1"/>
        <v>0</v>
      </c>
    </row>
    <row r="18" spans="1:6" s="80" customFormat="1">
      <c r="A18" s="81" t="s">
        <v>22</v>
      </c>
      <c r="B18" s="667">
        <v>0</v>
      </c>
      <c r="C18" s="667">
        <v>56000</v>
      </c>
      <c r="D18" s="667">
        <v>61795.22</v>
      </c>
      <c r="E18" s="1241">
        <f t="shared" si="0"/>
        <v>-5795.2200000000012</v>
      </c>
      <c r="F18" s="1242">
        <f>E18-B18</f>
        <v>-5795.2200000000012</v>
      </c>
    </row>
    <row r="19" spans="1:6" s="80" customFormat="1" ht="25.5">
      <c r="A19" s="81" t="s">
        <v>26</v>
      </c>
      <c r="B19" s="667">
        <v>0</v>
      </c>
      <c r="C19" s="667">
        <v>0</v>
      </c>
      <c r="D19" s="667">
        <v>0</v>
      </c>
      <c r="E19" s="681">
        <f t="shared" si="0"/>
        <v>0</v>
      </c>
      <c r="F19" s="981">
        <f t="shared" si="1"/>
        <v>0</v>
      </c>
    </row>
    <row r="20" spans="1:6" s="80" customFormat="1">
      <c r="A20" s="82" t="s">
        <v>30</v>
      </c>
      <c r="B20" s="680">
        <v>0</v>
      </c>
      <c r="C20" s="667">
        <v>0</v>
      </c>
      <c r="D20" s="667">
        <v>0</v>
      </c>
      <c r="E20" s="681">
        <f t="shared" si="0"/>
        <v>0</v>
      </c>
      <c r="F20" s="981">
        <f>E20-B20</f>
        <v>0</v>
      </c>
    </row>
    <row r="21" spans="1:6" s="80" customFormat="1">
      <c r="A21" s="83"/>
      <c r="B21" s="667"/>
      <c r="C21" s="667"/>
      <c r="D21" s="667"/>
      <c r="E21" s="667"/>
      <c r="F21" s="667"/>
    </row>
    <row r="22" spans="1:6" s="80" customFormat="1">
      <c r="A22" s="84" t="s">
        <v>37</v>
      </c>
      <c r="B22" s="680">
        <f>B23+B24+B25+B26+B27+B28+B29+B30+B31</f>
        <v>49688720.050000012</v>
      </c>
      <c r="C22" s="680">
        <f>C23+C24+C25+C26+C27+C28+C29+C30+C31</f>
        <v>190377.18</v>
      </c>
      <c r="D22" s="680">
        <f>D23+D24+D25+D26+D27+D28+D29+D30+D31</f>
        <v>0</v>
      </c>
      <c r="E22" s="680">
        <f>E23+E24+E25+E26+E27+E28+E29+E30+E31</f>
        <v>49879097.230000004</v>
      </c>
      <c r="F22" s="680">
        <f>E22-B22</f>
        <v>190377.17999999225</v>
      </c>
    </row>
    <row r="23" spans="1:6" s="80" customFormat="1">
      <c r="A23" s="82" t="s">
        <v>40</v>
      </c>
      <c r="B23" s="667">
        <v>0</v>
      </c>
      <c r="C23" s="667">
        <v>0</v>
      </c>
      <c r="D23" s="667">
        <v>0</v>
      </c>
      <c r="E23" s="667">
        <f t="shared" ref="E23:E31" si="2">SUM(B23:D23)</f>
        <v>0</v>
      </c>
      <c r="F23" s="667">
        <f t="shared" ref="F23:F31" si="3">B23-E23</f>
        <v>0</v>
      </c>
    </row>
    <row r="24" spans="1:6" s="80" customFormat="1" ht="25.5">
      <c r="A24" s="85" t="s">
        <v>44</v>
      </c>
      <c r="B24" s="667">
        <v>0</v>
      </c>
      <c r="C24" s="667">
        <v>0</v>
      </c>
      <c r="D24" s="667">
        <v>0</v>
      </c>
      <c r="E24" s="667">
        <f t="shared" si="2"/>
        <v>0</v>
      </c>
      <c r="F24" s="667">
        <f t="shared" si="3"/>
        <v>0</v>
      </c>
    </row>
    <row r="25" spans="1:6" s="80" customFormat="1" ht="25.5">
      <c r="A25" s="85" t="s">
        <v>236</v>
      </c>
      <c r="B25" s="667">
        <v>54635859.240000002</v>
      </c>
      <c r="C25" s="667">
        <v>0</v>
      </c>
      <c r="D25" s="667">
        <v>0</v>
      </c>
      <c r="E25" s="667">
        <f t="shared" si="2"/>
        <v>54635859.240000002</v>
      </c>
      <c r="F25" s="667">
        <f>E25-B25</f>
        <v>0</v>
      </c>
    </row>
    <row r="26" spans="1:6" s="80" customFormat="1">
      <c r="A26" s="82" t="s">
        <v>52</v>
      </c>
      <c r="B26" s="667">
        <v>2652288.52</v>
      </c>
      <c r="C26" s="667">
        <v>185874.78</v>
      </c>
      <c r="D26" s="667">
        <v>0</v>
      </c>
      <c r="E26" s="667">
        <f t="shared" si="2"/>
        <v>2838163.3</v>
      </c>
      <c r="F26" s="667">
        <f>E26-B26</f>
        <v>185874.7799999998</v>
      </c>
    </row>
    <row r="27" spans="1:6" s="80" customFormat="1">
      <c r="A27" s="82" t="s">
        <v>56</v>
      </c>
      <c r="B27" s="667">
        <v>39730.199999999997</v>
      </c>
      <c r="C27" s="667">
        <v>4502.3999999999996</v>
      </c>
      <c r="D27" s="667">
        <v>0</v>
      </c>
      <c r="E27" s="667">
        <f t="shared" si="2"/>
        <v>44232.6</v>
      </c>
      <c r="F27" s="811">
        <f>E27-B27</f>
        <v>4502.4000000000015</v>
      </c>
    </row>
    <row r="28" spans="1:6" s="80" customFormat="1" ht="25.5">
      <c r="A28" s="85" t="s">
        <v>260</v>
      </c>
      <c r="B28" s="911">
        <v>-7639157.9100000001</v>
      </c>
      <c r="C28" s="911">
        <v>0</v>
      </c>
      <c r="D28" s="911">
        <v>0</v>
      </c>
      <c r="E28" s="911">
        <f t="shared" si="2"/>
        <v>-7639157.9100000001</v>
      </c>
      <c r="F28" s="667">
        <f t="shared" si="3"/>
        <v>0</v>
      </c>
    </row>
    <row r="29" spans="1:6" s="80" customFormat="1">
      <c r="A29" s="85" t="s">
        <v>64</v>
      </c>
      <c r="B29" s="667">
        <v>0</v>
      </c>
      <c r="C29" s="667">
        <v>0</v>
      </c>
      <c r="D29" s="667">
        <v>0</v>
      </c>
      <c r="E29" s="667">
        <f t="shared" si="2"/>
        <v>0</v>
      </c>
      <c r="F29" s="667">
        <f t="shared" si="3"/>
        <v>0</v>
      </c>
    </row>
    <row r="30" spans="1:6" s="80" customFormat="1" ht="25.5">
      <c r="A30" s="85" t="s">
        <v>261</v>
      </c>
      <c r="B30" s="667">
        <v>0</v>
      </c>
      <c r="C30" s="667">
        <v>0</v>
      </c>
      <c r="D30" s="667">
        <v>0</v>
      </c>
      <c r="E30" s="667">
        <f t="shared" si="2"/>
        <v>0</v>
      </c>
      <c r="F30" s="667">
        <f t="shared" si="3"/>
        <v>0</v>
      </c>
    </row>
    <row r="31" spans="1:6" s="80" customFormat="1">
      <c r="A31" s="82" t="s">
        <v>68</v>
      </c>
      <c r="B31" s="667">
        <v>0</v>
      </c>
      <c r="C31" s="667">
        <v>0</v>
      </c>
      <c r="D31" s="667">
        <v>0</v>
      </c>
      <c r="E31" s="667">
        <f t="shared" si="2"/>
        <v>0</v>
      </c>
      <c r="F31" s="667">
        <f t="shared" si="3"/>
        <v>0</v>
      </c>
    </row>
    <row r="32" spans="1:6" ht="12.75" customHeight="1">
      <c r="A32" s="86"/>
      <c r="B32" s="87"/>
      <c r="C32" s="87"/>
      <c r="D32" s="87"/>
      <c r="E32" s="87"/>
      <c r="F32" s="1052"/>
    </row>
    <row r="33" spans="1:1" ht="12.75" customHeight="1">
      <c r="A33" s="88"/>
    </row>
    <row r="34" spans="1:1" ht="12.75" customHeight="1">
      <c r="A34" s="88"/>
    </row>
    <row r="35" spans="1:1" ht="12.75" customHeight="1">
      <c r="A35" s="88"/>
    </row>
    <row r="36" spans="1:1" ht="12.75" customHeight="1">
      <c r="A36" s="88"/>
    </row>
    <row r="37" spans="1:1" ht="12.75" customHeight="1">
      <c r="A37" s="88"/>
    </row>
    <row r="38" spans="1:1" ht="12.75" customHeight="1">
      <c r="A38" s="88"/>
    </row>
    <row r="39" spans="1:1" ht="12.75" customHeight="1">
      <c r="A39" s="88"/>
    </row>
    <row r="40" spans="1:1" ht="12.75" customHeight="1">
      <c r="A40" s="88"/>
    </row>
    <row r="41" spans="1:1" ht="12.75" customHeight="1">
      <c r="A41" s="88"/>
    </row>
    <row r="42" spans="1:1" ht="12.75" customHeight="1">
      <c r="A42" s="89"/>
    </row>
    <row r="43" spans="1:1" ht="12.75" customHeight="1">
      <c r="A43" s="88"/>
    </row>
    <row r="44" spans="1:1" ht="12.75" customHeight="1">
      <c r="A44" s="88"/>
    </row>
    <row r="45" spans="1:1" ht="12.75" customHeight="1">
      <c r="A45" s="88"/>
    </row>
    <row r="46" spans="1:1" ht="26.25" customHeight="1">
      <c r="A46" s="88"/>
    </row>
    <row r="47" spans="1:1" ht="24" customHeight="1">
      <c r="A47" s="88"/>
    </row>
    <row r="48" spans="1:1" ht="12.75" customHeight="1">
      <c r="A48" s="88"/>
    </row>
    <row r="49" spans="1:1" ht="12.75" customHeight="1">
      <c r="A49" s="88"/>
    </row>
    <row r="50" spans="1:1" ht="12.75" customHeight="1">
      <c r="A50" s="88"/>
    </row>
    <row r="51" spans="1:1" ht="12.75" customHeight="1">
      <c r="A51" s="88"/>
    </row>
    <row r="52" spans="1:1" ht="12.75" customHeight="1">
      <c r="A52" s="88"/>
    </row>
    <row r="53" spans="1:1" ht="12.75" customHeight="1">
      <c r="A53" s="88"/>
    </row>
    <row r="54" spans="1:1" ht="12.75" customHeight="1">
      <c r="A54" s="88"/>
    </row>
    <row r="55" spans="1:1" ht="12.75" customHeight="1">
      <c r="A55" s="88"/>
    </row>
    <row r="56" spans="1:1" ht="12.75" customHeight="1">
      <c r="A56" s="88"/>
    </row>
    <row r="57" spans="1:1" ht="12.75" customHeight="1">
      <c r="A57" s="88"/>
    </row>
    <row r="58" spans="1:1" ht="12.75" customHeight="1">
      <c r="A58" s="88"/>
    </row>
    <row r="59" spans="1:1" ht="12.75" customHeight="1">
      <c r="A59" s="88"/>
    </row>
    <row r="60" spans="1:1" ht="12.75" customHeight="1">
      <c r="A60" s="88"/>
    </row>
    <row r="61" spans="1:1" ht="12.75" customHeight="1">
      <c r="A61" s="88"/>
    </row>
    <row r="62" spans="1:1" ht="12.75" customHeight="1">
      <c r="A62" s="88"/>
    </row>
    <row r="63" spans="1:1" ht="12.75" customHeight="1">
      <c r="A63" s="88"/>
    </row>
    <row r="64" spans="1:1" ht="12.75" customHeight="1">
      <c r="A64" s="88"/>
    </row>
    <row r="65" spans="1:1" ht="12.75" customHeight="1">
      <c r="A65" s="88"/>
    </row>
    <row r="66" spans="1:1" ht="12.75" customHeight="1">
      <c r="A66" s="88"/>
    </row>
    <row r="67" spans="1:1" ht="12.75" customHeight="1">
      <c r="A67" s="88"/>
    </row>
    <row r="68" spans="1:1" ht="12.75" customHeight="1">
      <c r="A68" s="88"/>
    </row>
    <row r="69" spans="1:1" ht="12.75" customHeight="1">
      <c r="A69" s="88"/>
    </row>
    <row r="70" spans="1:1" ht="12.75" customHeight="1">
      <c r="A70" s="88"/>
    </row>
    <row r="71" spans="1:1" ht="12.75" customHeight="1">
      <c r="A71" s="88"/>
    </row>
    <row r="72" spans="1:1" ht="12.75" customHeight="1">
      <c r="A72" s="88"/>
    </row>
    <row r="73" spans="1:1" ht="12.75" customHeight="1">
      <c r="A73" s="88"/>
    </row>
    <row r="74" spans="1:1" ht="12.75" customHeight="1">
      <c r="A74" s="88"/>
    </row>
    <row r="75" spans="1:1" ht="12.75" customHeight="1">
      <c r="A75" s="88"/>
    </row>
    <row r="76" spans="1:1" ht="12.75" customHeight="1">
      <c r="A76" s="88"/>
    </row>
    <row r="77" spans="1:1" ht="12.75" customHeight="1">
      <c r="A77" s="88"/>
    </row>
    <row r="78" spans="1:1" ht="12.75" customHeight="1">
      <c r="A78" s="88"/>
    </row>
    <row r="79" spans="1:1" ht="12.75" customHeight="1">
      <c r="A79" s="88"/>
    </row>
    <row r="80" spans="1:1" ht="12.75" customHeight="1">
      <c r="A80" s="88"/>
    </row>
    <row r="81" spans="1:1" ht="12.75" customHeight="1">
      <c r="A81" s="88"/>
    </row>
    <row r="82" spans="1:1" ht="12.75" customHeight="1">
      <c r="A82" s="88"/>
    </row>
    <row r="83" spans="1:1" ht="12.75" customHeight="1">
      <c r="A83" s="88"/>
    </row>
    <row r="84" spans="1:1" ht="12.75" customHeight="1">
      <c r="A84" s="88"/>
    </row>
    <row r="85" spans="1:1" ht="12.75" customHeight="1">
      <c r="A85" s="88"/>
    </row>
    <row r="86" spans="1:1" ht="12.75" customHeight="1">
      <c r="A86" s="88"/>
    </row>
    <row r="87" spans="1:1" ht="12.75" customHeight="1">
      <c r="A87" s="88"/>
    </row>
    <row r="88" spans="1:1" ht="12.75" customHeight="1">
      <c r="A88" s="88"/>
    </row>
    <row r="89" spans="1:1" ht="12.75" customHeight="1">
      <c r="A89" s="88"/>
    </row>
    <row r="90" spans="1:1" ht="12.75" customHeight="1">
      <c r="A90" s="88"/>
    </row>
    <row r="91" spans="1:1" ht="12.75" customHeight="1">
      <c r="A91" s="88"/>
    </row>
    <row r="92" spans="1:1" ht="12.75" customHeight="1">
      <c r="A92" s="88"/>
    </row>
    <row r="93" spans="1:1" ht="12.75" customHeight="1">
      <c r="A93" s="88"/>
    </row>
    <row r="94" spans="1:1" ht="12.75" customHeight="1">
      <c r="A94" s="88"/>
    </row>
    <row r="95" spans="1:1" ht="12.75" customHeight="1">
      <c r="A95" s="88"/>
    </row>
    <row r="96" spans="1:1" ht="12.75" customHeight="1">
      <c r="A96" s="88"/>
    </row>
    <row r="97" spans="1:1" ht="12.75" customHeight="1">
      <c r="A97" s="88"/>
    </row>
    <row r="98" spans="1:1" ht="12.75" customHeight="1">
      <c r="A98" s="88"/>
    </row>
    <row r="99" spans="1:1" ht="12.75" customHeight="1">
      <c r="A99" s="88"/>
    </row>
    <row r="100" spans="1:1" ht="12.75" customHeight="1">
      <c r="A100" s="88"/>
    </row>
    <row r="101" spans="1:1" ht="12.75" customHeight="1">
      <c r="A101" s="88"/>
    </row>
    <row r="102" spans="1:1" ht="12.75" customHeight="1">
      <c r="A102" s="88"/>
    </row>
    <row r="103" spans="1:1" ht="12.75" customHeight="1">
      <c r="A103" s="88"/>
    </row>
    <row r="104" spans="1:1" ht="12.75" customHeight="1">
      <c r="A104" s="88"/>
    </row>
    <row r="105" spans="1:1" ht="12.75" customHeight="1">
      <c r="A105" s="88"/>
    </row>
    <row r="106" spans="1:1" ht="12.75" customHeight="1">
      <c r="A106" s="88"/>
    </row>
    <row r="107" spans="1:1" ht="12.75" customHeight="1">
      <c r="A107" s="88"/>
    </row>
    <row r="108" spans="1:1" ht="12.75" customHeight="1">
      <c r="A108" s="88"/>
    </row>
    <row r="109" spans="1:1" ht="12.75" customHeight="1">
      <c r="A109" s="88"/>
    </row>
    <row r="110" spans="1:1" ht="12.75" customHeight="1">
      <c r="A110" s="88"/>
    </row>
    <row r="111" spans="1:1" ht="12.75" customHeight="1">
      <c r="A111" s="88"/>
    </row>
    <row r="112" spans="1:1" ht="12.75" customHeight="1">
      <c r="A112" s="88"/>
    </row>
    <row r="113" spans="1:1" ht="12.75" customHeight="1">
      <c r="A113" s="88"/>
    </row>
    <row r="114" spans="1:1" ht="12.75" customHeight="1">
      <c r="A114" s="88"/>
    </row>
    <row r="115" spans="1:1" ht="12.75" customHeight="1">
      <c r="A115" s="88"/>
    </row>
    <row r="116" spans="1:1" ht="12.75" customHeight="1">
      <c r="A116" s="88"/>
    </row>
    <row r="117" spans="1:1" ht="12.75" customHeight="1">
      <c r="A117" s="88"/>
    </row>
    <row r="118" spans="1:1" ht="12.75" customHeight="1">
      <c r="A118" s="88"/>
    </row>
    <row r="119" spans="1:1" ht="12.75" customHeight="1">
      <c r="A119" s="88"/>
    </row>
    <row r="120" spans="1:1" ht="12.75" customHeight="1">
      <c r="A120" s="88"/>
    </row>
    <row r="121" spans="1:1" ht="12.75" customHeight="1">
      <c r="A121" s="88"/>
    </row>
    <row r="122" spans="1:1" ht="12.75" customHeight="1">
      <c r="A122" s="88"/>
    </row>
    <row r="123" spans="1:1" ht="12.75" customHeight="1">
      <c r="A123" s="88"/>
    </row>
    <row r="124" spans="1:1" ht="12.75" customHeight="1">
      <c r="A124" s="88"/>
    </row>
    <row r="125" spans="1:1" ht="12.75" customHeight="1">
      <c r="A125" s="88"/>
    </row>
    <row r="126" spans="1:1" ht="12.75" customHeight="1">
      <c r="A126" s="88"/>
    </row>
    <row r="127" spans="1:1" ht="12.75" customHeight="1">
      <c r="A127" s="88"/>
    </row>
    <row r="128" spans="1:1" ht="12.75" customHeight="1">
      <c r="A128" s="88"/>
    </row>
    <row r="129" spans="1:1" ht="12.75" customHeight="1">
      <c r="A129" s="88"/>
    </row>
    <row r="130" spans="1:1" ht="12.75" customHeight="1">
      <c r="A130" s="88"/>
    </row>
    <row r="131" spans="1:1" ht="12.75" customHeight="1">
      <c r="A131" s="88"/>
    </row>
    <row r="132" spans="1:1" ht="12.75" customHeight="1">
      <c r="A132" s="88"/>
    </row>
  </sheetData>
  <mergeCells count="16">
    <mergeCell ref="J8:J11"/>
    <mergeCell ref="K8:K11"/>
    <mergeCell ref="A3:F3"/>
    <mergeCell ref="A4:F4"/>
    <mergeCell ref="A5:F5"/>
    <mergeCell ref="A8:A11"/>
    <mergeCell ref="B8:B10"/>
    <mergeCell ref="C8:C10"/>
    <mergeCell ref="D8:D10"/>
    <mergeCell ref="E8:E10"/>
    <mergeCell ref="F8:F10"/>
    <mergeCell ref="A1:F1"/>
    <mergeCell ref="A2:F2"/>
    <mergeCell ref="G8:G11"/>
    <mergeCell ref="H8:H11"/>
    <mergeCell ref="I8:I11"/>
  </mergeCells>
  <printOptions horizontalCentered="1"/>
  <pageMargins left="0.62992125984251968" right="0.62992125984251968" top="0.74803149606299213" bottom="0.74803149606299213" header="0.31496062992125984" footer="0.31496062992125984"/>
  <pageSetup scale="90" orientation="portrait" horizontalDpi="360" verticalDpi="360" r:id="rId1"/>
  <headerFooter>
    <oddHeader>&amp;L&amp;"Arial,Normal"&amp;8Estados e Información Contable&amp;R&amp;"Arial,Normal"&amp;8 06</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F66"/>
  <sheetViews>
    <sheetView zoomScaleNormal="100" workbookViewId="0">
      <selection activeCell="Y8" sqref="Y8"/>
    </sheetView>
  </sheetViews>
  <sheetFormatPr baseColWidth="10" defaultRowHeight="15"/>
  <cols>
    <col min="1" max="1" width="54.7109375" customWidth="1"/>
    <col min="2" max="6" width="16.7109375" customWidth="1"/>
  </cols>
  <sheetData>
    <row r="1" spans="1:6">
      <c r="A1" s="1511" t="s">
        <v>2123</v>
      </c>
      <c r="B1" s="1512"/>
      <c r="C1" s="1512"/>
      <c r="D1" s="1512"/>
      <c r="E1" s="1512"/>
      <c r="F1" s="1513"/>
    </row>
    <row r="2" spans="1:6" ht="15.75" thickBot="1">
      <c r="A2" s="1514" t="s">
        <v>1979</v>
      </c>
      <c r="B2" s="1515"/>
      <c r="C2" s="1515"/>
      <c r="D2" s="1515"/>
      <c r="E2" s="1515"/>
      <c r="F2" s="1516"/>
    </row>
    <row r="3" spans="1:6" ht="23.25" thickBot="1">
      <c r="A3" s="615"/>
      <c r="B3" s="616" t="s">
        <v>1980</v>
      </c>
      <c r="C3" s="616" t="s">
        <v>817</v>
      </c>
      <c r="D3" s="616" t="s">
        <v>1981</v>
      </c>
      <c r="E3" s="616" t="s">
        <v>1982</v>
      </c>
      <c r="F3" s="616" t="s">
        <v>1983</v>
      </c>
    </row>
    <row r="4" spans="1:6">
      <c r="A4" s="617" t="s">
        <v>1984</v>
      </c>
      <c r="B4" s="618"/>
      <c r="C4" s="619"/>
      <c r="D4" s="619"/>
      <c r="E4" s="619"/>
      <c r="F4" s="619"/>
    </row>
    <row r="5" spans="1:6" ht="22.5">
      <c r="A5" s="580" t="s">
        <v>1985</v>
      </c>
      <c r="B5" s="618"/>
      <c r="C5" s="619"/>
      <c r="D5" s="619"/>
      <c r="E5" s="619"/>
      <c r="F5" s="619"/>
    </row>
    <row r="6" spans="1:6">
      <c r="A6" s="580" t="s">
        <v>1986</v>
      </c>
      <c r="B6" s="618"/>
      <c r="C6" s="619"/>
      <c r="D6" s="619"/>
      <c r="E6" s="619"/>
      <c r="F6" s="619"/>
    </row>
    <row r="7" spans="1:6">
      <c r="A7" s="617"/>
      <c r="B7" s="620"/>
      <c r="C7" s="621"/>
      <c r="D7" s="621"/>
      <c r="E7" s="621"/>
      <c r="F7" s="621"/>
    </row>
    <row r="8" spans="1:6">
      <c r="A8" s="617" t="s">
        <v>1987</v>
      </c>
      <c r="B8" s="620"/>
      <c r="C8" s="621"/>
      <c r="D8" s="621"/>
      <c r="E8" s="621"/>
      <c r="F8" s="621"/>
    </row>
    <row r="9" spans="1:6">
      <c r="A9" s="580" t="s">
        <v>1988</v>
      </c>
      <c r="B9" s="620"/>
      <c r="C9" s="621"/>
      <c r="D9" s="621"/>
      <c r="E9" s="621"/>
      <c r="F9" s="621"/>
    </row>
    <row r="10" spans="1:6">
      <c r="A10" s="605" t="s">
        <v>1989</v>
      </c>
      <c r="B10" s="620"/>
      <c r="C10" s="621"/>
      <c r="D10" s="621"/>
      <c r="E10" s="621"/>
      <c r="F10" s="621"/>
    </row>
    <row r="11" spans="1:6">
      <c r="A11" s="605" t="s">
        <v>1990</v>
      </c>
      <c r="B11" s="620"/>
      <c r="C11" s="621"/>
      <c r="D11" s="621"/>
      <c r="E11" s="621"/>
      <c r="F11" s="621"/>
    </row>
    <row r="12" spans="1:6">
      <c r="A12" s="605" t="s">
        <v>1991</v>
      </c>
      <c r="B12" s="620"/>
      <c r="C12" s="621"/>
      <c r="D12" s="621"/>
      <c r="E12" s="621"/>
      <c r="F12" s="621"/>
    </row>
    <row r="13" spans="1:6">
      <c r="A13" s="580" t="s">
        <v>1992</v>
      </c>
      <c r="B13" s="620"/>
      <c r="C13" s="621"/>
      <c r="D13" s="621"/>
      <c r="E13" s="621"/>
      <c r="F13" s="621"/>
    </row>
    <row r="14" spans="1:6">
      <c r="A14" s="605" t="s">
        <v>1989</v>
      </c>
      <c r="B14" s="620"/>
      <c r="C14" s="621"/>
      <c r="D14" s="621"/>
      <c r="E14" s="621"/>
      <c r="F14" s="621"/>
    </row>
    <row r="15" spans="1:6">
      <c r="A15" s="605" t="s">
        <v>1990</v>
      </c>
      <c r="B15" s="620"/>
      <c r="C15" s="621"/>
      <c r="D15" s="621"/>
      <c r="E15" s="621"/>
      <c r="F15" s="621"/>
    </row>
    <row r="16" spans="1:6">
      <c r="A16" s="605" t="s">
        <v>1991</v>
      </c>
      <c r="B16" s="620"/>
      <c r="C16" s="621"/>
      <c r="D16" s="621"/>
      <c r="E16" s="621"/>
      <c r="F16" s="621"/>
    </row>
    <row r="17" spans="1:6">
      <c r="A17" s="580" t="s">
        <v>1993</v>
      </c>
      <c r="B17" s="620"/>
      <c r="C17" s="621"/>
      <c r="D17" s="621"/>
      <c r="E17" s="621"/>
      <c r="F17" s="621"/>
    </row>
    <row r="18" spans="1:6">
      <c r="A18" s="580" t="s">
        <v>1994</v>
      </c>
      <c r="B18" s="620"/>
      <c r="C18" s="621"/>
      <c r="D18" s="621"/>
      <c r="E18" s="621"/>
      <c r="F18" s="621"/>
    </row>
    <row r="19" spans="1:6">
      <c r="A19" s="580" t="s">
        <v>1995</v>
      </c>
      <c r="B19" s="620"/>
      <c r="C19" s="621"/>
      <c r="D19" s="621"/>
      <c r="E19" s="621"/>
      <c r="F19" s="621"/>
    </row>
    <row r="20" spans="1:6">
      <c r="A20" s="580" t="s">
        <v>1996</v>
      </c>
      <c r="B20" s="620"/>
      <c r="C20" s="621"/>
      <c r="D20" s="621"/>
      <c r="E20" s="621"/>
      <c r="F20" s="621"/>
    </row>
    <row r="21" spans="1:6">
      <c r="A21" s="580" t="s">
        <v>1997</v>
      </c>
      <c r="B21" s="620"/>
      <c r="C21" s="621"/>
      <c r="D21" s="621"/>
      <c r="E21" s="621"/>
      <c r="F21" s="621"/>
    </row>
    <row r="22" spans="1:6">
      <c r="A22" s="580" t="s">
        <v>1998</v>
      </c>
      <c r="B22" s="620"/>
      <c r="C22" s="621"/>
      <c r="D22" s="621"/>
      <c r="E22" s="621"/>
      <c r="F22" s="621"/>
    </row>
    <row r="23" spans="1:6">
      <c r="A23" s="580" t="s">
        <v>1999</v>
      </c>
      <c r="B23" s="620"/>
      <c r="C23" s="621"/>
      <c r="D23" s="621"/>
      <c r="E23" s="621"/>
      <c r="F23" s="621"/>
    </row>
    <row r="24" spans="1:6">
      <c r="A24" s="580" t="s">
        <v>2000</v>
      </c>
      <c r="B24" s="620"/>
      <c r="C24" s="621"/>
      <c r="D24" s="621"/>
      <c r="E24" s="621"/>
      <c r="F24" s="621"/>
    </row>
    <row r="25" spans="1:6">
      <c r="A25" s="617"/>
      <c r="B25" s="618"/>
      <c r="C25" s="619"/>
      <c r="D25" s="619"/>
      <c r="E25" s="619"/>
      <c r="F25" s="619"/>
    </row>
    <row r="26" spans="1:6">
      <c r="A26" s="604" t="s">
        <v>2001</v>
      </c>
      <c r="B26" s="620"/>
      <c r="C26" s="621"/>
      <c r="D26" s="621"/>
      <c r="E26" s="621"/>
      <c r="F26" s="621"/>
    </row>
    <row r="27" spans="1:6">
      <c r="A27" s="580" t="s">
        <v>2002</v>
      </c>
      <c r="B27" s="620"/>
      <c r="C27" s="621"/>
      <c r="D27" s="621"/>
      <c r="E27" s="621"/>
      <c r="F27" s="621"/>
    </row>
    <row r="28" spans="1:6">
      <c r="A28" s="617"/>
      <c r="B28" s="618"/>
      <c r="C28" s="619"/>
      <c r="D28" s="619"/>
      <c r="E28" s="619"/>
      <c r="F28" s="619"/>
    </row>
    <row r="29" spans="1:6">
      <c r="A29" s="604" t="s">
        <v>2003</v>
      </c>
      <c r="B29" s="620"/>
      <c r="C29" s="621"/>
      <c r="D29" s="621"/>
      <c r="E29" s="621"/>
      <c r="F29" s="621"/>
    </row>
    <row r="30" spans="1:6">
      <c r="A30" s="580" t="s">
        <v>1988</v>
      </c>
      <c r="B30" s="620"/>
      <c r="C30" s="621"/>
      <c r="D30" s="621"/>
      <c r="E30" s="621"/>
      <c r="F30" s="621"/>
    </row>
    <row r="31" spans="1:6">
      <c r="A31" s="580" t="s">
        <v>1992</v>
      </c>
      <c r="B31" s="620"/>
      <c r="C31" s="621"/>
      <c r="D31" s="621"/>
      <c r="E31" s="621"/>
      <c r="F31" s="621"/>
    </row>
    <row r="32" spans="1:6">
      <c r="A32" s="580" t="s">
        <v>2004</v>
      </c>
      <c r="B32" s="620"/>
      <c r="C32" s="621"/>
      <c r="D32" s="621"/>
      <c r="E32" s="621"/>
      <c r="F32" s="621"/>
    </row>
    <row r="33" spans="1:6">
      <c r="A33" s="617"/>
      <c r="B33" s="618"/>
      <c r="C33" s="619"/>
      <c r="D33" s="619"/>
      <c r="E33" s="619"/>
      <c r="F33" s="619"/>
    </row>
    <row r="34" spans="1:6">
      <c r="A34" s="604" t="s">
        <v>2005</v>
      </c>
      <c r="B34" s="620"/>
      <c r="C34" s="621"/>
      <c r="D34" s="621"/>
      <c r="E34" s="621"/>
      <c r="F34" s="621"/>
    </row>
    <row r="35" spans="1:6">
      <c r="A35" s="580" t="s">
        <v>2006</v>
      </c>
      <c r="B35" s="620"/>
      <c r="C35" s="621"/>
      <c r="D35" s="621"/>
      <c r="E35" s="621"/>
      <c r="F35" s="621"/>
    </row>
    <row r="36" spans="1:6">
      <c r="A36" s="580" t="s">
        <v>2007</v>
      </c>
      <c r="B36" s="620"/>
      <c r="C36" s="621"/>
      <c r="D36" s="621"/>
      <c r="E36" s="621"/>
      <c r="F36" s="621"/>
    </row>
    <row r="37" spans="1:6">
      <c r="A37" s="580" t="s">
        <v>2008</v>
      </c>
      <c r="B37" s="620"/>
      <c r="C37" s="621"/>
      <c r="D37" s="621"/>
      <c r="E37" s="621"/>
      <c r="F37" s="621"/>
    </row>
    <row r="38" spans="1:6">
      <c r="A38" s="617"/>
      <c r="B38" s="618"/>
      <c r="C38" s="619"/>
      <c r="D38" s="619"/>
      <c r="E38" s="619"/>
      <c r="F38" s="619"/>
    </row>
    <row r="39" spans="1:6">
      <c r="A39" s="617" t="s">
        <v>2009</v>
      </c>
      <c r="B39" s="620"/>
      <c r="C39" s="621"/>
      <c r="D39" s="621"/>
      <c r="E39" s="621"/>
      <c r="F39" s="621"/>
    </row>
    <row r="40" spans="1:6">
      <c r="A40" s="617"/>
      <c r="B40" s="618"/>
      <c r="C40" s="619"/>
      <c r="D40" s="619"/>
      <c r="E40" s="619"/>
      <c r="F40" s="619"/>
    </row>
    <row r="41" spans="1:6">
      <c r="A41" s="617" t="s">
        <v>2010</v>
      </c>
      <c r="B41" s="620"/>
      <c r="C41" s="621"/>
      <c r="D41" s="621"/>
      <c r="E41" s="621"/>
      <c r="F41" s="621"/>
    </row>
    <row r="42" spans="1:6">
      <c r="A42" s="580" t="s">
        <v>2011</v>
      </c>
      <c r="B42" s="620"/>
      <c r="C42" s="621"/>
      <c r="D42" s="621"/>
      <c r="E42" s="621"/>
      <c r="F42" s="621"/>
    </row>
    <row r="43" spans="1:6">
      <c r="A43" s="580" t="s">
        <v>2012</v>
      </c>
      <c r="B43" s="620"/>
      <c r="C43" s="621"/>
      <c r="D43" s="621"/>
      <c r="E43" s="621"/>
      <c r="F43" s="621"/>
    </row>
    <row r="44" spans="1:6">
      <c r="A44" s="580" t="s">
        <v>2013</v>
      </c>
      <c r="B44" s="620"/>
      <c r="C44" s="621"/>
      <c r="D44" s="621"/>
      <c r="E44" s="621"/>
      <c r="F44" s="621"/>
    </row>
    <row r="45" spans="1:6">
      <c r="A45" s="617"/>
      <c r="B45" s="618"/>
      <c r="C45" s="619"/>
      <c r="D45" s="619"/>
      <c r="E45" s="619"/>
      <c r="F45" s="619"/>
    </row>
    <row r="46" spans="1:6" ht="22.5">
      <c r="A46" s="617" t="s">
        <v>2014</v>
      </c>
      <c r="B46" s="620"/>
      <c r="C46" s="621"/>
      <c r="D46" s="621"/>
      <c r="E46" s="621"/>
      <c r="F46" s="621"/>
    </row>
    <row r="47" spans="1:6">
      <c r="A47" s="580" t="s">
        <v>2012</v>
      </c>
      <c r="B47" s="620"/>
      <c r="C47" s="621"/>
      <c r="D47" s="621"/>
      <c r="E47" s="621"/>
      <c r="F47" s="621"/>
    </row>
    <row r="48" spans="1:6">
      <c r="A48" s="580" t="s">
        <v>2013</v>
      </c>
      <c r="B48" s="620"/>
      <c r="C48" s="621"/>
      <c r="D48" s="621"/>
      <c r="E48" s="621"/>
      <c r="F48" s="621"/>
    </row>
    <row r="49" spans="1:6">
      <c r="A49" s="617"/>
      <c r="B49" s="618"/>
      <c r="C49" s="619"/>
      <c r="D49" s="619"/>
      <c r="E49" s="619"/>
      <c r="F49" s="619"/>
    </row>
    <row r="50" spans="1:6">
      <c r="A50" s="617" t="s">
        <v>2015</v>
      </c>
      <c r="B50" s="620"/>
      <c r="C50" s="621"/>
      <c r="D50" s="621"/>
      <c r="E50" s="621"/>
      <c r="F50" s="621"/>
    </row>
    <row r="51" spans="1:6">
      <c r="A51" s="580" t="s">
        <v>2012</v>
      </c>
      <c r="B51" s="620"/>
      <c r="C51" s="621"/>
      <c r="D51" s="621"/>
      <c r="E51" s="621"/>
      <c r="F51" s="621"/>
    </row>
    <row r="52" spans="1:6">
      <c r="A52" s="580" t="s">
        <v>2013</v>
      </c>
      <c r="B52" s="620"/>
      <c r="C52" s="621"/>
      <c r="D52" s="621"/>
      <c r="E52" s="621"/>
      <c r="F52" s="621"/>
    </row>
    <row r="53" spans="1:6">
      <c r="A53" s="580" t="s">
        <v>1200</v>
      </c>
      <c r="B53" s="620"/>
      <c r="C53" s="621"/>
      <c r="D53" s="621"/>
      <c r="E53" s="621"/>
      <c r="F53" s="621"/>
    </row>
    <row r="54" spans="1:6">
      <c r="A54" s="617"/>
      <c r="B54" s="618"/>
      <c r="C54" s="619"/>
      <c r="D54" s="619"/>
      <c r="E54" s="619"/>
      <c r="F54" s="619"/>
    </row>
    <row r="55" spans="1:6">
      <c r="A55" s="617" t="s">
        <v>2016</v>
      </c>
      <c r="B55" s="620"/>
      <c r="C55" s="621"/>
      <c r="D55" s="621"/>
      <c r="E55" s="621"/>
      <c r="F55" s="621"/>
    </row>
    <row r="56" spans="1:6">
      <c r="A56" s="580" t="s">
        <v>2012</v>
      </c>
      <c r="B56" s="620"/>
      <c r="C56" s="621"/>
      <c r="D56" s="621"/>
      <c r="E56" s="621"/>
      <c r="F56" s="621"/>
    </row>
    <row r="57" spans="1:6">
      <c r="A57" s="580" t="s">
        <v>2013</v>
      </c>
      <c r="B57" s="620"/>
      <c r="C57" s="621"/>
      <c r="D57" s="621"/>
      <c r="E57" s="621"/>
      <c r="F57" s="621"/>
    </row>
    <row r="58" spans="1:6">
      <c r="A58" s="617"/>
      <c r="B58" s="618"/>
      <c r="C58" s="619"/>
      <c r="D58" s="619"/>
      <c r="E58" s="619"/>
      <c r="F58" s="619"/>
    </row>
    <row r="59" spans="1:6">
      <c r="A59" s="617" t="s">
        <v>2017</v>
      </c>
      <c r="B59" s="620"/>
      <c r="C59" s="621"/>
      <c r="D59" s="621"/>
      <c r="E59" s="621"/>
      <c r="F59" s="621"/>
    </row>
    <row r="60" spans="1:6">
      <c r="A60" s="580" t="s">
        <v>2018</v>
      </c>
      <c r="B60" s="620"/>
      <c r="C60" s="621"/>
      <c r="D60" s="621"/>
      <c r="E60" s="621"/>
      <c r="F60" s="621"/>
    </row>
    <row r="61" spans="1:6">
      <c r="A61" s="580" t="s">
        <v>2019</v>
      </c>
      <c r="B61" s="620"/>
      <c r="C61" s="621"/>
      <c r="D61" s="621"/>
      <c r="E61" s="621"/>
      <c r="F61" s="621"/>
    </row>
    <row r="62" spans="1:6">
      <c r="A62" s="617"/>
      <c r="B62" s="618"/>
      <c r="C62" s="619"/>
      <c r="D62" s="619"/>
      <c r="E62" s="619"/>
      <c r="F62" s="619"/>
    </row>
    <row r="63" spans="1:6">
      <c r="A63" s="617" t="s">
        <v>2020</v>
      </c>
      <c r="B63" s="620"/>
      <c r="C63" s="621"/>
      <c r="D63" s="621"/>
      <c r="E63" s="621"/>
      <c r="F63" s="621"/>
    </row>
    <row r="64" spans="1:6">
      <c r="A64" s="580" t="s">
        <v>2021</v>
      </c>
      <c r="B64" s="620"/>
      <c r="C64" s="621"/>
      <c r="D64" s="621"/>
      <c r="E64" s="621"/>
      <c r="F64" s="621"/>
    </row>
    <row r="65" spans="1:6">
      <c r="A65" s="580" t="s">
        <v>2022</v>
      </c>
      <c r="B65" s="620"/>
      <c r="C65" s="621"/>
      <c r="D65" s="621"/>
      <c r="E65" s="621"/>
      <c r="F65" s="621"/>
    </row>
    <row r="66" spans="1:6" ht="15.75" thickBot="1">
      <c r="A66" s="622"/>
      <c r="B66" s="623"/>
      <c r="C66" s="624"/>
      <c r="D66" s="624"/>
      <c r="E66" s="624"/>
      <c r="F66" s="624"/>
    </row>
  </sheetData>
  <mergeCells count="2">
    <mergeCell ref="A1:F1"/>
    <mergeCell ref="A2:F2"/>
  </mergeCells>
  <pageMargins left="0.9055118110236221" right="0.70866141732283472" top="0.74803149606299213" bottom="0.74803149606299213" header="0.31496062992125984" footer="0.31496062992125984"/>
  <pageSetup scale="60" fitToHeight="0" orientation="portrait" horizontalDpi="360" verticalDpi="36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Y8" sqref="Y8"/>
    </sheetView>
  </sheetViews>
  <sheetFormatPr baseColWidth="10" defaultRowHeight="15"/>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B1:K77"/>
  <sheetViews>
    <sheetView zoomScaleNormal="100" workbookViewId="0">
      <selection activeCell="G51" sqref="G51"/>
    </sheetView>
  </sheetViews>
  <sheetFormatPr baseColWidth="10" defaultColWidth="11.42578125" defaultRowHeight="11.25"/>
  <cols>
    <col min="1" max="1" width="2.28515625" style="10" customWidth="1"/>
    <col min="2" max="2" width="62.28515625" style="90" customWidth="1"/>
    <col min="3" max="7" width="16.28515625" style="10" customWidth="1"/>
    <col min="8" max="8" width="18.85546875" style="10" customWidth="1"/>
    <col min="9" max="9" width="11.42578125" style="10"/>
    <col min="10" max="10" width="12.85546875" style="10" bestFit="1" customWidth="1"/>
    <col min="11" max="16384" width="11.42578125" style="10"/>
  </cols>
  <sheetData>
    <row r="1" spans="2:8" ht="12.75">
      <c r="H1" s="5"/>
    </row>
    <row r="2" spans="2:8" ht="18.75" customHeight="1">
      <c r="B2" s="1263" t="s">
        <v>2089</v>
      </c>
      <c r="C2" s="1263"/>
      <c r="D2" s="1263"/>
      <c r="E2" s="1263"/>
      <c r="F2" s="1263"/>
      <c r="G2" s="1263"/>
      <c r="H2" s="1263"/>
    </row>
    <row r="3" spans="2:8" ht="18.75" customHeight="1">
      <c r="B3" s="1254" t="s">
        <v>262</v>
      </c>
      <c r="C3" s="1254"/>
      <c r="D3" s="1254"/>
      <c r="E3" s="1254"/>
      <c r="F3" s="1254"/>
      <c r="G3" s="1254"/>
      <c r="H3" s="1254"/>
    </row>
    <row r="4" spans="2:8" ht="18.75" customHeight="1">
      <c r="B4" s="1254" t="s">
        <v>2920</v>
      </c>
      <c r="C4" s="1254"/>
      <c r="D4" s="1254"/>
      <c r="E4" s="1254"/>
      <c r="F4" s="1254"/>
      <c r="G4" s="1254"/>
      <c r="H4" s="1254"/>
    </row>
    <row r="5" spans="2:8" ht="6.75" customHeight="1">
      <c r="H5" s="5"/>
    </row>
    <row r="6" spans="2:8" ht="15">
      <c r="D6" s="91"/>
      <c r="E6" s="91"/>
      <c r="F6" s="91"/>
      <c r="G6" s="91"/>
      <c r="H6" s="23"/>
    </row>
    <row r="7" spans="2:8" s="37" customFormat="1" ht="12.75">
      <c r="B7" s="1294" t="s">
        <v>263</v>
      </c>
      <c r="C7" s="1291" t="s">
        <v>264</v>
      </c>
      <c r="D7" s="1292"/>
      <c r="E7" s="1292"/>
      <c r="F7" s="1292"/>
      <c r="G7" s="1293"/>
      <c r="H7" s="1288" t="s">
        <v>265</v>
      </c>
    </row>
    <row r="8" spans="2:8" s="37" customFormat="1" ht="25.5">
      <c r="B8" s="1295"/>
      <c r="C8" s="92" t="s">
        <v>266</v>
      </c>
      <c r="D8" s="92" t="s">
        <v>267</v>
      </c>
      <c r="E8" s="92" t="s">
        <v>268</v>
      </c>
      <c r="F8" s="92" t="s">
        <v>269</v>
      </c>
      <c r="G8" s="92" t="s">
        <v>270</v>
      </c>
      <c r="H8" s="1290"/>
    </row>
    <row r="9" spans="2:8" s="37" customFormat="1" ht="12.75">
      <c r="B9" s="1296"/>
      <c r="C9" s="93" t="s">
        <v>271</v>
      </c>
      <c r="D9" s="93" t="s">
        <v>272</v>
      </c>
      <c r="E9" s="93" t="s">
        <v>273</v>
      </c>
      <c r="F9" s="93" t="s">
        <v>274</v>
      </c>
      <c r="G9" s="93" t="s">
        <v>275</v>
      </c>
      <c r="H9" s="93" t="s">
        <v>276</v>
      </c>
    </row>
    <row r="10" spans="2:8" ht="15.75" customHeight="1">
      <c r="B10" s="94" t="s">
        <v>129</v>
      </c>
      <c r="C10" s="694">
        <v>0</v>
      </c>
      <c r="D10" s="95">
        <v>0</v>
      </c>
      <c r="E10" s="694">
        <f>C10+D10</f>
        <v>0</v>
      </c>
      <c r="F10" s="95"/>
      <c r="G10" s="95"/>
      <c r="H10" s="96"/>
    </row>
    <row r="11" spans="2:8" ht="15.75" customHeight="1">
      <c r="B11" s="94" t="s">
        <v>227</v>
      </c>
      <c r="C11" s="694">
        <v>0</v>
      </c>
      <c r="D11" s="95">
        <v>0</v>
      </c>
      <c r="E11" s="694">
        <f t="shared" ref="E11:E23" si="0">C11+D11</f>
        <v>0</v>
      </c>
      <c r="F11" s="95"/>
      <c r="G11" s="95"/>
      <c r="H11" s="95"/>
    </row>
    <row r="12" spans="2:8" ht="15.75" customHeight="1">
      <c r="B12" s="94" t="s">
        <v>133</v>
      </c>
      <c r="C12" s="694">
        <v>0</v>
      </c>
      <c r="D12" s="95">
        <v>0</v>
      </c>
      <c r="E12" s="694">
        <f t="shared" si="0"/>
        <v>0</v>
      </c>
      <c r="F12" s="95"/>
      <c r="G12" s="95"/>
      <c r="H12" s="96"/>
    </row>
    <row r="13" spans="2:8" ht="12.75">
      <c r="B13" s="97" t="s">
        <v>135</v>
      </c>
      <c r="C13" s="701">
        <v>12660070</v>
      </c>
      <c r="D13" s="699">
        <v>0</v>
      </c>
      <c r="E13" s="701">
        <f>C13+D13</f>
        <v>12660070</v>
      </c>
      <c r="F13" s="702">
        <v>7676776.6600000001</v>
      </c>
      <c r="G13" s="702">
        <v>7676776.6600000001</v>
      </c>
      <c r="H13" s="703">
        <f>G13-C13</f>
        <v>-4983293.34</v>
      </c>
    </row>
    <row r="14" spans="2:8" ht="15.75" customHeight="1">
      <c r="B14" s="94" t="s">
        <v>277</v>
      </c>
      <c r="C14" s="694">
        <v>0</v>
      </c>
      <c r="D14" s="95">
        <v>0</v>
      </c>
      <c r="E14" s="694">
        <f t="shared" si="0"/>
        <v>0</v>
      </c>
      <c r="F14" s="702">
        <v>0</v>
      </c>
      <c r="G14" s="699">
        <v>0</v>
      </c>
      <c r="H14" s="703">
        <f>G14-C14</f>
        <v>0</v>
      </c>
    </row>
    <row r="15" spans="2:8" ht="15.75" customHeight="1">
      <c r="B15" s="94" t="s">
        <v>278</v>
      </c>
      <c r="C15" s="694">
        <v>0</v>
      </c>
      <c r="D15" s="95">
        <v>0</v>
      </c>
      <c r="E15" s="694">
        <f t="shared" si="0"/>
        <v>0</v>
      </c>
      <c r="F15" s="702">
        <v>0</v>
      </c>
      <c r="G15" s="702"/>
      <c r="H15" s="703">
        <f t="shared" ref="H15:H22" si="1">G15-C15</f>
        <v>0</v>
      </c>
    </row>
    <row r="16" spans="2:8" ht="15.75" customHeight="1">
      <c r="B16" s="94" t="s">
        <v>279</v>
      </c>
      <c r="C16" s="694">
        <v>0</v>
      </c>
      <c r="D16" s="95">
        <v>0</v>
      </c>
      <c r="E16" s="694">
        <f t="shared" si="0"/>
        <v>0</v>
      </c>
      <c r="F16" s="702">
        <v>0</v>
      </c>
      <c r="G16" s="702"/>
      <c r="H16" s="703">
        <f t="shared" si="1"/>
        <v>0</v>
      </c>
    </row>
    <row r="17" spans="2:11" ht="15.75" customHeight="1">
      <c r="B17" s="94" t="s">
        <v>280</v>
      </c>
      <c r="C17" s="694">
        <v>0</v>
      </c>
      <c r="D17" s="95">
        <v>0</v>
      </c>
      <c r="E17" s="694">
        <f t="shared" si="0"/>
        <v>0</v>
      </c>
      <c r="F17" s="702">
        <v>0</v>
      </c>
      <c r="G17" s="702"/>
      <c r="H17" s="703">
        <f t="shared" si="1"/>
        <v>0</v>
      </c>
    </row>
    <row r="18" spans="2:11" ht="15.75" customHeight="1">
      <c r="B18" s="94" t="s">
        <v>278</v>
      </c>
      <c r="C18" s="694">
        <v>0</v>
      </c>
      <c r="D18" s="95">
        <v>0</v>
      </c>
      <c r="E18" s="694">
        <f t="shared" si="0"/>
        <v>0</v>
      </c>
      <c r="F18" s="702">
        <v>0</v>
      </c>
      <c r="G18" s="702"/>
      <c r="H18" s="703">
        <f t="shared" si="1"/>
        <v>0</v>
      </c>
    </row>
    <row r="19" spans="2:11" ht="15.75" customHeight="1">
      <c r="B19" s="94" t="s">
        <v>279</v>
      </c>
      <c r="C19" s="694">
        <v>0</v>
      </c>
      <c r="D19" s="95">
        <v>0</v>
      </c>
      <c r="E19" s="694">
        <f t="shared" si="0"/>
        <v>0</v>
      </c>
      <c r="F19" s="702">
        <v>0</v>
      </c>
      <c r="G19" s="702"/>
      <c r="H19" s="703">
        <f t="shared" si="1"/>
        <v>0</v>
      </c>
    </row>
    <row r="20" spans="2:11" s="25" customFormat="1" ht="15.75" customHeight="1">
      <c r="B20" s="94" t="s">
        <v>281</v>
      </c>
      <c r="C20" s="695">
        <v>0</v>
      </c>
      <c r="D20" s="98">
        <v>0</v>
      </c>
      <c r="E20" s="695">
        <v>0</v>
      </c>
      <c r="F20" s="701">
        <v>0</v>
      </c>
      <c r="G20" s="701">
        <v>0</v>
      </c>
      <c r="H20" s="891">
        <f t="shared" si="1"/>
        <v>0</v>
      </c>
    </row>
    <row r="21" spans="2:11" s="25" customFormat="1" ht="15.75" customHeight="1">
      <c r="B21" s="94" t="s">
        <v>146</v>
      </c>
      <c r="C21" s="695">
        <v>577609</v>
      </c>
      <c r="D21" s="98">
        <v>0</v>
      </c>
      <c r="E21" s="695">
        <v>577609</v>
      </c>
      <c r="F21" s="702">
        <v>0</v>
      </c>
      <c r="G21" s="702">
        <v>0</v>
      </c>
      <c r="H21" s="703">
        <f t="shared" si="1"/>
        <v>-577609</v>
      </c>
    </row>
    <row r="22" spans="2:11" s="25" customFormat="1" ht="15.75" customHeight="1">
      <c r="B22" s="94" t="s">
        <v>169</v>
      </c>
      <c r="C22" s="695">
        <v>253655</v>
      </c>
      <c r="D22" s="98">
        <v>0</v>
      </c>
      <c r="E22" s="695">
        <v>253655</v>
      </c>
      <c r="F22" s="701">
        <v>716353.66</v>
      </c>
      <c r="G22" s="701">
        <v>716353.66</v>
      </c>
      <c r="H22" s="703">
        <f t="shared" si="1"/>
        <v>462698.66000000003</v>
      </c>
    </row>
    <row r="23" spans="2:11" ht="12.75">
      <c r="B23" s="94" t="s">
        <v>282</v>
      </c>
      <c r="C23" s="694">
        <v>0</v>
      </c>
      <c r="D23" s="95">
        <v>0</v>
      </c>
      <c r="E23" s="694">
        <f t="shared" si="0"/>
        <v>0</v>
      </c>
      <c r="F23" s="703">
        <v>0</v>
      </c>
      <c r="G23" s="703">
        <v>0</v>
      </c>
      <c r="H23" s="703">
        <f>G23-C23</f>
        <v>0</v>
      </c>
    </row>
    <row r="24" spans="2:11" ht="12.75">
      <c r="B24" s="99" t="s">
        <v>283</v>
      </c>
      <c r="C24" s="695">
        <f t="shared" ref="C24:H24" si="2">SUM(C10:C23)</f>
        <v>13491334</v>
      </c>
      <c r="D24" s="98">
        <f t="shared" si="2"/>
        <v>0</v>
      </c>
      <c r="E24" s="695">
        <f t="shared" si="2"/>
        <v>13491334</v>
      </c>
      <c r="F24" s="695">
        <f t="shared" si="2"/>
        <v>8393130.3200000003</v>
      </c>
      <c r="G24" s="695">
        <f t="shared" si="2"/>
        <v>8393130.3200000003</v>
      </c>
      <c r="H24" s="1286">
        <f t="shared" si="2"/>
        <v>-5098203.68</v>
      </c>
    </row>
    <row r="25" spans="2:11" ht="12.75">
      <c r="B25" s="1281"/>
      <c r="C25" s="1282"/>
      <c r="D25" s="1282"/>
      <c r="E25" s="1283"/>
      <c r="F25" s="1284" t="s">
        <v>284</v>
      </c>
      <c r="G25" s="1285"/>
      <c r="H25" s="1287"/>
    </row>
    <row r="26" spans="2:11" ht="12.75">
      <c r="B26" s="1288" t="s">
        <v>285</v>
      </c>
      <c r="C26" s="1291" t="s">
        <v>264</v>
      </c>
      <c r="D26" s="1292"/>
      <c r="E26" s="1292"/>
      <c r="F26" s="1292"/>
      <c r="G26" s="1293"/>
      <c r="H26" s="1288" t="s">
        <v>265</v>
      </c>
    </row>
    <row r="27" spans="2:11" ht="25.5">
      <c r="B27" s="1289"/>
      <c r="C27" s="100" t="s">
        <v>266</v>
      </c>
      <c r="D27" s="92" t="s">
        <v>267</v>
      </c>
      <c r="E27" s="92" t="s">
        <v>268</v>
      </c>
      <c r="F27" s="92" t="s">
        <v>269</v>
      </c>
      <c r="G27" s="92" t="s">
        <v>270</v>
      </c>
      <c r="H27" s="1290"/>
    </row>
    <row r="28" spans="2:11" ht="12.75">
      <c r="B28" s="1290"/>
      <c r="C28" s="101" t="s">
        <v>271</v>
      </c>
      <c r="D28" s="93" t="s">
        <v>272</v>
      </c>
      <c r="E28" s="93" t="s">
        <v>273</v>
      </c>
      <c r="F28" s="93" t="s">
        <v>274</v>
      </c>
      <c r="G28" s="93" t="s">
        <v>275</v>
      </c>
      <c r="H28" s="93" t="s">
        <v>276</v>
      </c>
    </row>
    <row r="29" spans="2:11" s="37" customFormat="1" ht="15" customHeight="1">
      <c r="B29" s="102" t="s">
        <v>286</v>
      </c>
      <c r="C29" s="103"/>
      <c r="D29" s="698"/>
      <c r="E29" s="104"/>
      <c r="F29" s="105"/>
      <c r="G29" s="105"/>
      <c r="H29" s="103"/>
    </row>
    <row r="30" spans="2:11" ht="12.75">
      <c r="B30" s="106" t="s">
        <v>129</v>
      </c>
      <c r="C30" s="108">
        <v>0</v>
      </c>
      <c r="D30" s="108">
        <v>0</v>
      </c>
      <c r="E30" s="700">
        <f>C30+D30</f>
        <v>0</v>
      </c>
      <c r="F30" s="696">
        <v>0</v>
      </c>
      <c r="G30" s="696">
        <v>0</v>
      </c>
      <c r="H30" s="696">
        <f>G30-C30</f>
        <v>0</v>
      </c>
    </row>
    <row r="31" spans="2:11" ht="12.75">
      <c r="B31" s="106" t="s">
        <v>133</v>
      </c>
      <c r="C31" s="108">
        <v>0</v>
      </c>
      <c r="D31" s="108">
        <v>0</v>
      </c>
      <c r="E31" s="700">
        <f t="shared" ref="E31:E38" si="3">C31+D31</f>
        <v>0</v>
      </c>
      <c r="F31" s="696">
        <v>0</v>
      </c>
      <c r="G31" s="696">
        <v>0</v>
      </c>
      <c r="H31" s="696">
        <f t="shared" ref="H31:H50" si="4">G31-C31</f>
        <v>0</v>
      </c>
      <c r="J31" s="109"/>
    </row>
    <row r="32" spans="2:11" ht="12.75">
      <c r="B32" s="110" t="s">
        <v>135</v>
      </c>
      <c r="C32" s="688">
        <v>12660070</v>
      </c>
      <c r="D32" s="108">
        <v>0</v>
      </c>
      <c r="E32" s="970">
        <f t="shared" si="3"/>
        <v>12660070</v>
      </c>
      <c r="F32" s="688">
        <v>7676776.6600000001</v>
      </c>
      <c r="G32" s="688">
        <v>7676776.6600000001</v>
      </c>
      <c r="H32" s="704">
        <f t="shared" si="4"/>
        <v>-4983293.34</v>
      </c>
      <c r="J32" s="109"/>
      <c r="K32" s="109"/>
    </row>
    <row r="33" spans="2:8" ht="12.75">
      <c r="B33" s="106" t="s">
        <v>277</v>
      </c>
      <c r="C33" s="108">
        <v>0</v>
      </c>
      <c r="D33" s="108">
        <v>0</v>
      </c>
      <c r="E33" s="700">
        <f t="shared" si="3"/>
        <v>0</v>
      </c>
      <c r="F33" s="696">
        <v>0</v>
      </c>
      <c r="G33" s="696">
        <v>0</v>
      </c>
      <c r="H33" s="704">
        <f t="shared" si="4"/>
        <v>0</v>
      </c>
    </row>
    <row r="34" spans="2:8" ht="12.75">
      <c r="B34" s="106" t="s">
        <v>278</v>
      </c>
      <c r="C34" s="108">
        <v>0</v>
      </c>
      <c r="D34" s="108">
        <v>0</v>
      </c>
      <c r="E34" s="700">
        <f t="shared" si="3"/>
        <v>0</v>
      </c>
      <c r="F34" s="696">
        <v>0</v>
      </c>
      <c r="G34" s="696">
        <v>0</v>
      </c>
      <c r="H34" s="704">
        <f t="shared" si="4"/>
        <v>0</v>
      </c>
    </row>
    <row r="35" spans="2:8" ht="15.75" customHeight="1">
      <c r="B35" s="106" t="s">
        <v>279</v>
      </c>
      <c r="C35" s="95">
        <v>0</v>
      </c>
      <c r="D35" s="699">
        <v>0</v>
      </c>
      <c r="E35" s="700">
        <f t="shared" si="3"/>
        <v>0</v>
      </c>
      <c r="F35" s="702">
        <v>0</v>
      </c>
      <c r="G35" s="702">
        <v>0</v>
      </c>
      <c r="H35" s="704">
        <f t="shared" si="4"/>
        <v>0</v>
      </c>
    </row>
    <row r="36" spans="2:8" ht="15.75" customHeight="1">
      <c r="B36" s="106" t="s">
        <v>280</v>
      </c>
      <c r="C36" s="95">
        <v>0</v>
      </c>
      <c r="D36" s="699">
        <v>0</v>
      </c>
      <c r="E36" s="700">
        <f t="shared" si="3"/>
        <v>0</v>
      </c>
      <c r="F36" s="702">
        <v>0</v>
      </c>
      <c r="G36" s="702">
        <v>0</v>
      </c>
      <c r="H36" s="704">
        <f t="shared" si="4"/>
        <v>0</v>
      </c>
    </row>
    <row r="37" spans="2:8" ht="15.75" customHeight="1">
      <c r="B37" s="106" t="s">
        <v>278</v>
      </c>
      <c r="C37" s="95">
        <v>0</v>
      </c>
      <c r="D37" s="699">
        <v>0</v>
      </c>
      <c r="E37" s="700">
        <f t="shared" si="3"/>
        <v>0</v>
      </c>
      <c r="F37" s="702">
        <v>0</v>
      </c>
      <c r="G37" s="702">
        <v>0</v>
      </c>
      <c r="H37" s="704">
        <f t="shared" si="4"/>
        <v>0</v>
      </c>
    </row>
    <row r="38" spans="2:8" ht="15.75" customHeight="1">
      <c r="B38" s="106" t="s">
        <v>279</v>
      </c>
      <c r="C38" s="95">
        <v>0</v>
      </c>
      <c r="D38" s="699">
        <v>0</v>
      </c>
      <c r="E38" s="700">
        <f t="shared" si="3"/>
        <v>0</v>
      </c>
      <c r="F38" s="702">
        <v>0</v>
      </c>
      <c r="G38" s="702">
        <v>0</v>
      </c>
      <c r="H38" s="704">
        <f t="shared" si="4"/>
        <v>0</v>
      </c>
    </row>
    <row r="39" spans="2:8" s="25" customFormat="1" ht="15.75" customHeight="1">
      <c r="B39" s="106" t="s">
        <v>146</v>
      </c>
      <c r="C39" s="697">
        <v>0</v>
      </c>
      <c r="D39" s="113">
        <v>0</v>
      </c>
      <c r="E39" s="700">
        <v>0</v>
      </c>
      <c r="F39" s="702">
        <v>0</v>
      </c>
      <c r="G39" s="702">
        <v>0</v>
      </c>
      <c r="H39" s="704">
        <f t="shared" si="4"/>
        <v>0</v>
      </c>
    </row>
    <row r="40" spans="2:8" s="25" customFormat="1" ht="15.75" customHeight="1">
      <c r="B40" s="106" t="s">
        <v>169</v>
      </c>
      <c r="C40" s="697">
        <v>0</v>
      </c>
      <c r="D40" s="113">
        <v>0</v>
      </c>
      <c r="E40" s="700">
        <v>0</v>
      </c>
      <c r="F40" s="702">
        <v>0</v>
      </c>
      <c r="G40" s="702">
        <v>0</v>
      </c>
      <c r="H40" s="704">
        <f t="shared" si="4"/>
        <v>0</v>
      </c>
    </row>
    <row r="41" spans="2:8" s="25" customFormat="1" ht="15.75" customHeight="1">
      <c r="B41" s="94"/>
      <c r="C41" s="98"/>
      <c r="D41" s="98"/>
      <c r="E41" s="98"/>
      <c r="F41" s="701"/>
      <c r="G41" s="701"/>
      <c r="H41" s="704">
        <f t="shared" si="4"/>
        <v>0</v>
      </c>
    </row>
    <row r="42" spans="2:8" s="25" customFormat="1" ht="15.75" customHeight="1">
      <c r="B42" s="111" t="s">
        <v>287</v>
      </c>
      <c r="C42" s="98"/>
      <c r="D42" s="98"/>
      <c r="E42" s="98"/>
      <c r="F42" s="701"/>
      <c r="G42" s="701"/>
      <c r="H42" s="704">
        <f t="shared" si="4"/>
        <v>0</v>
      </c>
    </row>
    <row r="43" spans="2:8" s="25" customFormat="1" ht="15.75" customHeight="1">
      <c r="B43" s="106" t="s">
        <v>227</v>
      </c>
      <c r="C43" s="98">
        <v>0</v>
      </c>
      <c r="D43" s="98">
        <v>0</v>
      </c>
      <c r="E43" s="98">
        <f>C43+D43</f>
        <v>0</v>
      </c>
      <c r="F43" s="701"/>
      <c r="G43" s="701"/>
      <c r="H43" s="704">
        <f t="shared" si="4"/>
        <v>0</v>
      </c>
    </row>
    <row r="44" spans="2:8" s="25" customFormat="1" ht="15.75" customHeight="1">
      <c r="B44" s="106" t="s">
        <v>281</v>
      </c>
      <c r="C44" s="695">
        <v>0</v>
      </c>
      <c r="D44" s="98">
        <v>0</v>
      </c>
      <c r="E44" s="695">
        <f>C44+D44</f>
        <v>0</v>
      </c>
      <c r="F44" s="701">
        <v>0</v>
      </c>
      <c r="G44" s="701">
        <v>0</v>
      </c>
      <c r="H44" s="704">
        <f t="shared" si="4"/>
        <v>0</v>
      </c>
    </row>
    <row r="45" spans="2:8" s="25" customFormat="1" ht="15.75" customHeight="1">
      <c r="B45" s="106" t="s">
        <v>146</v>
      </c>
      <c r="C45" s="701">
        <v>577609</v>
      </c>
      <c r="D45" s="113">
        <v>0</v>
      </c>
      <c r="E45" s="970">
        <f>C45+D45</f>
        <v>577609</v>
      </c>
      <c r="F45" s="701">
        <v>0</v>
      </c>
      <c r="G45" s="701">
        <v>0</v>
      </c>
      <c r="H45" s="704">
        <f>G45-C45</f>
        <v>-577609</v>
      </c>
    </row>
    <row r="46" spans="2:8" s="25" customFormat="1" ht="15.75" customHeight="1">
      <c r="B46" s="106" t="s">
        <v>169</v>
      </c>
      <c r="C46" s="695">
        <v>253655</v>
      </c>
      <c r="D46" s="98">
        <v>0</v>
      </c>
      <c r="E46" s="695">
        <f>C46+D46</f>
        <v>253655</v>
      </c>
      <c r="F46" s="701">
        <v>716353.66</v>
      </c>
      <c r="G46" s="701">
        <v>716353.66</v>
      </c>
      <c r="H46" s="704">
        <f t="shared" si="4"/>
        <v>462698.66000000003</v>
      </c>
    </row>
    <row r="47" spans="2:8" s="25" customFormat="1" ht="15.75" customHeight="1">
      <c r="B47" s="94"/>
      <c r="C47" s="98"/>
      <c r="D47" s="98"/>
      <c r="E47" s="98"/>
      <c r="F47" s="701"/>
      <c r="G47" s="701"/>
      <c r="H47" s="704">
        <f t="shared" si="4"/>
        <v>0</v>
      </c>
    </row>
    <row r="48" spans="2:8" ht="12.75">
      <c r="B48" s="111" t="s">
        <v>288</v>
      </c>
      <c r="C48" s="107"/>
      <c r="D48" s="107"/>
      <c r="E48" s="107"/>
      <c r="F48" s="892">
        <v>0</v>
      </c>
      <c r="G48" s="892">
        <v>0</v>
      </c>
      <c r="H48" s="892">
        <f>H49</f>
        <v>0</v>
      </c>
    </row>
    <row r="49" spans="2:8" ht="12.75">
      <c r="B49" s="106" t="s">
        <v>288</v>
      </c>
      <c r="C49" s="108">
        <v>0</v>
      </c>
      <c r="D49" s="108">
        <v>0</v>
      </c>
      <c r="E49" s="108">
        <f>C49+D49</f>
        <v>0</v>
      </c>
      <c r="F49" s="704">
        <v>0</v>
      </c>
      <c r="G49" s="704">
        <v>0</v>
      </c>
      <c r="H49" s="704">
        <f t="shared" si="4"/>
        <v>0</v>
      </c>
    </row>
    <row r="50" spans="2:8" ht="12.75">
      <c r="B50" s="94"/>
      <c r="C50" s="108"/>
      <c r="D50" s="108"/>
      <c r="E50" s="108"/>
      <c r="F50" s="696"/>
      <c r="G50" s="696"/>
      <c r="H50" s="704">
        <f t="shared" si="4"/>
        <v>0</v>
      </c>
    </row>
    <row r="51" spans="2:8" ht="12.75">
      <c r="B51" s="112" t="s">
        <v>283</v>
      </c>
      <c r="C51" s="701">
        <f>SUM(C29:C50)</f>
        <v>13491334</v>
      </c>
      <c r="D51" s="701">
        <f>SUM(D29:D50)</f>
        <v>0</v>
      </c>
      <c r="E51" s="701">
        <f>SUM(E29:E50)</f>
        <v>13491334</v>
      </c>
      <c r="F51" s="701">
        <f>F44+F45+F46+F48+F32</f>
        <v>8393130.3200000003</v>
      </c>
      <c r="G51" s="701">
        <f>G44+G45+G46+G48+G32</f>
        <v>8393130.3200000003</v>
      </c>
      <c r="H51" s="1279">
        <f>H44+H45+H46+H48+H32</f>
        <v>-5098203.68</v>
      </c>
    </row>
    <row r="52" spans="2:8" ht="12.75">
      <c r="B52" s="1281"/>
      <c r="C52" s="1282"/>
      <c r="D52" s="1282"/>
      <c r="E52" s="1283"/>
      <c r="F52" s="1284" t="s">
        <v>284</v>
      </c>
      <c r="G52" s="1285"/>
      <c r="H52" s="1280"/>
    </row>
    <row r="54" spans="2:8">
      <c r="E54" s="109"/>
      <c r="F54" s="109"/>
      <c r="G54" s="109"/>
    </row>
    <row r="55" spans="2:8" ht="12.75">
      <c r="B55" s="114" t="s">
        <v>289</v>
      </c>
      <c r="E55" s="109"/>
      <c r="F55" s="109"/>
      <c r="G55" s="109"/>
    </row>
    <row r="56" spans="2:8">
      <c r="E56" s="109"/>
      <c r="F56" s="109"/>
      <c r="G56" s="109"/>
    </row>
    <row r="57" spans="2:8">
      <c r="E57" s="109"/>
      <c r="F57" s="109"/>
      <c r="G57" s="109"/>
    </row>
    <row r="68" ht="20.25" customHeight="1"/>
    <row r="69" ht="20.25" customHeight="1"/>
    <row r="70" ht="20.25" customHeight="1"/>
    <row r="71" ht="20.25" customHeight="1"/>
    <row r="72" ht="20.25" customHeight="1"/>
    <row r="73" ht="20.25" customHeight="1"/>
    <row r="74" ht="20.25" customHeight="1"/>
    <row r="75" ht="20.25" customHeight="1"/>
    <row r="76" ht="20.25" customHeight="1"/>
    <row r="77" ht="11.25" customHeight="1"/>
  </sheetData>
  <mergeCells count="15">
    <mergeCell ref="B2:H2"/>
    <mergeCell ref="B3:H3"/>
    <mergeCell ref="B4:H4"/>
    <mergeCell ref="B7:B9"/>
    <mergeCell ref="C7:G7"/>
    <mergeCell ref="H7:H8"/>
    <mergeCell ref="H51:H52"/>
    <mergeCell ref="B52:E52"/>
    <mergeCell ref="F52:G52"/>
    <mergeCell ref="H24:H25"/>
    <mergeCell ref="B25:E25"/>
    <mergeCell ref="F25:G25"/>
    <mergeCell ref="B26:B28"/>
    <mergeCell ref="C26:G26"/>
    <mergeCell ref="H26:H27"/>
  </mergeCells>
  <printOptions horizontalCentered="1"/>
  <pageMargins left="0.43307086614173229" right="0.43307086614173229" top="0.51181102362204722" bottom="0.35433070866141736" header="0.31496062992125984" footer="0.31496062992125984"/>
  <pageSetup scale="56" orientation="landscape" horizontalDpi="360" verticalDpi="360" r:id="rId1"/>
  <headerFooter>
    <oddHeader>&amp;L&amp;"Arial,Normal"&amp;8Estados e Informes Presupuestarios&amp;R&amp;"Arial,Normal"&amp;8 08</oddHeader>
    <oddFooter>&amp;C&amp;"Arial,Normal"&amp;9“Bajo protesta de decir verdad declaramos que los Estados Financieros y sus notas, son razonablemente correctos y son responsabilidad del emisor”&amp;R&amp;"Arial,Normal"&amp;9&amp;P/&amp;N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81</vt:i4>
      </vt:variant>
      <vt:variant>
        <vt:lpstr>Rangos con nombre</vt:lpstr>
      </vt:variant>
      <vt:variant>
        <vt:i4>93</vt:i4>
      </vt:variant>
    </vt:vector>
  </HeadingPairs>
  <TitlesOfParts>
    <vt:vector size="174" baseType="lpstr">
      <vt:lpstr>INDICE</vt:lpstr>
      <vt:lpstr>01</vt:lpstr>
      <vt:lpstr>02</vt:lpstr>
      <vt:lpstr>02.1</vt:lpstr>
      <vt:lpstr>03</vt:lpstr>
      <vt:lpstr>04</vt:lpstr>
      <vt:lpstr>05</vt:lpstr>
      <vt:lpstr>06</vt:lpstr>
      <vt:lpstr>08</vt:lpstr>
      <vt:lpstr>09.1</vt:lpstr>
      <vt:lpstr>09.1.1</vt:lpstr>
      <vt:lpstr>09.1.2</vt:lpstr>
      <vt:lpstr>09.2</vt:lpstr>
      <vt:lpstr>09.3</vt:lpstr>
      <vt:lpstr>09.4</vt:lpstr>
      <vt:lpstr>A1</vt:lpstr>
      <vt:lpstr>A2</vt:lpstr>
      <vt:lpstr>A3</vt:lpstr>
      <vt:lpstr>A4</vt:lpstr>
      <vt:lpstr>A5</vt:lpstr>
      <vt:lpstr>A6</vt:lpstr>
      <vt:lpstr>A7</vt:lpstr>
      <vt:lpstr>A8</vt:lpstr>
      <vt:lpstr>A9</vt:lpstr>
      <vt:lpstr>A10</vt:lpstr>
      <vt:lpstr>A11</vt:lpstr>
      <vt:lpstr>A12</vt:lpstr>
      <vt:lpstr>7.I.1</vt:lpstr>
      <vt:lpstr>7.I.2</vt:lpstr>
      <vt:lpstr>7.I.3</vt:lpstr>
      <vt:lpstr>7.I.4</vt:lpstr>
      <vt:lpstr>7.I.5</vt:lpstr>
      <vt:lpstr>7.I.6-7</vt:lpstr>
      <vt:lpstr>7.I.8</vt:lpstr>
      <vt:lpstr>7.I.9</vt:lpstr>
      <vt:lpstr>7.I.10</vt:lpstr>
      <vt:lpstr>7.I.11</vt:lpstr>
      <vt:lpstr>7.I.12</vt:lpstr>
      <vt:lpstr>7.I.13</vt:lpstr>
      <vt:lpstr>7.I.14</vt:lpstr>
      <vt:lpstr>7.II.1</vt:lpstr>
      <vt:lpstr>7.II.2</vt:lpstr>
      <vt:lpstr>7.II.3</vt:lpstr>
      <vt:lpstr>7.III.1-2</vt:lpstr>
      <vt:lpstr>7.IV.1</vt:lpstr>
      <vt:lpstr>7.IV.2</vt:lpstr>
      <vt:lpstr>7.IV.3</vt:lpstr>
      <vt:lpstr>7.V.1</vt:lpstr>
      <vt:lpstr>7.V.2</vt:lpstr>
      <vt:lpstr>7.GA.1</vt:lpstr>
      <vt:lpstr>7.GA.2</vt:lpstr>
      <vt:lpstr>7.GA.3</vt:lpstr>
      <vt:lpstr>7.GA.4</vt:lpstr>
      <vt:lpstr>7.GA.5</vt:lpstr>
      <vt:lpstr>7.GA.6</vt:lpstr>
      <vt:lpstr>7.GA.7</vt:lpstr>
      <vt:lpstr>7.GA.8.1</vt:lpstr>
      <vt:lpstr>7.GA.8.2</vt:lpstr>
      <vt:lpstr>7.GA.9</vt:lpstr>
      <vt:lpstr>7.GA.10</vt:lpstr>
      <vt:lpstr>7.GA.11</vt:lpstr>
      <vt:lpstr>7.GA.12</vt:lpstr>
      <vt:lpstr>7.GA.13</vt:lpstr>
      <vt:lpstr>7.GA.14</vt:lpstr>
      <vt:lpstr>7.GA.15</vt:lpstr>
      <vt:lpstr>7.GA.16</vt:lpstr>
      <vt:lpstr>LDF-1</vt:lpstr>
      <vt:lpstr>LDF-2</vt:lpstr>
      <vt:lpstr>LDF-3</vt:lpstr>
      <vt:lpstr>LDF-4</vt:lpstr>
      <vt:lpstr>LDF-5</vt:lpstr>
      <vt:lpstr>LDF-6 a)</vt:lpstr>
      <vt:lpstr>LDF-6 b)</vt:lpstr>
      <vt:lpstr>LDF-6 c)</vt:lpstr>
      <vt:lpstr>LDF-6 d)</vt:lpstr>
      <vt:lpstr>LDF-7 a)</vt:lpstr>
      <vt:lpstr>LDF-7 b)</vt:lpstr>
      <vt:lpstr>LDF-7 c)</vt:lpstr>
      <vt:lpstr>LDF-7 d)</vt:lpstr>
      <vt:lpstr>LDF-8</vt:lpstr>
      <vt:lpstr>Hoja1</vt:lpstr>
      <vt:lpstr>'01'!Área_de_impresión</vt:lpstr>
      <vt:lpstr>'02'!Área_de_impresión</vt:lpstr>
      <vt:lpstr>'02.1'!Área_de_impresión</vt:lpstr>
      <vt:lpstr>'03'!Área_de_impresión</vt:lpstr>
      <vt:lpstr>'04'!Área_de_impresión</vt:lpstr>
      <vt:lpstr>'05'!Área_de_impresión</vt:lpstr>
      <vt:lpstr>'06'!Área_de_impresión</vt:lpstr>
      <vt:lpstr>'08'!Área_de_impresión</vt:lpstr>
      <vt:lpstr>'09.1'!Área_de_impresión</vt:lpstr>
      <vt:lpstr>'09.1.1'!Área_de_impresión</vt:lpstr>
      <vt:lpstr>'09.1.2'!Área_de_impresión</vt:lpstr>
      <vt:lpstr>'09.2'!Área_de_impresión</vt:lpstr>
      <vt:lpstr>'09.3'!Área_de_impresión</vt:lpstr>
      <vt:lpstr>'09.4'!Área_de_impresión</vt:lpstr>
      <vt:lpstr>'7.GA.10'!Área_de_impresión</vt:lpstr>
      <vt:lpstr>'7.GA.11'!Área_de_impresión</vt:lpstr>
      <vt:lpstr>'7.GA.12'!Área_de_impresión</vt:lpstr>
      <vt:lpstr>'7.GA.13'!Área_de_impresión</vt:lpstr>
      <vt:lpstr>'7.GA.14'!Área_de_impresión</vt:lpstr>
      <vt:lpstr>'7.GA.2'!Área_de_impresión</vt:lpstr>
      <vt:lpstr>'7.GA.3'!Área_de_impresión</vt:lpstr>
      <vt:lpstr>'7.GA.4'!Área_de_impresión</vt:lpstr>
      <vt:lpstr>'7.GA.6'!Área_de_impresión</vt:lpstr>
      <vt:lpstr>'7.GA.7'!Área_de_impresión</vt:lpstr>
      <vt:lpstr>'7.GA.8.1'!Área_de_impresión</vt:lpstr>
      <vt:lpstr>'7.GA.8.2'!Área_de_impresión</vt:lpstr>
      <vt:lpstr>'7.GA.9'!Área_de_impresión</vt:lpstr>
      <vt:lpstr>'7.I.1'!Área_de_impresión</vt:lpstr>
      <vt:lpstr>'7.I.10'!Área_de_impresión</vt:lpstr>
      <vt:lpstr>'7.I.11'!Área_de_impresión</vt:lpstr>
      <vt:lpstr>'7.I.12'!Área_de_impresión</vt:lpstr>
      <vt:lpstr>'7.I.2'!Área_de_impresión</vt:lpstr>
      <vt:lpstr>'7.I.3'!Área_de_impresión</vt:lpstr>
      <vt:lpstr>'7.I.4'!Área_de_impresión</vt:lpstr>
      <vt:lpstr>'7.I.5'!Área_de_impresión</vt:lpstr>
      <vt:lpstr>'7.I.6-7'!Área_de_impresión</vt:lpstr>
      <vt:lpstr>'7.I.8'!Área_de_impresión</vt:lpstr>
      <vt:lpstr>'7.I.9'!Área_de_impresión</vt:lpstr>
      <vt:lpstr>'7.III.1-2'!Área_de_impresión</vt:lpstr>
      <vt:lpstr>'7.IV.2'!Área_de_impresión</vt:lpstr>
      <vt:lpstr>'7.V.1'!Área_de_impresión</vt:lpstr>
      <vt:lpstr>'7.V.2'!Área_de_impresión</vt:lpstr>
      <vt:lpstr>'A1'!Área_de_impresión</vt:lpstr>
      <vt:lpstr>'A10'!Área_de_impresión</vt:lpstr>
      <vt:lpstr>'A11'!Área_de_impresión</vt:lpstr>
      <vt:lpstr>'A12'!Área_de_impresión</vt:lpstr>
      <vt:lpstr>'A2'!Área_de_impresión</vt:lpstr>
      <vt:lpstr>'A3'!Área_de_impresión</vt:lpstr>
      <vt:lpstr>'A4'!Área_de_impresión</vt:lpstr>
      <vt:lpstr>'A5'!Área_de_impresión</vt:lpstr>
      <vt:lpstr>'A6'!Área_de_impresión</vt:lpstr>
      <vt:lpstr>'A7'!Área_de_impresión</vt:lpstr>
      <vt:lpstr>'A8'!Área_de_impresión</vt:lpstr>
      <vt:lpstr>'A9'!Área_de_impresión</vt:lpstr>
      <vt:lpstr>INDICE!Área_de_impresión</vt:lpstr>
      <vt:lpstr>'LDF-1'!Área_de_impresión</vt:lpstr>
      <vt:lpstr>'LDF-2'!Área_de_impresión</vt:lpstr>
      <vt:lpstr>'LDF-3'!Área_de_impresión</vt:lpstr>
      <vt:lpstr>'LDF-5'!Área_de_impresión</vt:lpstr>
      <vt:lpstr>'LDF-6 a)'!Área_de_impresión</vt:lpstr>
      <vt:lpstr>'LDF-6 b)'!Área_de_impresión</vt:lpstr>
      <vt:lpstr>'LDF-6 c)'!Área_de_impresión</vt:lpstr>
      <vt:lpstr>'LDF-6 d)'!Área_de_impresión</vt:lpstr>
      <vt:lpstr>'LDF-7 a)'!Área_de_impresión</vt:lpstr>
      <vt:lpstr>'LDF-7 c)'!Área_de_impresión</vt:lpstr>
      <vt:lpstr>'LDF-7 d)'!Área_de_impresión</vt:lpstr>
      <vt:lpstr>'LDF-8'!Área_de_impresión</vt:lpstr>
      <vt:lpstr>'01'!Títulos_a_imprimir</vt:lpstr>
      <vt:lpstr>'02'!Títulos_a_imprimir</vt:lpstr>
      <vt:lpstr>'02.1'!Títulos_a_imprimir</vt:lpstr>
      <vt:lpstr>'04'!Títulos_a_imprimir</vt:lpstr>
      <vt:lpstr>'05'!Títulos_a_imprimir</vt:lpstr>
      <vt:lpstr>'06'!Títulos_a_imprimir</vt:lpstr>
      <vt:lpstr>'08'!Títulos_a_imprimir</vt:lpstr>
      <vt:lpstr>'09.1'!Títulos_a_imprimir</vt:lpstr>
      <vt:lpstr>'09.1.1'!Títulos_a_imprimir</vt:lpstr>
      <vt:lpstr>'09.1.2'!Títulos_a_imprimir</vt:lpstr>
      <vt:lpstr>'09.2'!Títulos_a_imprimir</vt:lpstr>
      <vt:lpstr>'09.3'!Títulos_a_imprimir</vt:lpstr>
      <vt:lpstr>'09.4'!Títulos_a_imprimir</vt:lpstr>
      <vt:lpstr>'A1'!Títulos_a_imprimir</vt:lpstr>
      <vt:lpstr>'A10'!Títulos_a_imprimir</vt:lpstr>
      <vt:lpstr>'A2'!Títulos_a_imprimir</vt:lpstr>
      <vt:lpstr>'A5'!Títulos_a_imprimir</vt:lpstr>
      <vt:lpstr>'A7'!Títulos_a_imprimir</vt:lpstr>
      <vt:lpstr>'A8'!Títulos_a_imprimir</vt:lpstr>
      <vt:lpstr>'LDF-1'!Títulos_a_imprimir</vt:lpstr>
      <vt:lpstr>'LDF-2'!Títulos_a_imprimir</vt:lpstr>
      <vt:lpstr>'LDF-5'!Títulos_a_imprimir</vt:lpstr>
      <vt:lpstr>'LDF-6 a)'!Títulos_a_imprimir</vt:lpstr>
      <vt:lpstr>'LDF-6 c)'!Títulos_a_imprimir</vt:lpstr>
      <vt:lpstr>'LDF-7 c)'!Títulos_a_imprimir</vt:lpstr>
      <vt:lpstr>'LDF-8'!Títulos_a_imprimir</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Angel López Rodríguez</dc:creator>
  <cp:lastModifiedBy>Comapa Díaz Ordaz</cp:lastModifiedBy>
  <cp:lastPrinted>2023-10-27T05:32:44Z</cp:lastPrinted>
  <dcterms:created xsi:type="dcterms:W3CDTF">2016-10-26T15:26:32Z</dcterms:created>
  <dcterms:modified xsi:type="dcterms:W3CDTF">2023-10-27T17:29:44Z</dcterms:modified>
</cp:coreProperties>
</file>