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PTO. COMERCIAL\Desktop\"/>
    </mc:Choice>
  </mc:AlternateContent>
  <bookViews>
    <workbookView xWindow="930" yWindow="0" windowWidth="19560" windowHeight="8205" tabRatio="762" firstSheet="1" activeTab="2"/>
  </bookViews>
  <sheets>
    <sheet name="datos" sheetId="22" state="hidden" r:id="rId1"/>
    <sheet name="ANEXO 1" sheetId="24" r:id="rId2"/>
    <sheet name="ANEXO 2" sheetId="25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P36" i="25" l="1"/>
  <c r="O36" i="25"/>
  <c r="K36" i="25"/>
  <c r="Q35" i="25"/>
  <c r="Q34" i="25"/>
  <c r="Q33" i="25"/>
  <c r="Q32" i="25"/>
  <c r="Q31" i="25"/>
  <c r="Q30" i="25"/>
  <c r="Q29" i="25"/>
  <c r="Q28" i="25"/>
  <c r="Q27" i="25"/>
  <c r="N27" i="25"/>
  <c r="Q26" i="25"/>
  <c r="Q25" i="25"/>
  <c r="Q24" i="25"/>
  <c r="Q23" i="25"/>
  <c r="Q22" i="25"/>
  <c r="Q21" i="25"/>
  <c r="Q36" i="25" s="1"/>
  <c r="P235" i="24"/>
  <c r="K235" i="24"/>
  <c r="Q234" i="24"/>
  <c r="R234" i="24" s="1"/>
  <c r="Q233" i="24"/>
  <c r="R233" i="24" s="1"/>
  <c r="Q232" i="24"/>
  <c r="R232" i="24" s="1"/>
  <c r="Q231" i="24"/>
  <c r="R231" i="24" s="1"/>
  <c r="Q230" i="24"/>
  <c r="R230" i="24" s="1"/>
  <c r="Q229" i="24"/>
  <c r="R229" i="24" s="1"/>
  <c r="Q228" i="24"/>
  <c r="R228" i="24" s="1"/>
  <c r="Q227" i="24"/>
  <c r="R227" i="24" s="1"/>
  <c r="Q226" i="24"/>
  <c r="R226" i="24" s="1"/>
  <c r="Q225" i="24"/>
  <c r="R225" i="24" s="1"/>
  <c r="Q224" i="24"/>
  <c r="R224" i="24" s="1"/>
  <c r="Q223" i="24"/>
  <c r="R223" i="24" s="1"/>
  <c r="Q222" i="24"/>
  <c r="R222" i="24" s="1"/>
  <c r="R221" i="24"/>
  <c r="Q221" i="24"/>
  <c r="R220" i="24"/>
  <c r="Q220" i="24"/>
  <c r="R219" i="24"/>
  <c r="Q219" i="24"/>
  <c r="R218" i="24"/>
  <c r="Q218" i="24"/>
  <c r="R217" i="24"/>
  <c r="Q217" i="24"/>
  <c r="Q216" i="24"/>
  <c r="R216" i="24" s="1"/>
  <c r="Q215" i="24"/>
  <c r="R215" i="24" s="1"/>
  <c r="Q214" i="24"/>
  <c r="R214" i="24" s="1"/>
  <c r="Q213" i="24"/>
  <c r="R213" i="24" s="1"/>
  <c r="Q212" i="24"/>
  <c r="R212" i="24" s="1"/>
  <c r="Q211" i="24"/>
  <c r="R211" i="24" s="1"/>
  <c r="Q210" i="24"/>
  <c r="R210" i="24" s="1"/>
  <c r="Q209" i="24"/>
  <c r="R209" i="24" s="1"/>
  <c r="Q208" i="24"/>
  <c r="R208" i="24" s="1"/>
  <c r="Q207" i="24"/>
  <c r="R207" i="24" s="1"/>
  <c r="Q206" i="24"/>
  <c r="R206" i="24" s="1"/>
  <c r="Q205" i="24"/>
  <c r="R205" i="24" s="1"/>
  <c r="Q204" i="24"/>
  <c r="R204" i="24" s="1"/>
  <c r="Q203" i="24"/>
  <c r="R203" i="24" s="1"/>
  <c r="Q202" i="24"/>
  <c r="R202" i="24" s="1"/>
  <c r="Q201" i="24"/>
  <c r="R201" i="24" s="1"/>
  <c r="Q200" i="24"/>
  <c r="R200" i="24" s="1"/>
  <c r="R199" i="24"/>
  <c r="Q199" i="24"/>
  <c r="R198" i="24"/>
  <c r="Q198" i="24"/>
  <c r="R197" i="24"/>
  <c r="Q197" i="24"/>
  <c r="R196" i="24"/>
  <c r="Q196" i="24"/>
  <c r="R195" i="24"/>
  <c r="Q195" i="24"/>
  <c r="R194" i="24"/>
  <c r="Q194" i="24"/>
  <c r="R193" i="24"/>
  <c r="Q193" i="24"/>
  <c r="R192" i="24"/>
  <c r="Q192" i="24"/>
  <c r="R191" i="24"/>
  <c r="Q191" i="24"/>
  <c r="R190" i="24"/>
  <c r="Q190" i="24"/>
  <c r="R189" i="24"/>
  <c r="Q189" i="24"/>
  <c r="R188" i="24"/>
  <c r="Q188" i="24"/>
  <c r="R187" i="24"/>
  <c r="Q187" i="24"/>
  <c r="R186" i="24"/>
  <c r="Q186" i="24"/>
  <c r="R185" i="24"/>
  <c r="Q185" i="24"/>
  <c r="R184" i="24"/>
  <c r="Q184" i="24"/>
  <c r="R183" i="24"/>
  <c r="Q183" i="24"/>
  <c r="R182" i="24"/>
  <c r="Q182" i="24"/>
  <c r="R181" i="24"/>
  <c r="Q181" i="24"/>
  <c r="R180" i="24"/>
  <c r="Q180" i="24"/>
  <c r="R179" i="24"/>
  <c r="Q179" i="24"/>
  <c r="R178" i="24"/>
  <c r="Q178" i="24"/>
  <c r="R177" i="24"/>
  <c r="Q177" i="24"/>
  <c r="Q176" i="24"/>
  <c r="R176" i="24" s="1"/>
  <c r="Q175" i="24"/>
  <c r="R175" i="24" s="1"/>
  <c r="R174" i="24"/>
  <c r="Q174" i="24"/>
  <c r="Q173" i="24"/>
  <c r="R173" i="24" s="1"/>
  <c r="Q172" i="24"/>
  <c r="R172" i="24" s="1"/>
  <c r="Q171" i="24"/>
  <c r="R171" i="24" s="1"/>
  <c r="Q170" i="24"/>
  <c r="R170" i="24" s="1"/>
  <c r="Q169" i="24"/>
  <c r="R169" i="24" s="1"/>
  <c r="Q168" i="24"/>
  <c r="R168" i="24" s="1"/>
  <c r="Q167" i="24"/>
  <c r="R167" i="24" s="1"/>
  <c r="Q166" i="24"/>
  <c r="R166" i="24" s="1"/>
  <c r="Q165" i="24"/>
  <c r="R165" i="24" s="1"/>
  <c r="Q164" i="24"/>
  <c r="R164" i="24" s="1"/>
  <c r="Q163" i="24"/>
  <c r="R163" i="24" s="1"/>
  <c r="Q162" i="24"/>
  <c r="R162" i="24" s="1"/>
  <c r="Q161" i="24"/>
  <c r="R161" i="24" s="1"/>
  <c r="Q160" i="24"/>
  <c r="R160" i="24" s="1"/>
  <c r="Q159" i="24"/>
  <c r="R159" i="24" s="1"/>
  <c r="Q158" i="24"/>
  <c r="R158" i="24" s="1"/>
  <c r="Q157" i="24"/>
  <c r="R157" i="24" s="1"/>
  <c r="Q156" i="24"/>
  <c r="R156" i="24" s="1"/>
  <c r="Q155" i="24"/>
  <c r="R155" i="24" s="1"/>
  <c r="Q154" i="24"/>
  <c r="R154" i="24" s="1"/>
  <c r="Q153" i="24"/>
  <c r="R153" i="24" s="1"/>
  <c r="Q152" i="24"/>
  <c r="R152" i="24" s="1"/>
  <c r="Q151" i="24"/>
  <c r="R151" i="24" s="1"/>
  <c r="Q150" i="24"/>
  <c r="R150" i="24" s="1"/>
  <c r="Q149" i="24"/>
  <c r="R149" i="24" s="1"/>
  <c r="Q148" i="24"/>
  <c r="R148" i="24" s="1"/>
  <c r="Q147" i="24"/>
  <c r="R147" i="24" s="1"/>
  <c r="Q146" i="24"/>
  <c r="R146" i="24" s="1"/>
  <c r="Q145" i="24"/>
  <c r="R145" i="24" s="1"/>
  <c r="Q144" i="24"/>
  <c r="R144" i="24" s="1"/>
  <c r="Q143" i="24"/>
  <c r="R143" i="24" s="1"/>
  <c r="Q142" i="24"/>
  <c r="R142" i="24" s="1"/>
  <c r="Q141" i="24"/>
  <c r="R141" i="24" s="1"/>
  <c r="Q140" i="24"/>
  <c r="R140" i="24" s="1"/>
  <c r="Q139" i="24"/>
  <c r="R139" i="24" s="1"/>
  <c r="Q138" i="24"/>
  <c r="R138" i="24" s="1"/>
  <c r="Q137" i="24"/>
  <c r="R137" i="24" s="1"/>
  <c r="Q136" i="24"/>
  <c r="R136" i="24" s="1"/>
  <c r="Q135" i="24"/>
  <c r="R135" i="24" s="1"/>
  <c r="Q134" i="24"/>
  <c r="R134" i="24" s="1"/>
  <c r="Q133" i="24"/>
  <c r="R133" i="24" s="1"/>
  <c r="Q132" i="24"/>
  <c r="R132" i="24" s="1"/>
  <c r="Q131" i="24"/>
  <c r="R131" i="24" s="1"/>
  <c r="Q130" i="24"/>
  <c r="R130" i="24" s="1"/>
  <c r="Q129" i="24"/>
  <c r="R129" i="24" s="1"/>
  <c r="Q128" i="24"/>
  <c r="R128" i="24" s="1"/>
  <c r="Q127" i="24"/>
  <c r="R127" i="24" s="1"/>
  <c r="Q126" i="24"/>
  <c r="R126" i="24" s="1"/>
  <c r="Q125" i="24"/>
  <c r="R125" i="24" s="1"/>
  <c r="Q124" i="24"/>
  <c r="R124" i="24" s="1"/>
  <c r="Q123" i="24"/>
  <c r="R123" i="24" s="1"/>
  <c r="Q122" i="24"/>
  <c r="R122" i="24" s="1"/>
  <c r="Q121" i="24"/>
  <c r="R121" i="24" s="1"/>
  <c r="Q120" i="24"/>
  <c r="R120" i="24" s="1"/>
  <c r="Q119" i="24"/>
  <c r="R119" i="24" s="1"/>
  <c r="Q118" i="24"/>
  <c r="R118" i="24" s="1"/>
  <c r="Q117" i="24"/>
  <c r="R117" i="24" s="1"/>
  <c r="Q116" i="24"/>
  <c r="R116" i="24" s="1"/>
  <c r="Q115" i="24"/>
  <c r="R115" i="24" s="1"/>
  <c r="Q114" i="24"/>
  <c r="R114" i="24" s="1"/>
  <c r="Q113" i="24"/>
  <c r="R113" i="24" s="1"/>
  <c r="Q112" i="24"/>
  <c r="R112" i="24" s="1"/>
  <c r="Q111" i="24"/>
  <c r="R111" i="24" s="1"/>
  <c r="Q110" i="24"/>
  <c r="R110" i="24" s="1"/>
  <c r="Q109" i="24"/>
  <c r="R109" i="24" s="1"/>
  <c r="Q108" i="24"/>
  <c r="R108" i="24" s="1"/>
  <c r="Q107" i="24"/>
  <c r="R107" i="24" s="1"/>
  <c r="Q106" i="24"/>
  <c r="R106" i="24" s="1"/>
  <c r="Q105" i="24"/>
  <c r="R105" i="24" s="1"/>
  <c r="Q104" i="24"/>
  <c r="R104" i="24" s="1"/>
  <c r="Q103" i="24"/>
  <c r="R103" i="24" s="1"/>
  <c r="Q102" i="24"/>
  <c r="R102" i="24" s="1"/>
  <c r="Q101" i="24"/>
  <c r="R101" i="24" s="1"/>
  <c r="Q100" i="24"/>
  <c r="R100" i="24" s="1"/>
  <c r="Q99" i="24"/>
  <c r="R99" i="24" s="1"/>
  <c r="Q98" i="24"/>
  <c r="R98" i="24" s="1"/>
  <c r="Q97" i="24"/>
  <c r="R97" i="24" s="1"/>
  <c r="Q96" i="24"/>
  <c r="R96" i="24" s="1"/>
  <c r="Q95" i="24"/>
  <c r="R95" i="24" s="1"/>
  <c r="Q94" i="24"/>
  <c r="R94" i="24" s="1"/>
  <c r="Q93" i="24"/>
  <c r="R93" i="24" s="1"/>
  <c r="Q92" i="24"/>
  <c r="R92" i="24" s="1"/>
  <c r="Q91" i="24"/>
  <c r="R91" i="24" s="1"/>
  <c r="Q90" i="24"/>
  <c r="R90" i="24" s="1"/>
  <c r="Q89" i="24"/>
  <c r="R89" i="24" s="1"/>
  <c r="Q88" i="24"/>
  <c r="R88" i="24" s="1"/>
  <c r="Q87" i="24"/>
  <c r="R87" i="24" s="1"/>
  <c r="Q86" i="24"/>
  <c r="R86" i="24" s="1"/>
  <c r="Q85" i="24"/>
  <c r="R85" i="24" s="1"/>
  <c r="Q84" i="24"/>
  <c r="R84" i="24" s="1"/>
  <c r="Q83" i="24"/>
  <c r="R83" i="24" s="1"/>
  <c r="Q82" i="24"/>
  <c r="R82" i="24" s="1"/>
  <c r="Q81" i="24"/>
  <c r="R81" i="24" s="1"/>
  <c r="Q80" i="24"/>
  <c r="R80" i="24" s="1"/>
  <c r="Q79" i="24"/>
  <c r="R79" i="24" s="1"/>
  <c r="Q78" i="24"/>
  <c r="R78" i="24" s="1"/>
  <c r="Q77" i="24"/>
  <c r="R77" i="24" s="1"/>
  <c r="Q76" i="24"/>
  <c r="R76" i="24" s="1"/>
  <c r="Q75" i="24"/>
  <c r="R75" i="24" s="1"/>
  <c r="Q74" i="24"/>
  <c r="R74" i="24" s="1"/>
  <c r="Q73" i="24"/>
  <c r="R73" i="24" s="1"/>
  <c r="Q72" i="24"/>
  <c r="R72" i="24" s="1"/>
  <c r="Q71" i="24"/>
  <c r="R71" i="24" s="1"/>
  <c r="Q70" i="24"/>
  <c r="R70" i="24" s="1"/>
  <c r="Q69" i="24"/>
  <c r="R69" i="24" s="1"/>
  <c r="Q68" i="24"/>
  <c r="R68" i="24" s="1"/>
  <c r="Q67" i="24"/>
  <c r="R67" i="24" s="1"/>
  <c r="Q66" i="24"/>
  <c r="R66" i="24" s="1"/>
  <c r="Q65" i="24"/>
  <c r="R65" i="24" s="1"/>
  <c r="Q64" i="24"/>
  <c r="R64" i="24" s="1"/>
  <c r="Q63" i="24"/>
  <c r="R63" i="24" s="1"/>
  <c r="Q62" i="24"/>
  <c r="R62" i="24" s="1"/>
  <c r="Q61" i="24"/>
  <c r="R61" i="24" s="1"/>
  <c r="Q60" i="24"/>
  <c r="R60" i="24" s="1"/>
  <c r="Q59" i="24"/>
  <c r="R59" i="24" s="1"/>
  <c r="Q58" i="24"/>
  <c r="R58" i="24" s="1"/>
  <c r="Q57" i="24"/>
  <c r="R57" i="24" s="1"/>
  <c r="Q56" i="24"/>
  <c r="R56" i="24" s="1"/>
  <c r="Q55" i="24"/>
  <c r="R55" i="24" s="1"/>
  <c r="Q54" i="24"/>
  <c r="R54" i="24" s="1"/>
  <c r="Q53" i="24"/>
  <c r="R53" i="24" s="1"/>
  <c r="Q52" i="24"/>
  <c r="R52" i="24" s="1"/>
  <c r="Q51" i="24"/>
  <c r="R51" i="24" s="1"/>
  <c r="Q50" i="24"/>
  <c r="R50" i="24" s="1"/>
  <c r="Q49" i="24"/>
  <c r="R49" i="24" s="1"/>
  <c r="Q48" i="24"/>
  <c r="R48" i="24" s="1"/>
  <c r="Q47" i="24"/>
  <c r="R47" i="24" s="1"/>
  <c r="Q46" i="24"/>
  <c r="R46" i="24" s="1"/>
  <c r="Q45" i="24"/>
  <c r="R45" i="24" s="1"/>
  <c r="Q44" i="24"/>
  <c r="R44" i="24" s="1"/>
  <c r="Q43" i="24"/>
  <c r="R43" i="24" s="1"/>
  <c r="Q42" i="24"/>
  <c r="R42" i="24" s="1"/>
  <c r="Q41" i="24"/>
  <c r="R41" i="24" s="1"/>
  <c r="Q40" i="24"/>
  <c r="R40" i="24" s="1"/>
  <c r="Q39" i="24"/>
  <c r="R39" i="24" s="1"/>
  <c r="Q38" i="24"/>
  <c r="R38" i="24" s="1"/>
  <c r="Q37" i="24"/>
  <c r="R37" i="24" s="1"/>
  <c r="Q36" i="24"/>
  <c r="R36" i="24" s="1"/>
  <c r="Q35" i="24"/>
  <c r="R35" i="24" s="1"/>
  <c r="Q34" i="24"/>
  <c r="R34" i="24" s="1"/>
  <c r="Q33" i="24"/>
  <c r="R33" i="24" s="1"/>
  <c r="Q32" i="24"/>
  <c r="R32" i="24" s="1"/>
  <c r="Q31" i="24"/>
  <c r="R31" i="24" s="1"/>
  <c r="Q30" i="24"/>
  <c r="R30" i="24" s="1"/>
  <c r="Q29" i="24"/>
  <c r="R29" i="24" s="1"/>
  <c r="Q28" i="24"/>
  <c r="R28" i="24" s="1"/>
  <c r="Q27" i="24"/>
  <c r="R27" i="24" s="1"/>
  <c r="Q26" i="24"/>
  <c r="R26" i="24" s="1"/>
  <c r="Q25" i="24"/>
  <c r="R25" i="24" s="1"/>
  <c r="Q24" i="24"/>
  <c r="R24" i="24" s="1"/>
  <c r="Q23" i="24"/>
  <c r="R23" i="24" s="1"/>
  <c r="Q22" i="24"/>
  <c r="R22" i="24" s="1"/>
  <c r="Q21" i="24"/>
  <c r="Q235" i="24" l="1"/>
  <c r="R21" i="24"/>
  <c r="R235" i="24" s="1"/>
</calcChain>
</file>

<file path=xl/sharedStrings.xml><?xml version="1.0" encoding="utf-8"?>
<sst xmlns="http://schemas.openxmlformats.org/spreadsheetml/2006/main" count="1672" uniqueCount="877">
  <si>
    <t>CLAVE:</t>
  </si>
  <si>
    <t xml:space="preserve">INVENTARIO DE BIENES MUEBLES </t>
  </si>
  <si>
    <t>BIENES MUEBLES</t>
  </si>
  <si>
    <t>Descripción, Marca, Modelo y Serie</t>
  </si>
  <si>
    <t>Documento que acredita la Propiedad (CFDI)</t>
  </si>
  <si>
    <t>Responsable del Resguardo y Área Administrativa</t>
  </si>
  <si>
    <t>Motivo de alta</t>
  </si>
  <si>
    <t>Importe</t>
  </si>
  <si>
    <t>Fecha de Adquisición</t>
  </si>
  <si>
    <t>% Depreciación Bien Mueble</t>
  </si>
  <si>
    <t xml:space="preserve">% Depreciación del ejercicio </t>
  </si>
  <si>
    <t>% Depreciación Acumulada al  final del ejercicio</t>
  </si>
  <si>
    <t>Monto  Depreciación  del ejercicio</t>
  </si>
  <si>
    <t>Monto  Depreciación Acumulada al  final del ejercicio</t>
  </si>
  <si>
    <t>INVENTARIO DE BIENES  INMUEBLES</t>
  </si>
  <si>
    <t>BIENES INMUEBLES</t>
  </si>
  <si>
    <t>Descripción</t>
  </si>
  <si>
    <t>Documento que acredita la Propiedad (escritura pública)</t>
  </si>
  <si>
    <t>% Depreciación Bien Inmueble</t>
  </si>
  <si>
    <t>SUMA TOTAL</t>
  </si>
  <si>
    <t>BAJO PROTESTA DE DECIR VERDAD DECLARAMOS QUE LOS DATOS ANOTADOS EN EL FORMATO, SON CORRECTOS Y SON RESPONSABILIDAD DEL EMISOR.</t>
  </si>
  <si>
    <t>Número de inventario (Código)</t>
  </si>
  <si>
    <t>Subcuenta</t>
  </si>
  <si>
    <t>Monto  Depreciación Acumulada al final del ejercicio</t>
  </si>
  <si>
    <t>% Depreciación Acumulada al final del ejercicio</t>
  </si>
  <si>
    <t>Monto  Depreciación del ejercicio</t>
  </si>
  <si>
    <t>907-03</t>
  </si>
  <si>
    <t>Motivo de baja</t>
  </si>
  <si>
    <t>Fuente de financiamiento</t>
  </si>
  <si>
    <t>FUENTES DE FINANCIAMIENTO</t>
  </si>
  <si>
    <t>1. Recursos Fiscales</t>
  </si>
  <si>
    <t>2. Financiamientos Internos</t>
  </si>
  <si>
    <t>3. Financiamientos Externos</t>
  </si>
  <si>
    <t>4. Ingresos Propios</t>
  </si>
  <si>
    <t>5. Recursos Federales</t>
  </si>
  <si>
    <t>6. Recursos Estatales</t>
  </si>
  <si>
    <t>7. Otros Recursos</t>
  </si>
  <si>
    <t>Documento que acredita la baja</t>
  </si>
  <si>
    <t>Valor Neto en libros al 31 de diciembre de 2017</t>
  </si>
  <si>
    <t>90703-00000278</t>
  </si>
  <si>
    <t>SILLA EJECUTIVA COSCORP HISTOR</t>
  </si>
  <si>
    <t>0000186</t>
  </si>
  <si>
    <t>JOSE ANTONIO OSORIO MARTINEZ</t>
  </si>
  <si>
    <t>FACTURA NO. 458</t>
  </si>
  <si>
    <t>30 DE MARZO DE 2017</t>
  </si>
  <si>
    <t>90703-00000279</t>
  </si>
  <si>
    <t>0000187</t>
  </si>
  <si>
    <t>MARIA INES OLARTE SEYNOS</t>
  </si>
  <si>
    <t>90703-00000280</t>
  </si>
  <si>
    <t>ESCRITORIO L EVANS MELAMINA MAPLE</t>
  </si>
  <si>
    <t>0000188</t>
  </si>
  <si>
    <t>90703-00000286</t>
  </si>
  <si>
    <t>ARCHIVERO 4 GABETAS TEM-MEX</t>
  </si>
  <si>
    <t>0000194</t>
  </si>
  <si>
    <t>FACTURA NO. 461</t>
  </si>
  <si>
    <t>90703-00000288</t>
  </si>
  <si>
    <t>KIBRERO Y ESCRITORIO SIN MARCA</t>
  </si>
  <si>
    <t>0000196</t>
  </si>
  <si>
    <t>FACTURA NO. 665</t>
  </si>
  <si>
    <t>26 DE JUNIO DE 2017</t>
  </si>
  <si>
    <t>90703-00000290</t>
  </si>
  <si>
    <t>SILLA SECRETERIAL PARA COMPUTADORA CON D TECH</t>
  </si>
  <si>
    <t>0000197</t>
  </si>
  <si>
    <t>SONIA JUAREZ TORRES</t>
  </si>
  <si>
    <t>FACTURA NO.AD5077686F27B</t>
  </si>
  <si>
    <t>22 DE MARZO DE 2018</t>
  </si>
  <si>
    <t>90703-00000291</t>
  </si>
  <si>
    <t>0000198</t>
  </si>
  <si>
    <t>JORGE OLGUÍN HERNÁNDEZ</t>
  </si>
  <si>
    <t>90703-00000292</t>
  </si>
  <si>
    <t>0000199</t>
  </si>
  <si>
    <t>MARIA FELICITAS MENDEZ LOZADA</t>
  </si>
  <si>
    <t>90703-00000293</t>
  </si>
  <si>
    <t>0000200</t>
  </si>
  <si>
    <t>MIRIAM GARCIA ROMERO</t>
  </si>
  <si>
    <t>90703-00000294</t>
  </si>
  <si>
    <t>0000201</t>
  </si>
  <si>
    <t>MARIA DEL CAMEN LINARES XOCHIPA</t>
  </si>
  <si>
    <t>90703-00000295</t>
  </si>
  <si>
    <t>0000202</t>
  </si>
  <si>
    <t>KARLA MELISSA RAMÍREZ ROJANO</t>
  </si>
  <si>
    <t>FACTURA NO. AD507686F27B</t>
  </si>
  <si>
    <t>90703-00000298</t>
  </si>
  <si>
    <t>0000205</t>
  </si>
  <si>
    <t>JOSE LUIS MITRE CABALLERO</t>
  </si>
  <si>
    <t>FACTURA NO.A589970B5B52A</t>
  </si>
  <si>
    <t>90703-00000299</t>
  </si>
  <si>
    <t>0000206</t>
  </si>
  <si>
    <t>GERARDO MENDEZ ALLENDE</t>
  </si>
  <si>
    <t>90703-00000277</t>
  </si>
  <si>
    <t xml:space="preserve">TV LED-LCD 40" SAMSUNG 460 </t>
  </si>
  <si>
    <t>0000185</t>
  </si>
  <si>
    <t>FACTURA 457</t>
  </si>
  <si>
    <t>90703-00000276</t>
  </si>
  <si>
    <t>ESCANER EPSON DISCO DURO EXTERNO PORTATIL</t>
  </si>
  <si>
    <t>0000184</t>
  </si>
  <si>
    <t>FACTURA 456</t>
  </si>
  <si>
    <t>90703-00000281</t>
  </si>
  <si>
    <t>DISCO DURO EXTERNO PORTATIL</t>
  </si>
  <si>
    <t>0000189</t>
  </si>
  <si>
    <t>DANIEL MACUIL ESCOBAR</t>
  </si>
  <si>
    <t>FACTURA 459</t>
  </si>
  <si>
    <t>90703-00000282</t>
  </si>
  <si>
    <t>0000190</t>
  </si>
  <si>
    <t>90703-00000283</t>
  </si>
  <si>
    <t>EQUIPO DE COMPUTO ENSAMBLE PROCESADOR INTEL</t>
  </si>
  <si>
    <t>0000191</t>
  </si>
  <si>
    <t>MARGARITA ARCE BAUTISTA</t>
  </si>
  <si>
    <t>90703-00000284</t>
  </si>
  <si>
    <t>0000192</t>
  </si>
  <si>
    <t>LOURDES CASTILLO DEOLARTE</t>
  </si>
  <si>
    <t>FACTURA 460</t>
  </si>
  <si>
    <t>90703-00000285</t>
  </si>
  <si>
    <t>IMPRESORA DE TINTA CANON</t>
  </si>
  <si>
    <t>0000193</t>
  </si>
  <si>
    <t>FACTURA 461</t>
  </si>
  <si>
    <t>90703-00000300</t>
  </si>
  <si>
    <t>0000207</t>
  </si>
  <si>
    <t>ARTURO OLMEDO VAZQYUEZ</t>
  </si>
  <si>
    <t>FACTURA 248C45ADCA36</t>
  </si>
  <si>
    <t>22 DE MARDO DE 2018</t>
  </si>
  <si>
    <t>90703-00000301</t>
  </si>
  <si>
    <t>0000208</t>
  </si>
  <si>
    <t>90703-00000302</t>
  </si>
  <si>
    <t>NOBREACK-REGULADOR FORZA POWER</t>
  </si>
  <si>
    <t>0000209</t>
  </si>
  <si>
    <t>MARIA DEL CARMEN LINARES XOCHIPA</t>
  </si>
  <si>
    <t>5150-0000210</t>
  </si>
  <si>
    <t>COMPUTADORA DE ESCRITORIO COMPLETA</t>
  </si>
  <si>
    <t>0000210</t>
  </si>
  <si>
    <t>FACTURA</t>
  </si>
  <si>
    <t>07 DE DICIEMBRE 2018</t>
  </si>
  <si>
    <t>MOBILIARIO Y QUIPO DE ADMINISTRACION</t>
  </si>
  <si>
    <t>24 DE FEBRERO DE 2014</t>
  </si>
  <si>
    <t>90703-00000001</t>
  </si>
  <si>
    <t>MONITOR COLOR NEGRO-PLATEADO COMPAQ</t>
  </si>
  <si>
    <t>0000001</t>
  </si>
  <si>
    <t>FACTURA 254</t>
  </si>
  <si>
    <t>01 DE AGOSTO DE 2007</t>
  </si>
  <si>
    <t>TECLADO COLOR NEGRO PLATEADO</t>
  </si>
  <si>
    <t>0000002</t>
  </si>
  <si>
    <t>CPU COLOR NEGRO PLATEADO</t>
  </si>
  <si>
    <t>0000003</t>
  </si>
  <si>
    <t>FACTURA  254</t>
  </si>
  <si>
    <t>01 DE AGOSDTO DE 2007</t>
  </si>
  <si>
    <t>MOUSE COLOR NEGRO PLATEADO, COMPAQ</t>
  </si>
  <si>
    <t>0000004</t>
  </si>
  <si>
    <t>MIRIAM GARCÍA ROMERO</t>
  </si>
  <si>
    <t>EN ESTADO MALO</t>
  </si>
  <si>
    <t>90703-00000002</t>
  </si>
  <si>
    <t>TARJETA DE RED INALAMBRICA COLOR NEGRO</t>
  </si>
  <si>
    <t>0000005</t>
  </si>
  <si>
    <t>EXTRAVIADA</t>
  </si>
  <si>
    <t>90703-00000003</t>
  </si>
  <si>
    <t>ESCRITORIO EJECUTIVO COLOR GRIS 5 CAJONES</t>
  </si>
  <si>
    <t>0000006</t>
  </si>
  <si>
    <t>DONACION</t>
  </si>
  <si>
    <t>90703-00000005</t>
  </si>
  <si>
    <t>ANAQUEL COLOR AZUL ELECTRICO</t>
  </si>
  <si>
    <t>0000007</t>
  </si>
  <si>
    <t>RECIBO SIMPLE</t>
  </si>
  <si>
    <t>01 DE MAYO DE 2006</t>
  </si>
  <si>
    <t>90703-00000008</t>
  </si>
  <si>
    <t>MOSTRADOR DE MADERA COLOR MIEL 6 CAJONES</t>
  </si>
  <si>
    <t>0000008</t>
  </si>
  <si>
    <t>90703-00000011</t>
  </si>
  <si>
    <t>ESCRITORIO EJECUTIVO COLOR GRIS OBSCURO</t>
  </si>
  <si>
    <t>0000009</t>
  </si>
  <si>
    <t>90703-00000014</t>
  </si>
  <si>
    <t>0000010</t>
  </si>
  <si>
    <t>90703-00000015</t>
  </si>
  <si>
    <t>0000011</t>
  </si>
  <si>
    <t>FACTURA 2941</t>
  </si>
  <si>
    <t>17 DE JULIO DE 2007</t>
  </si>
  <si>
    <t>90703-00000016</t>
  </si>
  <si>
    <t>ARCHIVERO COLOR BEIGE, ORILLA DORADA</t>
  </si>
  <si>
    <t>0000012</t>
  </si>
  <si>
    <t>90703-00000017</t>
  </si>
  <si>
    <t>0000013</t>
  </si>
  <si>
    <t>90703-00000025</t>
  </si>
  <si>
    <t>ESCRITORIO SECRETARIAL CON 6 CAJONES COL NACIONAL</t>
  </si>
  <si>
    <t>0000015</t>
  </si>
  <si>
    <t>16 DE JULIO DE 2007</t>
  </si>
  <si>
    <t>90703-00000029</t>
  </si>
  <si>
    <t>EQUIPO SERVIDOR COLOR NEGRO CPU TRECLADO PROLIANT</t>
  </si>
  <si>
    <t>0000016</t>
  </si>
  <si>
    <t>28 DE AGOSTO DE 2007</t>
  </si>
  <si>
    <t>90703-00000032</t>
  </si>
  <si>
    <t>ESCRITORIO 4 CAJONES COLOR CAFÉ</t>
  </si>
  <si>
    <t>0000017</t>
  </si>
  <si>
    <t>90703-00000033</t>
  </si>
  <si>
    <t>SILLON EJECUTIVIO RECLINABLE</t>
  </si>
  <si>
    <t>0000018</t>
  </si>
  <si>
    <t>90703-00000034</t>
  </si>
  <si>
    <t>MONITOR COLOR NEGRO-PLATA SAMSUNG</t>
  </si>
  <si>
    <t>0000019</t>
  </si>
  <si>
    <t>90703-00000035</t>
  </si>
  <si>
    <t>C.P.U. COLOR BLANCO CON VERDE</t>
  </si>
  <si>
    <t>0000020</t>
  </si>
  <si>
    <t>FACTURA NO. 0243</t>
  </si>
  <si>
    <t>EN ESTADO REGULAR (NO FUNCIONA)</t>
  </si>
  <si>
    <t xml:space="preserve">28 DE AGOSTO 2007. </t>
  </si>
  <si>
    <t>90703-00000036</t>
  </si>
  <si>
    <t>MESA CUBIERTA BLANCA TUBULAR</t>
  </si>
  <si>
    <t>0000021</t>
  </si>
  <si>
    <t>ARACELI GARCIA MACUIL</t>
  </si>
  <si>
    <t>SIN FACTURA</t>
  </si>
  <si>
    <t xml:space="preserve">28 DE AGOSTO DE 2007. </t>
  </si>
  <si>
    <t>90703-00000038</t>
  </si>
  <si>
    <t>0000022</t>
  </si>
  <si>
    <t>90703-00000046</t>
  </si>
  <si>
    <t>0000028</t>
  </si>
  <si>
    <t>90703-00000047</t>
  </si>
  <si>
    <t>MESA CUBIERTA TUBULAR BLANCA</t>
  </si>
  <si>
    <t>0000029</t>
  </si>
  <si>
    <t>90703-00000051</t>
  </si>
  <si>
    <t>ESCITORIO LISO GRIS SEVRETARIAL 1</t>
  </si>
  <si>
    <t>0000030</t>
  </si>
  <si>
    <t>90703-00000052</t>
  </si>
  <si>
    <t>ARCHIVERO COLOR GRIS</t>
  </si>
  <si>
    <t>0000031</t>
  </si>
  <si>
    <t>JUAN CARLOS GUTIERREZ PALMA</t>
  </si>
  <si>
    <t>90703-00000053</t>
  </si>
  <si>
    <t>0000032</t>
  </si>
  <si>
    <t>90703-00000091</t>
  </si>
  <si>
    <t>SILLA SECRETARIAL RESPALDO MEDIO TAPIZADO</t>
  </si>
  <si>
    <t>0000042</t>
  </si>
  <si>
    <t>FACTURA 1962</t>
  </si>
  <si>
    <t>16 DE OCTUBRE DE 2007</t>
  </si>
  <si>
    <t>90703-00000092</t>
  </si>
  <si>
    <t>0000043</t>
  </si>
  <si>
    <t>90703-00000093</t>
  </si>
  <si>
    <t>0000044</t>
  </si>
  <si>
    <t>90703-00000095</t>
  </si>
  <si>
    <t>0000045</t>
  </si>
  <si>
    <t>90703-00000097</t>
  </si>
  <si>
    <t>0000046</t>
  </si>
  <si>
    <t>01DE OCTUBRE DE 2007</t>
  </si>
  <si>
    <t>90703-00000099</t>
  </si>
  <si>
    <t>KID DE TECLADO MOUSE, BENY</t>
  </si>
  <si>
    <t>0000047</t>
  </si>
  <si>
    <t>FACTURA NO. 0874</t>
  </si>
  <si>
    <t>EN ESTADO REGULAR (NO FUNCIONA</t>
  </si>
  <si>
    <t>21 DE NOVIEMBRE DE 2007</t>
  </si>
  <si>
    <t>90703-00000101</t>
  </si>
  <si>
    <t>REGULADOR CON PROTECCION DE LINEA NEGRO</t>
  </si>
  <si>
    <t>0000048</t>
  </si>
  <si>
    <t>FACTURA 0874</t>
  </si>
  <si>
    <t>21 DE NOVIEMBRE2007</t>
  </si>
  <si>
    <t>90703-00000102</t>
  </si>
  <si>
    <t xml:space="preserve">REGULADOR CON PROTECCION DE LINEA  </t>
  </si>
  <si>
    <t>02000049</t>
  </si>
  <si>
    <t>90703-00000103</t>
  </si>
  <si>
    <t>0000050</t>
  </si>
  <si>
    <t>90703-00000107</t>
  </si>
  <si>
    <t>MESA</t>
  </si>
  <si>
    <t>0000051</t>
  </si>
  <si>
    <t>09 DE ENERO 2008</t>
  </si>
  <si>
    <t>90703-00000110</t>
  </si>
  <si>
    <t>0000053</t>
  </si>
  <si>
    <t>MIGUEL ANGEL ORTEGA MORENO</t>
  </si>
  <si>
    <t>FACTURA 0289</t>
  </si>
  <si>
    <t>13 DE FEBRERO DE 2008</t>
  </si>
  <si>
    <t>90703-00000111</t>
  </si>
  <si>
    <t>MULTIFUNCIONAL</t>
  </si>
  <si>
    <t>0000054</t>
  </si>
  <si>
    <t>FACTURA 0292</t>
  </si>
  <si>
    <t>29 DE FEBRERO DE 2008</t>
  </si>
  <si>
    <t>90703-00000112</t>
  </si>
  <si>
    <t>C.P.U., INTEL</t>
  </si>
  <si>
    <t>000055</t>
  </si>
  <si>
    <t>FACTURA NO. 0294</t>
  </si>
  <si>
    <t>EN ESTADO MALO (NO FUNCIONA</t>
  </si>
  <si>
    <t>14 DE MARZO 2008</t>
  </si>
  <si>
    <t>90703-00000118</t>
  </si>
  <si>
    <t>IPS REGULADOR</t>
  </si>
  <si>
    <t>0000057</t>
  </si>
  <si>
    <t>FACTURA 0300</t>
  </si>
  <si>
    <t>07 DE MAYO DE 2008</t>
  </si>
  <si>
    <t>90703-00000121</t>
  </si>
  <si>
    <t xml:space="preserve">RELOJ CHECADOR </t>
  </si>
  <si>
    <t>0000059</t>
  </si>
  <si>
    <t>FACTURA 193526</t>
  </si>
  <si>
    <t>01 DE JULIO DE 2008</t>
  </si>
  <si>
    <t>90703-00000122</t>
  </si>
  <si>
    <t>TARJETERO METALICO COLOR GRIS 25 EPACIOS</t>
  </si>
  <si>
    <t>0000060</t>
  </si>
  <si>
    <t>FACTURA 107-C000108279.</t>
  </si>
  <si>
    <t>90703-00000133</t>
  </si>
  <si>
    <t>EQUIPO DE COMPUTO COLOR NEGRO</t>
  </si>
  <si>
    <t>0000061</t>
  </si>
  <si>
    <t>FACTURA 0125</t>
  </si>
  <si>
    <t>20 DE MARZO 2009</t>
  </si>
  <si>
    <t>90703-00000134</t>
  </si>
  <si>
    <t>0000062</t>
  </si>
  <si>
    <t>20 DE MARZO DE 2009</t>
  </si>
  <si>
    <t>90703-00000142</t>
  </si>
  <si>
    <t>MULTIFUNCIONAL HP-LASER</t>
  </si>
  <si>
    <t>0000067</t>
  </si>
  <si>
    <t>FACTURA NO. 0041</t>
  </si>
  <si>
    <t>15 DE MAYO 2009</t>
  </si>
  <si>
    <t>90703-00000145</t>
  </si>
  <si>
    <t>IMPRESORA SISTEMA CONTINUO</t>
  </si>
  <si>
    <t>0000069</t>
  </si>
  <si>
    <t>FATURA 0044</t>
  </si>
  <si>
    <t>, EN ESTADO MALO (NO FUNCIONA</t>
  </si>
  <si>
    <t>01 DE SEPTIEMBRE 2009</t>
  </si>
  <si>
    <t>90703-00000151</t>
  </si>
  <si>
    <t>HORNO DE MICROONDAS</t>
  </si>
  <si>
    <t>0000065</t>
  </si>
  <si>
    <t>FACTURA 251767</t>
  </si>
  <si>
    <t>24 DE NOVIEMNBRE DE 2009</t>
  </si>
  <si>
    <t>90703-00000154</t>
  </si>
  <si>
    <t>MINI CPU</t>
  </si>
  <si>
    <t>0000066</t>
  </si>
  <si>
    <t>FACTUR 0109</t>
  </si>
  <si>
    <t>25 DE FEBRERO DE 2010</t>
  </si>
  <si>
    <t>90703-00000155</t>
  </si>
  <si>
    <t>MONITOR LCD, SAMSUMG</t>
  </si>
  <si>
    <t>0000074</t>
  </si>
  <si>
    <t>FACTURA 0112</t>
  </si>
  <si>
    <t>25 DE FEBRERO 2010</t>
  </si>
  <si>
    <t>90703-00000156</t>
  </si>
  <si>
    <t>CPU COLOR NEGRO</t>
  </si>
  <si>
    <t>0000075</t>
  </si>
  <si>
    <t>GERARDO MÉNDEZ ALLENDE</t>
  </si>
  <si>
    <t>FACTURA 0115</t>
  </si>
  <si>
    <t xml:space="preserve">EN ESTADO MALO (NO FUNCIONA), </t>
  </si>
  <si>
    <t>03 DE MARZO 2010</t>
  </si>
  <si>
    <t>90703-00000157</t>
  </si>
  <si>
    <t>TECLADO NEGRO, MICROSOFT WIREDKEYBOARDD500,</t>
  </si>
  <si>
    <t>0000076</t>
  </si>
  <si>
    <t>FACTURA MP-0115</t>
  </si>
  <si>
    <t>90703-00000158</t>
  </si>
  <si>
    <t>ESTANTE</t>
  </si>
  <si>
    <t>0000077</t>
  </si>
  <si>
    <t>FACTURA 7411</t>
  </si>
  <si>
    <t>90703-00000159</t>
  </si>
  <si>
    <t>ESTANTE 3 CHAROLAS EXTRAS</t>
  </si>
  <si>
    <t>0000078</t>
  </si>
  <si>
    <t>04 DE MARZO DE 2010</t>
  </si>
  <si>
    <t>90703-00000160</t>
  </si>
  <si>
    <t>0000079</t>
  </si>
  <si>
    <t>90703-00000161</t>
  </si>
  <si>
    <t>7 CHAROLAS PARA ESTANTE</t>
  </si>
  <si>
    <t>0000080</t>
  </si>
  <si>
    <t>FACTURA 7460</t>
  </si>
  <si>
    <t>12 DE MARZO DE 2010</t>
  </si>
  <si>
    <t>90703-00000162</t>
  </si>
  <si>
    <t>0000081</t>
  </si>
  <si>
    <t>90703-00000163</t>
  </si>
  <si>
    <t>CHAROLA PARA ESTANTE</t>
  </si>
  <si>
    <t>0000082</t>
  </si>
  <si>
    <t>90703-00000172</t>
  </si>
  <si>
    <t>MONITOR</t>
  </si>
  <si>
    <t>0000087</t>
  </si>
  <si>
    <t>FACTURA 1183, 1176</t>
  </si>
  <si>
    <t>07 DE ABRIL DE 2010</t>
  </si>
  <si>
    <t>90703-00000173</t>
  </si>
  <si>
    <t>TECLADO</t>
  </si>
  <si>
    <t>0000088</t>
  </si>
  <si>
    <t>07 DE ABRIL DE 2007</t>
  </si>
  <si>
    <t>90703-00000174</t>
  </si>
  <si>
    <t>MOUSE</t>
  </si>
  <si>
    <t>0000089</t>
  </si>
  <si>
    <t>90703-00000175</t>
  </si>
  <si>
    <t>MONITOR COLOR NEGRO PLATA, SAMSUMG</t>
  </si>
  <si>
    <t>0000090</t>
  </si>
  <si>
    <t xml:space="preserve">EN ESTADO REGULAR (NO FUNCIONA), </t>
  </si>
  <si>
    <t>07 DE MARZO DE 2007</t>
  </si>
  <si>
    <t>90703-00000176</t>
  </si>
  <si>
    <t>BOCINAS Y REGULADOR COLOR PLATA</t>
  </si>
  <si>
    <t>0000091</t>
  </si>
  <si>
    <t>90703-00000177</t>
  </si>
  <si>
    <t>C.P.U. COLOR NEGRO, ULTRAUFS</t>
  </si>
  <si>
    <t>0000092</t>
  </si>
  <si>
    <t>FACTURA NO. 0286</t>
  </si>
  <si>
    <t>09 DE ENERO DE 2008</t>
  </si>
  <si>
    <t>90703-00000178</t>
  </si>
  <si>
    <t>TECLADO COLOR NEGRO, ULTRAUFS</t>
  </si>
  <si>
    <t>0000093</t>
  </si>
  <si>
    <t>90703-00000179</t>
  </si>
  <si>
    <t>MOUSE, ULTRAUFS</t>
  </si>
  <si>
    <t>0000094</t>
  </si>
  <si>
    <t>90703-00000184</t>
  </si>
  <si>
    <t>IMPRESORA SAMSUNG</t>
  </si>
  <si>
    <t>0000097</t>
  </si>
  <si>
    <t>FACTURA 0305</t>
  </si>
  <si>
    <t>02 DE FEBRERO DE 2012</t>
  </si>
  <si>
    <t>90703-00000187</t>
  </si>
  <si>
    <t>IMPRESORA T42WD EPSON</t>
  </si>
  <si>
    <t>0000099</t>
  </si>
  <si>
    <t>05 DE ABRIL DE 2012</t>
  </si>
  <si>
    <t>90703-00000188</t>
  </si>
  <si>
    <t>ESCRUITORIO SECRETARIAL</t>
  </si>
  <si>
    <t>0000100</t>
  </si>
  <si>
    <t>14 DE ABRIL DE 2012</t>
  </si>
  <si>
    <t>90703-00000193</t>
  </si>
  <si>
    <t>ANAQUEL AZUL CON 5 CHAROLAS</t>
  </si>
  <si>
    <t>0000104</t>
  </si>
  <si>
    <t>FACTURA 36</t>
  </si>
  <si>
    <t>27 DE JULIO DE 2012</t>
  </si>
  <si>
    <t>90703-00000197</t>
  </si>
  <si>
    <t>MONITOR 19”, GHIA</t>
  </si>
  <si>
    <t>0000111</t>
  </si>
  <si>
    <t>FACTURA NO. 318</t>
  </si>
  <si>
    <t>20 DE SEPTIEMBRE DE 2012</t>
  </si>
  <si>
    <t>90703-00000198</t>
  </si>
  <si>
    <t>IMPRESORA HP</t>
  </si>
  <si>
    <t>0000112</t>
  </si>
  <si>
    <t>FACTURA 321, 322</t>
  </si>
  <si>
    <t>16 DE OCTUBRE DE 2012</t>
  </si>
  <si>
    <t>90703-00000206</t>
  </si>
  <si>
    <t>SILLAS METALICAS</t>
  </si>
  <si>
    <t>0000114</t>
  </si>
  <si>
    <t>NOTA DE VENTA</t>
  </si>
  <si>
    <t>21 DE ENERO DE 2013</t>
  </si>
  <si>
    <t>90703-00000217</t>
  </si>
  <si>
    <t>ESCRUITORIO COLOR CHOCOLATE CON NIVELADO</t>
  </si>
  <si>
    <t>0000125</t>
  </si>
  <si>
    <t>FACTURA A-266</t>
  </si>
  <si>
    <t>31 DE DICIEMBRE DE 2014</t>
  </si>
  <si>
    <t>90703-00000218</t>
  </si>
  <si>
    <t>0000126</t>
  </si>
  <si>
    <t>90703-00000219</t>
  </si>
  <si>
    <t>EQUIPO ENSAMBLADO INTER CELER</t>
  </si>
  <si>
    <t>0000127</t>
  </si>
  <si>
    <t>90703-00000220</t>
  </si>
  <si>
    <t>0000128</t>
  </si>
  <si>
    <t>90703-00000221</t>
  </si>
  <si>
    <t>MULTIFUNCIONAL SISTEM TINTA CONTINUA</t>
  </si>
  <si>
    <t>0000129</t>
  </si>
  <si>
    <t>90703-00000227</t>
  </si>
  <si>
    <t>NOBREAK CON REGULADOR</t>
  </si>
  <si>
    <t>0000135</t>
  </si>
  <si>
    <t>FACTURA A-290</t>
  </si>
  <si>
    <t>22 DE ENERO DE 2015</t>
  </si>
  <si>
    <t>90703-00000228</t>
  </si>
  <si>
    <t>EQUIPO DE COMPUTO CPU MONITOR TECLADO MOUSE</t>
  </si>
  <si>
    <t>0000136</t>
  </si>
  <si>
    <t>FACTURA A-300</t>
  </si>
  <si>
    <t>13 DE FEBRERO DE 2015</t>
  </si>
  <si>
    <t>90703-00000229</t>
  </si>
  <si>
    <t>COMPUTADORA LAP TOP</t>
  </si>
  <si>
    <t>0000137</t>
  </si>
  <si>
    <t>FACTURA A-625</t>
  </si>
  <si>
    <t>29 DE MAYO DE 2015</t>
  </si>
  <si>
    <t>90703-00000230</t>
  </si>
  <si>
    <t>0000138</t>
  </si>
  <si>
    <t>90703-00000231</t>
  </si>
  <si>
    <t>0000139</t>
  </si>
  <si>
    <t>90703-00000232</t>
  </si>
  <si>
    <t>0000140</t>
  </si>
  <si>
    <t>FACTURA 625</t>
  </si>
  <si>
    <t>90703-00000233</t>
  </si>
  <si>
    <t>COMPUTADORA ENSAMBLADA</t>
  </si>
  <si>
    <t>0000141</t>
  </si>
  <si>
    <t>FACTURA 626</t>
  </si>
  <si>
    <t>90703-00000234</t>
  </si>
  <si>
    <t>COMPUTADORA, MONITOR, TECLADO , MOUSE LENOVO ALL IN ONE</t>
  </si>
  <si>
    <t>0000142</t>
  </si>
  <si>
    <t>FACTURS 627</t>
  </si>
  <si>
    <t>90703-00000235</t>
  </si>
  <si>
    <t>0000143</t>
  </si>
  <si>
    <t>90703-00000236</t>
  </si>
  <si>
    <t>0000144</t>
  </si>
  <si>
    <t>90703-00000237</t>
  </si>
  <si>
    <t>0000145</t>
  </si>
  <si>
    <t>ALEJANDRO JUAREZ CESAR</t>
  </si>
  <si>
    <t>90703-00000238</t>
  </si>
  <si>
    <t>0000146</t>
  </si>
  <si>
    <t>90703-00000239</t>
  </si>
  <si>
    <t>0000147</t>
  </si>
  <si>
    <t>90703-00000241</t>
  </si>
  <si>
    <t>ESCRITORIO</t>
  </si>
  <si>
    <t>0000149</t>
  </si>
  <si>
    <t>FACTURA 188</t>
  </si>
  <si>
    <t>30 DE OCTUBRE DE 2015</t>
  </si>
  <si>
    <t>90703-00000242</t>
  </si>
  <si>
    <t>SILLA SECRETARIAL</t>
  </si>
  <si>
    <t>0000150</t>
  </si>
  <si>
    <t>90703-00000243</t>
  </si>
  <si>
    <t>SILLA SECRETARIAL, MARCA DE LINEA</t>
  </si>
  <si>
    <t>0000151</t>
  </si>
  <si>
    <t>FACTURA NO. 188</t>
  </si>
  <si>
    <t>EN ESTADO BUENO (NO FUNCIONA)</t>
  </si>
  <si>
    <t>90703-00000246</t>
  </si>
  <si>
    <t>MULTIFUNCIONAL B/N 40 MPP</t>
  </si>
  <si>
    <t>0000154</t>
  </si>
  <si>
    <t>FACTURA 267</t>
  </si>
  <si>
    <t>22 DE MARZO DE 2016</t>
  </si>
  <si>
    <t>90703-00000247</t>
  </si>
  <si>
    <t>PROYECTOR INFOCUS INT 12 XDLP SVGA</t>
  </si>
  <si>
    <t>0000155</t>
  </si>
  <si>
    <t>FACTURA 269</t>
  </si>
  <si>
    <t>90703-00000248</t>
  </si>
  <si>
    <t>IMPRESORA MULTIFUNCIONAL</t>
  </si>
  <si>
    <t>0000156</t>
  </si>
  <si>
    <t>FACTURA 268</t>
  </si>
  <si>
    <t>90703-00000249</t>
  </si>
  <si>
    <t>LIBRERO DE MADERA DE PINO DE 8 ANAQUELES</t>
  </si>
  <si>
    <t>0000157</t>
  </si>
  <si>
    <t>FACTURA 497</t>
  </si>
  <si>
    <t>24 DE MARZO DE 2016</t>
  </si>
  <si>
    <t>90703-00000251</t>
  </si>
  <si>
    <t>IMPRESORA</t>
  </si>
  <si>
    <t>0000159</t>
  </si>
  <si>
    <t>FACTURA 291</t>
  </si>
  <si>
    <t>19 DE MAYO DE 2016</t>
  </si>
  <si>
    <t>90703-00000253</t>
  </si>
  <si>
    <t>ARCHIVERO DE LAMINA 4 GABETAS</t>
  </si>
  <si>
    <t>0000161</t>
  </si>
  <si>
    <t>FACTURA 290</t>
  </si>
  <si>
    <t>20 DE MAYO DE 2016</t>
  </si>
  <si>
    <t>90703-00000254</t>
  </si>
  <si>
    <t>0000162</t>
  </si>
  <si>
    <t>90703-00000255</t>
  </si>
  <si>
    <t>0000163</t>
  </si>
  <si>
    <t>FACTURA 292</t>
  </si>
  <si>
    <t>90703-00000256</t>
  </si>
  <si>
    <t>CAJA FUERTE DIGITAL</t>
  </si>
  <si>
    <t>0000164</t>
  </si>
  <si>
    <t>90703-00000257</t>
  </si>
  <si>
    <t>LECTOR BIOMÉTRICO MULTIMEDIA, ACCESPRO</t>
  </si>
  <si>
    <t>0000165</t>
  </si>
  <si>
    <t>JOSÉ ANTONIO OSORIO MARTÍNEZ</t>
  </si>
  <si>
    <t>FACTURA NO. 292</t>
  </si>
  <si>
    <t>20 DE MAYO 2016</t>
  </si>
  <si>
    <t>90703-00000258</t>
  </si>
  <si>
    <t>TELEFONO INALAMBRICO</t>
  </si>
  <si>
    <t>0000166</t>
  </si>
  <si>
    <t>90703-00000259</t>
  </si>
  <si>
    <t xml:space="preserve">LIBRERO DE MADERA  </t>
  </si>
  <si>
    <t>0000167</t>
  </si>
  <si>
    <t>FACTURA 529</t>
  </si>
  <si>
    <t>90703-00000260</t>
  </si>
  <si>
    <t>FACTURA 530</t>
  </si>
  <si>
    <t>90703-00000264</t>
  </si>
  <si>
    <t>BIOMBO DE MADERA 3 HOJAS PLEGABLES</t>
  </si>
  <si>
    <t>0000172</t>
  </si>
  <si>
    <t>FACTURA 558</t>
  </si>
  <si>
    <t>22DE JULIO DE 2016</t>
  </si>
  <si>
    <t>90703-00000265</t>
  </si>
  <si>
    <t>BANCO ESCALERA DE MADERA DE UN ESCALON</t>
  </si>
  <si>
    <t>0000173</t>
  </si>
  <si>
    <t>90703-00000268</t>
  </si>
  <si>
    <t>SILLA METALICA JUEGO DE 3 PIEZAS</t>
  </si>
  <si>
    <t>0000176</t>
  </si>
  <si>
    <t>FACTYURA 371</t>
  </si>
  <si>
    <t>20 DE OCTUBRE DE 2016</t>
  </si>
  <si>
    <t>90703-00000269</t>
  </si>
  <si>
    <t>0000177</t>
  </si>
  <si>
    <t>90703-00000270</t>
  </si>
  <si>
    <t>ESCRITORIO 1.20 X 60 CM COLOR CHOCOLATE</t>
  </si>
  <si>
    <t>0000178</t>
  </si>
  <si>
    <t>90703-00000271</t>
  </si>
  <si>
    <t>0000179</t>
  </si>
  <si>
    <t>MOBILIARIO Y EQUIPO EDUCACIONAL Y RECREA FACTURA</t>
  </si>
  <si>
    <t>.000002</t>
  </si>
  <si>
    <t>28 DE FEBRERO DE 2014</t>
  </si>
  <si>
    <t>90703-00000215</t>
  </si>
  <si>
    <t>CAMARA FOTOGRAFICA CANON</t>
  </si>
  <si>
    <t>0000123</t>
  </si>
  <si>
    <t>90703-00000216</t>
  </si>
  <si>
    <t>0000124</t>
  </si>
  <si>
    <t>90703-00000296</t>
  </si>
  <si>
    <t>CAMARA DIGITAL COLOR PLATA</t>
  </si>
  <si>
    <t>0000203</t>
  </si>
  <si>
    <t>FACTURA F2E3AC0739AD</t>
  </si>
  <si>
    <t>90703-00000297</t>
  </si>
  <si>
    <t>0000204</t>
  </si>
  <si>
    <t>JOSE FRANCISCO LOZANO MARTÍNEZ</t>
  </si>
  <si>
    <t>VEHICULOS Y EQUIPO DE TREANSPORTE</t>
  </si>
  <si>
    <t>.000003</t>
  </si>
  <si>
    <t xml:space="preserve">FACTURA </t>
  </si>
  <si>
    <t>NO FUNCIONA</t>
  </si>
  <si>
    <t>26 DE FEBRERO DE 2016</t>
  </si>
  <si>
    <t>90703-00000055</t>
  </si>
  <si>
    <t>CAMIONETA PICK-UP NISSAN, NISSAN 2001</t>
  </si>
  <si>
    <t>0000033</t>
  </si>
  <si>
    <t>FACTURA S/N</t>
  </si>
  <si>
    <t>15 DE SEPTIEMBRE 2000</t>
  </si>
  <si>
    <t>90703-00000066</t>
  </si>
  <si>
    <t>CAMIONETA PICK-UP FORD 2000</t>
  </si>
  <si>
    <t>0000037</t>
  </si>
  <si>
    <t>JOSE LUIS VALENTIN TORRES IBARRA</t>
  </si>
  <si>
    <t>09 DE MAYO DE 2000</t>
  </si>
  <si>
    <t>90703-00000120</t>
  </si>
  <si>
    <t>CAMIONETA FORD RANGER COLOR GUINDA RANGER 1987</t>
  </si>
  <si>
    <t>0000058</t>
  </si>
  <si>
    <t>EFREN MARTINEZ GONZALEZ</t>
  </si>
  <si>
    <t>FACTURA 2900534645</t>
  </si>
  <si>
    <t>30 DE JUNIO DE 2008</t>
  </si>
  <si>
    <t>90703-00000191</t>
  </si>
  <si>
    <t>UNIDAD FORD F 250 1998</t>
  </si>
  <si>
    <t>0000103</t>
  </si>
  <si>
    <t>FACTURA B01300</t>
  </si>
  <si>
    <t>16 DE ABRIL DE 2012</t>
  </si>
  <si>
    <t>90703-00000224</t>
  </si>
  <si>
    <t>CAMIONETA COMERCIAL</t>
  </si>
  <si>
    <t>0000132</t>
  </si>
  <si>
    <t>FACTURA AA0000004073</t>
  </si>
  <si>
    <t>90703-00000225</t>
  </si>
  <si>
    <t>0000133</t>
  </si>
  <si>
    <t>FACTURA AA0000004072</t>
  </si>
  <si>
    <t>22 DE ENERIO DE 2015</t>
  </si>
  <si>
    <t>NAQUINARIA Y OTROS EQUIPOS DE HERRAMIENTA</t>
  </si>
  <si>
    <t>.000004</t>
  </si>
  <si>
    <t>90703-00000023</t>
  </si>
  <si>
    <t>TELÉFONO COLOR BLANCO CON AZUL MARINO</t>
  </si>
  <si>
    <t>0000014</t>
  </si>
  <si>
    <t>16 DE JULIO 2007</t>
  </si>
  <si>
    <t>90703-00000041</t>
  </si>
  <si>
    <t>RADIO BASE, MICROFONO DE BANDA COLOR</t>
  </si>
  <si>
    <t>0000023</t>
  </si>
  <si>
    <t>S/F</t>
  </si>
  <si>
    <t>90703-00000042</t>
  </si>
  <si>
    <t>CABLE COAXIAL</t>
  </si>
  <si>
    <t>0000024</t>
  </si>
  <si>
    <t>90703-00000043</t>
  </si>
  <si>
    <t>ANTENA DE ALUMINIO 1.5 MTS DE ALTURA</t>
  </si>
  <si>
    <t>0000025</t>
  </si>
  <si>
    <t>90703-00000044</t>
  </si>
  <si>
    <t>MASTIL PARA ANTENA CONTUBO DE 1.5 PULG</t>
  </si>
  <si>
    <t>0000026</t>
  </si>
  <si>
    <t>90703-00000045</t>
  </si>
  <si>
    <t>CANECTORES ADAPTADORES Y ACCESORIOS</t>
  </si>
  <si>
    <t>0000027</t>
  </si>
  <si>
    <t>90703-00000059</t>
  </si>
  <si>
    <t>DOS MANGUERAS DE MALACATES PARA DESAZOLVE, KOHLER</t>
  </si>
  <si>
    <t>0000034</t>
  </si>
  <si>
    <t>90703-00000063</t>
  </si>
  <si>
    <t>UNA FUENTE DE PODER ENTERA PARA RADIO MOTOROLA</t>
  </si>
  <si>
    <t>0000035</t>
  </si>
  <si>
    <t>90703-00000064</t>
  </si>
  <si>
    <t>ANTENA PARA RADIO MÓVIL</t>
  </si>
  <si>
    <t>0000036</t>
  </si>
  <si>
    <t>90703-00000067</t>
  </si>
  <si>
    <t>EQUIPO DETECTOR DE FUGAS FISHER</t>
  </si>
  <si>
    <t>0000038</t>
  </si>
  <si>
    <t>90703-00000068</t>
  </si>
  <si>
    <t>CORTADORA DE CONCRETO, RECO</t>
  </si>
  <si>
    <t>0000039</t>
  </si>
  <si>
    <t>09 DE MAYO 2000</t>
  </si>
  <si>
    <t>90703-00000072</t>
  </si>
  <si>
    <t>RADIO MÓVIL EN CAMIONETAS, SIN MARCA</t>
  </si>
  <si>
    <t>0000040</t>
  </si>
  <si>
    <t>JOSÉ ANTONIO OSORIO MARTÍNE</t>
  </si>
  <si>
    <t>FACTURA TMLN10023024</t>
  </si>
  <si>
    <t>90703-00000075</t>
  </si>
  <si>
    <t>BOMBA DOSIFICADORA</t>
  </si>
  <si>
    <t>0000041</t>
  </si>
  <si>
    <t>FACTURA 043</t>
  </si>
  <si>
    <t>29 DE AGOSTO DE 2007</t>
  </si>
  <si>
    <t>90703-00000108</t>
  </si>
  <si>
    <t>FAX, BROTHER</t>
  </si>
  <si>
    <t>0000052</t>
  </si>
  <si>
    <t>29 DE FEBRERO 2008</t>
  </si>
  <si>
    <t>90703-00000116</t>
  </si>
  <si>
    <t>TINACO DE POLIETILENO S/ACC 450 LTS</t>
  </si>
  <si>
    <t>0000056</t>
  </si>
  <si>
    <t>HUGO CATILLO DAMIAN</t>
  </si>
  <si>
    <t>FACTURA 0747</t>
  </si>
  <si>
    <t>07 DE ABRIL DE 2008</t>
  </si>
  <si>
    <t>90703-00000123</t>
  </si>
  <si>
    <t>TANQUE DE GAS COLOR BLANCO</t>
  </si>
  <si>
    <t>HILARIO MENDEZ MARTINEZ</t>
  </si>
  <si>
    <t>FACTURA 12520</t>
  </si>
  <si>
    <t>90703-00000130</t>
  </si>
  <si>
    <t>BOMBA SUMERGIBLE</t>
  </si>
  <si>
    <t>FACTURA 0084, 0087</t>
  </si>
  <si>
    <t>22 DE OCTUBRE DE 2008</t>
  </si>
  <si>
    <t>90703-00000131</t>
  </si>
  <si>
    <t>APARATO TELEFÓNICO NEGRO, TELMEX</t>
  </si>
  <si>
    <t>0000063</t>
  </si>
  <si>
    <t>FACTURA NO. TMLN10024216</t>
  </si>
  <si>
    <t>NO SIRVE</t>
  </si>
  <si>
    <t>04 DE NOVIEMBRE DE 2008</t>
  </si>
  <si>
    <t>90703-00000132</t>
  </si>
  <si>
    <t>MAQUINA ROTADORA DESENSOLVES</t>
  </si>
  <si>
    <t>0000064</t>
  </si>
  <si>
    <t>FACTURA 001038</t>
  </si>
  <si>
    <t>05 DE MARZO DE 2008</t>
  </si>
  <si>
    <t>90703-00000144</t>
  </si>
  <si>
    <t>BOMBA AUTO CEBANTE</t>
  </si>
  <si>
    <t>0000068</t>
  </si>
  <si>
    <t>FACTURA 1105</t>
  </si>
  <si>
    <t>17 DE JULIO DE 2009</t>
  </si>
  <si>
    <t>90703-00000146</t>
  </si>
  <si>
    <t>DESBROZADORA TIPO MOTOGUADAÑA</t>
  </si>
  <si>
    <t>0000070</t>
  </si>
  <si>
    <t>FACTURA 1161</t>
  </si>
  <si>
    <t>NO EXISTE ROBO</t>
  </si>
  <si>
    <t>25 DE SEPTIEMBRE DE 2009</t>
  </si>
  <si>
    <t>90703-00000153</t>
  </si>
  <si>
    <t>ANTENA MOVIL</t>
  </si>
  <si>
    <t>0000072</t>
  </si>
  <si>
    <t>FACTURA 0183</t>
  </si>
  <si>
    <t>21 DE ENERO DE 2010</t>
  </si>
  <si>
    <t>90703-00000167</t>
  </si>
  <si>
    <t>MACROMEDIDOR DE FLUJO 6"</t>
  </si>
  <si>
    <t>0000083</t>
  </si>
  <si>
    <t>FACTURA 0156</t>
  </si>
  <si>
    <t>28DE ABRIL DE 2010</t>
  </si>
  <si>
    <t>90703-00000168</t>
  </si>
  <si>
    <t>“MACRO MEDIDOR DE FLUJO 6” BERMAD</t>
  </si>
  <si>
    <t>0000084</t>
  </si>
  <si>
    <t>EFRÉN MARTÍNEZ GONZÁLEZ</t>
  </si>
  <si>
    <t>FACTURA NO. 0156</t>
  </si>
  <si>
    <t>28 DE ABRIL DE 2010</t>
  </si>
  <si>
    <t>90703-00000169</t>
  </si>
  <si>
    <t>0000085</t>
  </si>
  <si>
    <t>90703-00000170</t>
  </si>
  <si>
    <t>MACROMEDIDOR DE FLUJO 4"</t>
  </si>
  <si>
    <t>0000086</t>
  </si>
  <si>
    <t>90703-00000181</t>
  </si>
  <si>
    <t xml:space="preserve">DESBROZADORA  </t>
  </si>
  <si>
    <t>0000095</t>
  </si>
  <si>
    <t>16 DE AGOSTO DE 2010</t>
  </si>
  <si>
    <t>90703-00000183</t>
  </si>
  <si>
    <t xml:space="preserve">CORTADORA </t>
  </si>
  <si>
    <t>0000096</t>
  </si>
  <si>
    <t>FACTURA 1308</t>
  </si>
  <si>
    <t>17 DE MAYO DE 2011</t>
  </si>
  <si>
    <t>90703-00000186</t>
  </si>
  <si>
    <t>EQUIPO DE DESASOLVE</t>
  </si>
  <si>
    <t>0000098</t>
  </si>
  <si>
    <t>FACTURA 165</t>
  </si>
  <si>
    <t>10 DE ABRIL DE 2012</t>
  </si>
  <si>
    <t>90703-00000189</t>
  </si>
  <si>
    <t>MANGUERA</t>
  </si>
  <si>
    <t>0000101</t>
  </si>
  <si>
    <t>FACTURA 13  Y 14</t>
  </si>
  <si>
    <t>90703-00000190</t>
  </si>
  <si>
    <t>REDUCCION 8 A 10 DE ACERO</t>
  </si>
  <si>
    <t>0000102</t>
  </si>
  <si>
    <t>06 DE AGOSTO DE 2012</t>
  </si>
  <si>
    <t>90703-00000194</t>
  </si>
  <si>
    <t>DOSIFICADOR DE CLORO</t>
  </si>
  <si>
    <t>0000105</t>
  </si>
  <si>
    <t>FACTURA 20</t>
  </si>
  <si>
    <t>90703-00000195</t>
  </si>
  <si>
    <t>0000106</t>
  </si>
  <si>
    <t>FACTURA 2430</t>
  </si>
  <si>
    <t>15 DE AGOSTO DE 2012</t>
  </si>
  <si>
    <t>90703-00000196</t>
  </si>
  <si>
    <t>TRANSFORMADOR TRIFASICO TIPO POSTE</t>
  </si>
  <si>
    <t>0000107</t>
  </si>
  <si>
    <t>FACTURA 2431</t>
  </si>
  <si>
    <t>0000108</t>
  </si>
  <si>
    <t>FACTURA 88</t>
  </si>
  <si>
    <t>0000109</t>
  </si>
  <si>
    <t>FACTURA 91</t>
  </si>
  <si>
    <t>0000110</t>
  </si>
  <si>
    <t>FACTURA 114</t>
  </si>
  <si>
    <t>19 DE OCTUBRE DE 2012</t>
  </si>
  <si>
    <t>90703-00000199</t>
  </si>
  <si>
    <t>DESBROZADORA</t>
  </si>
  <si>
    <t>0000113</t>
  </si>
  <si>
    <t>27 DE MARZO DE 2013</t>
  </si>
  <si>
    <t>90703-00000207</t>
  </si>
  <si>
    <t xml:space="preserve">DOSIFICADOR  </t>
  </si>
  <si>
    <t>0000115</t>
  </si>
  <si>
    <t>FACTURA 234</t>
  </si>
  <si>
    <t>26 DE JUNIO DE 2014</t>
  </si>
  <si>
    <t>90703-00000208</t>
  </si>
  <si>
    <t>RADIO DIGITAL KENDWODD</t>
  </si>
  <si>
    <t>0000116</t>
  </si>
  <si>
    <t>FACTURA 854</t>
  </si>
  <si>
    <t>90703-00000209</t>
  </si>
  <si>
    <t>0000117</t>
  </si>
  <si>
    <t>HECTOR MANUEL MUÑOZ GALLEGOS</t>
  </si>
  <si>
    <t>FACTURA F-1348</t>
  </si>
  <si>
    <t>90703-00000210</t>
  </si>
  <si>
    <t>0000118</t>
  </si>
  <si>
    <t>90703-00000211</t>
  </si>
  <si>
    <t>0000119</t>
  </si>
  <si>
    <t>90703-00000212</t>
  </si>
  <si>
    <t>0000120</t>
  </si>
  <si>
    <t>90703-00000213</t>
  </si>
  <si>
    <t>0000121</t>
  </si>
  <si>
    <t>EXTRAVIADO</t>
  </si>
  <si>
    <t>11 DE JULIO DE 2014</t>
  </si>
  <si>
    <t>90703-00000214</t>
  </si>
  <si>
    <t>1 LOTE BOMBA TUBERIA CABLE ARRANCADOR</t>
  </si>
  <si>
    <t>0000122</t>
  </si>
  <si>
    <t>09 DE ENERO DE 2015</t>
  </si>
  <si>
    <t>90703-00000222</t>
  </si>
  <si>
    <t>BREAKER</t>
  </si>
  <si>
    <t>0000130</t>
  </si>
  <si>
    <t>FACTURA 5</t>
  </si>
  <si>
    <t>90703-00000223</t>
  </si>
  <si>
    <t>COMPRESOR NEUMATICO</t>
  </si>
  <si>
    <t>0000131</t>
  </si>
  <si>
    <t>FACTURA 99</t>
  </si>
  <si>
    <t>31 DE AGOSTO DE 2015</t>
  </si>
  <si>
    <t>90703-00000240</t>
  </si>
  <si>
    <t>CLORADOR DE ACCESORIOS</t>
  </si>
  <si>
    <t>0000148</t>
  </si>
  <si>
    <t>FACTYURA 1093</t>
  </si>
  <si>
    <t>06 DE ENERO DE 2016</t>
  </si>
  <si>
    <t>90703-00000244</t>
  </si>
  <si>
    <t>0000152</t>
  </si>
  <si>
    <t>FACTURA 62</t>
  </si>
  <si>
    <t>07 DE ENERO DE 2016</t>
  </si>
  <si>
    <t>90703-00000245</t>
  </si>
  <si>
    <t>ELECTROBOMBA</t>
  </si>
  <si>
    <t>0000153</t>
  </si>
  <si>
    <t>03 DE MAYO DE 2016</t>
  </si>
  <si>
    <t>90703-00000250</t>
  </si>
  <si>
    <t>0000158</t>
  </si>
  <si>
    <t>90703-00000252</t>
  </si>
  <si>
    <t>CORTADORA DE CONCRETO</t>
  </si>
  <si>
    <t>0000160</t>
  </si>
  <si>
    <t>FACTURA 108</t>
  </si>
  <si>
    <t>21 DE JULIO DE 2016</t>
  </si>
  <si>
    <t>90703-00000261</t>
  </si>
  <si>
    <t>0000169</t>
  </si>
  <si>
    <t>FACTURA 345</t>
  </si>
  <si>
    <t>90703-00000262</t>
  </si>
  <si>
    <t>0000170</t>
  </si>
  <si>
    <t>FACTURA 352</t>
  </si>
  <si>
    <t>90703-00000263</t>
  </si>
  <si>
    <t>PODADORA DE MOTOR</t>
  </si>
  <si>
    <t>0000171</t>
  </si>
  <si>
    <t>ACTA ROBO</t>
  </si>
  <si>
    <t>17 DE AGOSTO DE 2019</t>
  </si>
  <si>
    <t>90703-00000266</t>
  </si>
  <si>
    <t>0000174</t>
  </si>
  <si>
    <t>90703-00000267</t>
  </si>
  <si>
    <t>DESARENADOR PARA BOMBA DE 20 HP</t>
  </si>
  <si>
    <t>0000175</t>
  </si>
  <si>
    <t>90703-00000272</t>
  </si>
  <si>
    <t>MOTOBOMBA A GASOLINA</t>
  </si>
  <si>
    <t>0000180</t>
  </si>
  <si>
    <t>FACTURA 638</t>
  </si>
  <si>
    <t>90703-00000273</t>
  </si>
  <si>
    <t>GENERADOR A GASOLINA 6000 WATTS</t>
  </si>
  <si>
    <t>0000181</t>
  </si>
  <si>
    <t>90703-00000274</t>
  </si>
  <si>
    <t>ARRANCADOR A TENDION</t>
  </si>
  <si>
    <t>0000182</t>
  </si>
  <si>
    <t>FACTURA A-144</t>
  </si>
  <si>
    <t>14 DE NOVOEMBRE DE 2016</t>
  </si>
  <si>
    <t>90703-00000287</t>
  </si>
  <si>
    <t>MARTILLO DEMOLEDOR</t>
  </si>
  <si>
    <t>0000195</t>
  </si>
  <si>
    <t>FACTURA 1177</t>
  </si>
  <si>
    <t>31 DE MARZO DE 2017</t>
  </si>
  <si>
    <t>90703-00000226</t>
  </si>
  <si>
    <t>SISTEMA ARMONIZADO DE CONTABILIDAD</t>
  </si>
  <si>
    <t>0000134</t>
  </si>
  <si>
    <t>FACTURA A-1685</t>
  </si>
  <si>
    <t>90703-00000275</t>
  </si>
  <si>
    <t>LICENCIAMIENTO SISTEMA ARMONIZADO</t>
  </si>
  <si>
    <t>0000183</t>
  </si>
  <si>
    <t>8 DE FEBRERO DE 2017</t>
  </si>
  <si>
    <t>TERRENO DOMINIO PUBLICO: Terreno: 891.22 m2, Construccion: 8.48 m2.</t>
  </si>
  <si>
    <t>Constancia de posecion H. Ayuntamiento</t>
  </si>
  <si>
    <t>28 de Febrero de 2014.</t>
  </si>
  <si>
    <t>TERRENO DOMINIO PUBLICO: Terreno: 203.51 m2, Construccion: 0.00 m2.</t>
  </si>
  <si>
    <t>TERRENO DOMINIO PUBLICO: Terreno: 576.22 m2, Construccion: 0.00 m2.</t>
  </si>
  <si>
    <t>TERRENO DOMINIO PUBLICO: Terreno: 605.62 m2, Construccion: 0.00 m2.</t>
  </si>
  <si>
    <t>TERRENO DOMINIO PUBLICO: Terreno: 39,600.00 m2, Construccion: 0.00 m2.</t>
  </si>
  <si>
    <t>TERRENO DOMINIO PUBLICO: Terreno: 1,348.22 m2, Construccion: 0.00 m2.</t>
  </si>
  <si>
    <t>TERRENO DOMINIO PUBLICO: Terreno: 146.25 m2, Construccion: 0.00 m2.</t>
  </si>
  <si>
    <t>TERRENO DOMINIO PUBLICO: Terreno: 192.00 m2, Construccion: 0.00 m2.</t>
  </si>
  <si>
    <t>TERRENO DOMINIO PUBLICO: Terreno: 360.00 m2, Construccion: 0.00 m2.</t>
  </si>
  <si>
    <t>08 de Octubre de 2014.</t>
  </si>
  <si>
    <t>EDIFICIO DOMINIO PUBLICO: Terreno: 0.00 m2, CONSTRUCIION 8.48 m2.</t>
  </si>
  <si>
    <t>EDIFICIO DOMINIO PUBLICO: Terreno: 0.00 m2, CONSTRUCIION 12.25 m2.</t>
  </si>
  <si>
    <t>EDIFICIO DOMINIO PUBLICO: Terreno: 0.00 m2, CONSTRUCIION 56.60 m2.</t>
  </si>
  <si>
    <t>EDIFICIO DOMINIO PUBLICO: Terreno: 0.00 m2, CONSTRUCIION 9.80 m2.</t>
  </si>
  <si>
    <t>EDIFICIO DOMINIO PUBLICO: Terreno: 0.00 m2, CONSTRUCIION 377.65 m2.</t>
  </si>
  <si>
    <t>EDIFICIO DOMINIO PUBLICO: Terreno: 0.00 m2, CONSTRUCIION 92.61 m2.</t>
  </si>
  <si>
    <t>ENTIDAD FISCALIZADA:                           Sistema Operador de los Servicios de Agua Potable y Alcantarillado del Municipio de Huejotzingo</t>
  </si>
  <si>
    <t>ENTIDAD FISCALIZADA:   Sistema Operador de los Servicios de Agua Potable y Alcantarillado del Municipio de Huejotzingo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</si>
</sst>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Optima LT Std"/>
      <family val="2"/>
    </font>
    <font>
      <b/>
      <sz val="12"/>
      <color theme="1"/>
      <name val="Optima LT Std"/>
      <family val="2"/>
    </font>
    <font>
      <b/>
      <i/>
      <sz val="12"/>
      <color theme="1"/>
      <name val="Optima LT Std"/>
      <family val="2"/>
    </font>
    <font>
      <sz val="12"/>
      <color theme="1"/>
      <name val="Optima LT Std"/>
      <family val="2"/>
    </font>
    <font>
      <sz val="11"/>
      <color theme="1"/>
      <name val="Optima LT Std"/>
      <family val="2"/>
    </font>
    <font>
      <sz val="12"/>
      <name val="Optima LT Std"/>
      <family val="2"/>
    </font>
    <font>
      <sz val="10"/>
      <name val="Optima LT Std"/>
      <family val="2"/>
    </font>
    <font>
      <sz val="9"/>
      <name val="Optima LT Std"/>
      <family val="2"/>
    </font>
    <font>
      <b/>
      <sz val="9"/>
      <color theme="1"/>
      <name val="Optima LT Std"/>
      <family val="2"/>
    </font>
    <font>
      <b/>
      <sz val="11"/>
      <color theme="1"/>
      <name val="Optima LT Std"/>
      <family val="2"/>
    </font>
    <font>
      <b/>
      <sz val="10"/>
      <name val="Optima LT Std"/>
      <family val="2"/>
    </font>
    <font>
      <b/>
      <sz val="11"/>
      <name val="Optima LT Std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Optima LT Std"/>
      <family val="2"/>
    </font>
    <font>
      <b/>
      <sz val="11"/>
      <name val="Optima LT Std"/>
    </font>
    <font>
      <b/>
      <sz val="11"/>
      <color theme="1"/>
      <name val="Optima LT Std"/>
    </font>
    <font>
      <b/>
      <sz val="11"/>
      <color rgb="FF000000"/>
      <name val="Optima LT Std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4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5">
    <xf numFmtId="0" fontId="0" fillId="0" borderId="0" xfId="0"/>
    <xf numFmtId="44" fontId="13" fillId="0" borderId="1" xfId="1" applyFont="1" applyBorder="1" applyProtection="1">
      <protection locked="0"/>
    </xf>
    <xf numFmtId="44" fontId="19" fillId="2" borderId="1" xfId="1" applyFont="1" applyFill="1" applyBorder="1" applyProtection="1">
      <protection locked="0"/>
    </xf>
    <xf numFmtId="0" fontId="21" fillId="4" borderId="3" xfId="0" applyFont="1" applyFill="1" applyBorder="1" applyAlignment="1" applyProtection="1">
      <alignment horizontal="center" vertical="center" wrapText="1"/>
    </xf>
    <xf numFmtId="0" fontId="22" fillId="0" borderId="18" xfId="0" applyFont="1" applyBorder="1" applyProtection="1"/>
    <xf numFmtId="0" fontId="13" fillId="0" borderId="0" xfId="16" applyFont="1"/>
    <xf numFmtId="0" fontId="13" fillId="0" borderId="0" xfId="16" applyFont="1" applyFill="1" applyAlignment="1">
      <alignment horizontal="center"/>
    </xf>
    <xf numFmtId="0" fontId="13" fillId="0" borderId="0" xfId="16" applyFont="1" applyFill="1"/>
    <xf numFmtId="0" fontId="9" fillId="0" borderId="0" xfId="16" applyFont="1" applyBorder="1" applyAlignment="1">
      <alignment vertical="center"/>
    </xf>
    <xf numFmtId="0" fontId="13" fillId="0" borderId="0" xfId="16" applyFont="1" applyProtection="1">
      <protection locked="0"/>
    </xf>
    <xf numFmtId="0" fontId="13" fillId="0" borderId="0" xfId="16" applyFont="1" applyFill="1" applyBorder="1" applyAlignment="1">
      <alignment vertical="center" wrapText="1"/>
    </xf>
    <xf numFmtId="0" fontId="10" fillId="0" borderId="0" xfId="16" applyFont="1" applyBorder="1" applyAlignment="1">
      <alignment vertical="center"/>
    </xf>
    <xf numFmtId="0" fontId="10" fillId="0" borderId="0" xfId="16" applyFont="1" applyFill="1" applyBorder="1" applyAlignment="1">
      <alignment vertical="center" wrapText="1"/>
    </xf>
    <xf numFmtId="0" fontId="11" fillId="0" borderId="0" xfId="16" applyFont="1" applyBorder="1" applyAlignment="1">
      <alignment vertical="center"/>
    </xf>
    <xf numFmtId="43" fontId="12" fillId="0" borderId="0" xfId="17" applyFont="1" applyBorder="1" applyAlignment="1">
      <alignment vertical="center"/>
    </xf>
    <xf numFmtId="0" fontId="17" fillId="0" borderId="0" xfId="16" applyFont="1" applyFill="1" applyBorder="1" applyAlignment="1">
      <alignment vertical="center"/>
    </xf>
    <xf numFmtId="0" fontId="10" fillId="0" borderId="0" xfId="16" applyFont="1" applyFill="1" applyBorder="1" applyAlignment="1">
      <alignment vertical="center"/>
    </xf>
    <xf numFmtId="0" fontId="12" fillId="0" borderId="0" xfId="16" applyFont="1" applyBorder="1" applyAlignment="1">
      <alignment vertical="center"/>
    </xf>
    <xf numFmtId="0" fontId="22" fillId="0" borderId="19" xfId="16" applyFont="1" applyFill="1" applyBorder="1" applyAlignment="1">
      <alignment horizontal="center" vertical="center" wrapText="1"/>
    </xf>
    <xf numFmtId="0" fontId="22" fillId="0" borderId="20" xfId="16" applyFont="1" applyFill="1" applyBorder="1" applyAlignment="1">
      <alignment horizontal="center" vertical="center" wrapText="1"/>
    </xf>
    <xf numFmtId="49" fontId="22" fillId="0" borderId="20" xfId="16" applyNumberFormat="1" applyFont="1" applyFill="1" applyBorder="1" applyAlignment="1">
      <alignment horizontal="center" vertical="center" wrapText="1"/>
    </xf>
    <xf numFmtId="0" fontId="1" fillId="0" borderId="20" xfId="16" applyFont="1" applyBorder="1" applyAlignment="1" applyProtection="1">
      <alignment horizontal="center"/>
      <protection locked="0"/>
    </xf>
    <xf numFmtId="44" fontId="1" fillId="0" borderId="20" xfId="1" applyNumberFormat="1" applyFont="1" applyBorder="1" applyAlignment="1" applyProtection="1">
      <alignment horizontal="center"/>
      <protection locked="0"/>
    </xf>
    <xf numFmtId="0" fontId="22" fillId="0" borderId="20" xfId="0" applyFont="1" applyBorder="1" applyAlignment="1">
      <alignment horizontal="center"/>
    </xf>
    <xf numFmtId="9" fontId="1" fillId="0" borderId="20" xfId="18" applyFont="1" applyBorder="1" applyAlignment="1" applyProtection="1">
      <alignment horizontal="center"/>
      <protection locked="0"/>
    </xf>
    <xf numFmtId="10" fontId="22" fillId="0" borderId="1" xfId="18" applyNumberFormat="1" applyFont="1" applyFill="1" applyBorder="1" applyAlignment="1">
      <alignment horizontal="center" vertical="center" wrapText="1"/>
    </xf>
    <xf numFmtId="10" fontId="1" fillId="0" borderId="20" xfId="18" applyNumberFormat="1" applyFont="1" applyFill="1" applyBorder="1" applyAlignment="1" applyProtection="1">
      <alignment horizontal="center"/>
      <protection locked="0"/>
    </xf>
    <xf numFmtId="44" fontId="22" fillId="0" borderId="1" xfId="1" applyFont="1" applyFill="1" applyBorder="1" applyAlignment="1">
      <alignment horizontal="center" vertical="center" wrapText="1"/>
    </xf>
    <xf numFmtId="44" fontId="1" fillId="0" borderId="20" xfId="1" applyFont="1" applyFill="1" applyBorder="1" applyAlignment="1" applyProtection="1">
      <alignment horizontal="center"/>
      <protection locked="0"/>
    </xf>
    <xf numFmtId="44" fontId="1" fillId="3" borderId="21" xfId="16" applyNumberFormat="1" applyFont="1" applyFill="1" applyBorder="1" applyAlignment="1" applyProtection="1">
      <alignment horizontal="center"/>
      <protection locked="0"/>
    </xf>
    <xf numFmtId="0" fontId="22" fillId="0" borderId="22" xfId="16" applyFont="1" applyFill="1" applyBorder="1" applyAlignment="1">
      <alignment horizontal="center" vertical="center" wrapText="1"/>
    </xf>
    <xf numFmtId="0" fontId="22" fillId="0" borderId="1" xfId="16" applyFont="1" applyFill="1" applyBorder="1" applyAlignment="1">
      <alignment horizontal="center" vertical="center" wrapText="1"/>
    </xf>
    <xf numFmtId="49" fontId="22" fillId="0" borderId="1" xfId="16" applyNumberFormat="1" applyFont="1" applyFill="1" applyBorder="1" applyAlignment="1">
      <alignment horizontal="center" vertical="center" wrapText="1"/>
    </xf>
    <xf numFmtId="0" fontId="1" fillId="0" borderId="1" xfId="16" applyFont="1" applyBorder="1" applyAlignment="1" applyProtection="1">
      <alignment horizontal="center"/>
      <protection locked="0"/>
    </xf>
    <xf numFmtId="44" fontId="22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9" fontId="22" fillId="0" borderId="1" xfId="18" applyFont="1" applyFill="1" applyBorder="1" applyAlignment="1">
      <alignment horizontal="center" vertical="center" wrapText="1"/>
    </xf>
    <xf numFmtId="44" fontId="22" fillId="0" borderId="23" xfId="16" applyNumberFormat="1" applyFont="1" applyFill="1" applyBorder="1" applyAlignment="1">
      <alignment horizontal="center" vertical="center" wrapText="1"/>
    </xf>
    <xf numFmtId="0" fontId="22" fillId="5" borderId="22" xfId="16" applyFont="1" applyFill="1" applyBorder="1" applyAlignment="1">
      <alignment horizontal="center" vertical="center" wrapText="1"/>
    </xf>
    <xf numFmtId="15" fontId="22" fillId="0" borderId="1" xfId="16" applyNumberFormat="1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44" fontId="1" fillId="0" borderId="1" xfId="1" applyNumberFormat="1" applyFont="1" applyBorder="1" applyAlignment="1" applyProtection="1">
      <alignment horizontal="center"/>
      <protection locked="0"/>
    </xf>
    <xf numFmtId="44" fontId="1" fillId="0" borderId="1" xfId="1" applyFont="1" applyBorder="1" applyAlignment="1" applyProtection="1">
      <alignment horizontal="center"/>
      <protection locked="0"/>
    </xf>
    <xf numFmtId="49" fontId="1" fillId="0" borderId="1" xfId="16" applyNumberFormat="1" applyFont="1" applyBorder="1" applyAlignment="1" applyProtection="1">
      <alignment horizontal="center"/>
      <protection locked="0"/>
    </xf>
    <xf numFmtId="0" fontId="1" fillId="0" borderId="1" xfId="16" applyFont="1" applyBorder="1" applyAlignment="1">
      <alignment horizontal="center"/>
    </xf>
    <xf numFmtId="44" fontId="1" fillId="0" borderId="1" xfId="1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9" fontId="1" fillId="0" borderId="1" xfId="16" applyNumberFormat="1" applyFont="1" applyBorder="1" applyAlignment="1">
      <alignment horizontal="center"/>
    </xf>
    <xf numFmtId="0" fontId="1" fillId="0" borderId="0" xfId="16" applyFont="1" applyAlignment="1">
      <alignment horizontal="center"/>
    </xf>
    <xf numFmtId="0" fontId="22" fillId="5" borderId="22" xfId="0" applyFont="1" applyFill="1" applyBorder="1" applyAlignment="1">
      <alignment horizontal="center"/>
    </xf>
    <xf numFmtId="10" fontId="1" fillId="0" borderId="1" xfId="18" applyNumberFormat="1" applyFont="1" applyBorder="1" applyAlignment="1">
      <alignment horizontal="center"/>
    </xf>
    <xf numFmtId="164" fontId="22" fillId="0" borderId="22" xfId="0" applyNumberFormat="1" applyFont="1" applyBorder="1" applyAlignment="1">
      <alignment horizontal="center"/>
    </xf>
    <xf numFmtId="10" fontId="1" fillId="0" borderId="1" xfId="18" applyNumberFormat="1" applyFont="1" applyBorder="1" applyAlignment="1" applyProtection="1">
      <alignment horizontal="center"/>
      <protection locked="0"/>
    </xf>
    <xf numFmtId="44" fontId="1" fillId="0" borderId="1" xfId="1" applyFont="1" applyFill="1" applyBorder="1" applyAlignment="1" applyProtection="1">
      <alignment horizontal="center"/>
      <protection locked="0"/>
    </xf>
    <xf numFmtId="0" fontId="22" fillId="0" borderId="24" xfId="0" applyFont="1" applyBorder="1" applyAlignment="1">
      <alignment horizontal="center"/>
    </xf>
    <xf numFmtId="0" fontId="1" fillId="0" borderId="25" xfId="16" applyFont="1" applyBorder="1" applyAlignment="1" applyProtection="1">
      <alignment horizontal="center"/>
      <protection locked="0"/>
    </xf>
    <xf numFmtId="49" fontId="1" fillId="0" borderId="25" xfId="16" applyNumberFormat="1" applyFont="1" applyBorder="1" applyAlignment="1" applyProtection="1">
      <alignment horizontal="center"/>
      <protection locked="0"/>
    </xf>
    <xf numFmtId="0" fontId="22" fillId="0" borderId="25" xfId="0" applyFont="1" applyBorder="1" applyAlignment="1">
      <alignment horizontal="center"/>
    </xf>
    <xf numFmtId="44" fontId="1" fillId="0" borderId="25" xfId="1" applyNumberFormat="1" applyFont="1" applyBorder="1" applyAlignment="1" applyProtection="1">
      <alignment horizontal="center"/>
      <protection locked="0"/>
    </xf>
    <xf numFmtId="10" fontId="1" fillId="0" borderId="25" xfId="18" applyNumberFormat="1" applyFont="1" applyBorder="1" applyAlignment="1" applyProtection="1">
      <alignment horizontal="center"/>
      <protection locked="0"/>
    </xf>
    <xf numFmtId="10" fontId="1" fillId="0" borderId="25" xfId="18" applyNumberFormat="1" applyFont="1" applyFill="1" applyBorder="1" applyAlignment="1" applyProtection="1">
      <alignment horizontal="center"/>
      <protection locked="0"/>
    </xf>
    <xf numFmtId="44" fontId="1" fillId="0" borderId="25" xfId="1" applyFont="1" applyFill="1" applyBorder="1" applyAlignment="1" applyProtection="1">
      <alignment horizontal="center"/>
      <protection locked="0"/>
    </xf>
    <xf numFmtId="0" fontId="20" fillId="2" borderId="2" xfId="16" applyFont="1" applyFill="1" applyBorder="1"/>
    <xf numFmtId="44" fontId="20" fillId="2" borderId="2" xfId="1" applyFont="1" applyFill="1" applyBorder="1"/>
    <xf numFmtId="0" fontId="13" fillId="0" borderId="0" xfId="16" applyFont="1" applyFill="1" applyAlignment="1">
      <alignment wrapText="1"/>
    </xf>
    <xf numFmtId="0" fontId="13" fillId="0" borderId="0" xfId="16" applyFont="1" applyAlignment="1">
      <alignment vertical="center"/>
    </xf>
    <xf numFmtId="0" fontId="13" fillId="0" borderId="0" xfId="16" applyFont="1" applyAlignment="1">
      <alignment horizontal="center" vertical="center"/>
    </xf>
    <xf numFmtId="0" fontId="14" fillId="0" borderId="0" xfId="16" applyFont="1" applyFill="1" applyAlignment="1">
      <alignment vertical="center" wrapText="1"/>
    </xf>
    <xf numFmtId="0" fontId="15" fillId="0" borderId="0" xfId="16" applyFont="1" applyFill="1" applyProtection="1">
      <protection locked="0"/>
    </xf>
    <xf numFmtId="0" fontId="16" fillId="0" borderId="0" xfId="16" applyFont="1" applyFill="1" applyAlignment="1">
      <alignment horizontal="left" vertical="center"/>
    </xf>
    <xf numFmtId="0" fontId="13" fillId="0" borderId="0" xfId="16" applyFont="1" applyFill="1" applyAlignment="1">
      <alignment horizontal="center" vertical="center"/>
    </xf>
    <xf numFmtId="0" fontId="9" fillId="0" borderId="0" xfId="16" applyFont="1" applyBorder="1" applyAlignment="1" applyProtection="1">
      <alignment vertical="center"/>
    </xf>
    <xf numFmtId="0" fontId="9" fillId="0" borderId="0" xfId="16" applyFont="1" applyFill="1" applyBorder="1" applyAlignment="1">
      <alignment vertical="center" wrapText="1"/>
    </xf>
    <xf numFmtId="0" fontId="13" fillId="0" borderId="0" xfId="16" applyFont="1" applyBorder="1"/>
    <xf numFmtId="49" fontId="13" fillId="0" borderId="2" xfId="16" applyNumberFormat="1" applyFont="1" applyBorder="1" applyAlignment="1" applyProtection="1">
      <alignment horizontal="center"/>
      <protection locked="0"/>
    </xf>
    <xf numFmtId="0" fontId="13" fillId="0" borderId="2" xfId="16" applyFont="1" applyBorder="1" applyAlignment="1" applyProtection="1">
      <alignment horizontal="center"/>
      <protection locked="0"/>
    </xf>
    <xf numFmtId="0" fontId="13" fillId="0" borderId="2" xfId="16" applyFont="1" applyBorder="1" applyProtection="1">
      <protection locked="0"/>
    </xf>
    <xf numFmtId="14" fontId="13" fillId="0" borderId="2" xfId="16" applyNumberFormat="1" applyFont="1" applyBorder="1" applyProtection="1">
      <protection locked="0"/>
    </xf>
    <xf numFmtId="44" fontId="18" fillId="0" borderId="2" xfId="1" applyFont="1" applyBorder="1" applyAlignment="1" applyProtection="1">
      <alignment horizontal="center"/>
      <protection locked="0"/>
    </xf>
    <xf numFmtId="9" fontId="18" fillId="0" borderId="2" xfId="18" applyFont="1" applyBorder="1" applyAlignment="1" applyProtection="1">
      <alignment horizontal="right"/>
      <protection locked="0"/>
    </xf>
    <xf numFmtId="44" fontId="13" fillId="3" borderId="1" xfId="16" applyNumberFormat="1" applyFont="1" applyFill="1" applyBorder="1" applyProtection="1">
      <protection locked="0"/>
    </xf>
    <xf numFmtId="49" fontId="13" fillId="0" borderId="1" xfId="16" applyNumberFormat="1" applyFont="1" applyBorder="1" applyAlignment="1" applyProtection="1">
      <alignment horizontal="center"/>
      <protection locked="0"/>
    </xf>
    <xf numFmtId="0" fontId="13" fillId="0" borderId="1" xfId="16" applyFont="1" applyBorder="1" applyAlignment="1" applyProtection="1">
      <alignment horizontal="center"/>
      <protection locked="0"/>
    </xf>
    <xf numFmtId="0" fontId="13" fillId="0" borderId="1" xfId="16" applyFont="1" applyBorder="1" applyProtection="1">
      <protection locked="0"/>
    </xf>
    <xf numFmtId="9" fontId="13" fillId="0" borderId="1" xfId="18" applyFont="1" applyBorder="1" applyAlignment="1" applyProtection="1">
      <alignment horizontal="right"/>
      <protection locked="0"/>
    </xf>
    <xf numFmtId="44" fontId="13" fillId="0" borderId="1" xfId="16" applyNumberFormat="1" applyFont="1" applyBorder="1" applyProtection="1">
      <protection locked="0"/>
    </xf>
    <xf numFmtId="14" fontId="13" fillId="0" borderId="1" xfId="16" applyNumberFormat="1" applyFont="1" applyBorder="1" applyProtection="1">
      <protection locked="0"/>
    </xf>
    <xf numFmtId="0" fontId="19" fillId="2" borderId="1" xfId="16" applyFont="1" applyFill="1" applyBorder="1" applyProtection="1">
      <protection locked="0"/>
    </xf>
    <xf numFmtId="0" fontId="14" fillId="0" borderId="0" xfId="16" applyFont="1" applyFill="1" applyAlignment="1" applyProtection="1">
      <alignment vertical="center" wrapText="1"/>
    </xf>
    <xf numFmtId="0" fontId="15" fillId="0" borderId="0" xfId="16" applyFont="1" applyFill="1" applyProtection="1"/>
    <xf numFmtId="0" fontId="16" fillId="0" borderId="0" xfId="16" applyFont="1" applyFill="1" applyAlignment="1" applyProtection="1">
      <alignment horizontal="left" vertical="center"/>
    </xf>
    <xf numFmtId="0" fontId="13" fillId="0" borderId="0" xfId="16" applyFont="1" applyFill="1" applyAlignment="1" applyProtection="1">
      <alignment horizontal="center" vertical="center"/>
    </xf>
    <xf numFmtId="0" fontId="13" fillId="0" borderId="0" xfId="16" applyFont="1" applyAlignment="1" applyProtection="1">
      <alignment vertical="center"/>
    </xf>
    <xf numFmtId="0" fontId="13" fillId="0" borderId="0" xfId="16" applyFont="1" applyAlignment="1" applyProtection="1">
      <alignment horizontal="center" vertical="center"/>
    </xf>
    <xf numFmtId="0" fontId="13" fillId="0" borderId="0" xfId="16" applyFont="1" applyProtection="1"/>
    <xf numFmtId="0" fontId="24" fillId="0" borderId="0" xfId="16" applyFont="1" applyAlignment="1">
      <alignment horizontal="center"/>
    </xf>
    <xf numFmtId="0" fontId="25" fillId="0" borderId="0" xfId="16" applyFont="1" applyAlignment="1">
      <alignment horizontal="center"/>
    </xf>
    <xf numFmtId="0" fontId="26" fillId="0" borderId="0" xfId="16" applyFont="1" applyBorder="1" applyAlignment="1">
      <alignment vertical="center"/>
    </xf>
    <xf numFmtId="0" fontId="23" fillId="4" borderId="7" xfId="16" applyFont="1" applyFill="1" applyBorder="1" applyAlignment="1">
      <alignment horizontal="center" vertical="center" wrapText="1"/>
    </xf>
    <xf numFmtId="0" fontId="23" fillId="4" borderId="8" xfId="16" applyFont="1" applyFill="1" applyBorder="1" applyAlignment="1">
      <alignment horizontal="center" vertical="center" wrapText="1"/>
    </xf>
    <xf numFmtId="0" fontId="14" fillId="0" borderId="0" xfId="16" applyFont="1" applyFill="1" applyAlignment="1">
      <alignment horizontal="left" vertical="center" wrapText="1"/>
    </xf>
    <xf numFmtId="0" fontId="23" fillId="4" borderId="4" xfId="16" applyFont="1" applyFill="1" applyBorder="1" applyAlignment="1">
      <alignment horizontal="center" vertical="center" wrapText="1"/>
    </xf>
    <xf numFmtId="0" fontId="23" fillId="4" borderId="5" xfId="16" applyFont="1" applyFill="1" applyBorder="1" applyAlignment="1">
      <alignment horizontal="center" vertical="center" wrapText="1"/>
    </xf>
    <xf numFmtId="0" fontId="23" fillId="4" borderId="9" xfId="16" applyFont="1" applyFill="1" applyBorder="1" applyAlignment="1">
      <alignment horizontal="center" vertical="center"/>
    </xf>
    <xf numFmtId="0" fontId="23" fillId="4" borderId="10" xfId="16" applyFont="1" applyFill="1" applyBorder="1" applyAlignment="1">
      <alignment horizontal="center" vertical="center"/>
    </xf>
    <xf numFmtId="0" fontId="23" fillId="4" borderId="11" xfId="16" applyFont="1" applyFill="1" applyBorder="1" applyAlignment="1">
      <alignment horizontal="center" vertical="center"/>
    </xf>
    <xf numFmtId="0" fontId="23" fillId="4" borderId="15" xfId="16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4" borderId="16" xfId="16" applyFont="1" applyFill="1" applyBorder="1" applyAlignment="1">
      <alignment horizontal="center" vertical="center" wrapText="1"/>
    </xf>
    <xf numFmtId="0" fontId="23" fillId="4" borderId="17" xfId="16" applyFont="1" applyFill="1" applyBorder="1" applyAlignment="1">
      <alignment horizontal="center" vertical="center" wrapText="1"/>
    </xf>
    <xf numFmtId="0" fontId="14" fillId="0" borderId="0" xfId="16" applyFont="1" applyFill="1" applyAlignment="1" applyProtection="1">
      <alignment horizontal="left" vertical="center" wrapText="1"/>
    </xf>
    <xf numFmtId="0" fontId="23" fillId="4" borderId="12" xfId="16" applyFont="1" applyFill="1" applyBorder="1" applyAlignment="1">
      <alignment horizontal="center" vertical="center"/>
    </xf>
    <xf numFmtId="0" fontId="23" fillId="4" borderId="13" xfId="16" applyFont="1" applyFill="1" applyBorder="1" applyAlignment="1">
      <alignment horizontal="center" vertical="center"/>
    </xf>
    <xf numFmtId="0" fontId="23" fillId="4" borderId="14" xfId="16" applyFont="1" applyFill="1" applyBorder="1" applyAlignment="1">
      <alignment horizontal="center" vertical="center"/>
    </xf>
  </cellXfs>
  <cellStyles count="19">
    <cellStyle name="Millares 2" xfId="3"/>
    <cellStyle name="Millares 2 2" xfId="6"/>
    <cellStyle name="Millares 2 2 2" xfId="17"/>
    <cellStyle name="Millares 3" xfId="15"/>
    <cellStyle name="Moneda" xfId="1" builtinId="4"/>
    <cellStyle name="Moneda 2" xfId="14"/>
    <cellStyle name="Normal" xfId="0" builtinId="0"/>
    <cellStyle name="Normal 2" xfId="2"/>
    <cellStyle name="Normal 2 2" xfId="5"/>
    <cellStyle name="Normal 2 2 2" xfId="8"/>
    <cellStyle name="Normal 2 2 3" xfId="11"/>
    <cellStyle name="Normal 2 2 4" xfId="16"/>
    <cellStyle name="Normal 2 3" xfId="7"/>
    <cellStyle name="Normal 2 4" xfId="10"/>
    <cellStyle name="Normal 3" xfId="4"/>
    <cellStyle name="Normal 3 2" xfId="9"/>
    <cellStyle name="Normal 3 3" xfId="12"/>
    <cellStyle name="Normal 4" xfId="13"/>
    <cellStyle name="Porcentaje 2" xfId="18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235404</xdr:colOff>
      <xdr:row>240</xdr:row>
      <xdr:rowOff>146954</xdr:rowOff>
    </xdr:from>
    <xdr:to>
      <xdr:col>17</xdr:col>
      <xdr:colOff>1492704</xdr:colOff>
      <xdr:row>251</xdr:row>
      <xdr:rowOff>136071</xdr:rowOff>
    </xdr:to>
    <xdr:grpSp>
      <xdr:nvGrpSpPr>
        <xdr:cNvPr id="3" name="1 Grupo"/>
        <xdr:cNvGrpSpPr>
          <a:grpSpLocks/>
        </xdr:cNvGrpSpPr>
      </xdr:nvGrpSpPr>
      <xdr:grpSpPr bwMode="auto">
        <a:xfrm>
          <a:off x="235404" y="48860525"/>
          <a:ext cx="29315229" cy="1853296"/>
          <a:chOff x="326183" y="9510795"/>
          <a:chExt cx="6308850" cy="1536440"/>
        </a:xfrm>
      </xdr:grpSpPr>
      <xdr:sp macro="" textlink="">
        <xdr:nvSpPr>
          <xdr:cNvPr id="4" name="AutoShape 14"/>
          <xdr:cNvSpPr>
            <a:spLocks noChangeArrowheads="1"/>
          </xdr:cNvSpPr>
        </xdr:nvSpPr>
        <xdr:spPr bwMode="auto">
          <a:xfrm>
            <a:off x="326183" y="9538356"/>
            <a:ext cx="1201263" cy="147880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ING. LEOPOLDO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CESAR CESAR </a:t>
            </a:r>
          </a:p>
          <a:p>
            <a:pPr algn="ctr" rtl="1">
              <a:defRPr sz="1000"/>
            </a:pP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DIRECTOR GENERAL </a:t>
            </a:r>
          </a:p>
          <a:p>
            <a:pPr algn="ctr" rtl="1">
              <a:defRPr sz="1000"/>
            </a:pPr>
            <a:endParaRPr lang="es-MX" sz="8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AutoShape 16"/>
          <xdr:cNvSpPr>
            <a:spLocks noChangeArrowheads="1"/>
          </xdr:cNvSpPr>
        </xdr:nvSpPr>
        <xdr:spPr bwMode="auto">
          <a:xfrm>
            <a:off x="3778699" y="9524576"/>
            <a:ext cx="1227959" cy="1462524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RICARDO IVAN SOLIS JUAREZ </a:t>
            </a:r>
          </a:p>
          <a:p>
            <a:pPr algn="ctr" rtl="1">
              <a:defRPr sz="1000"/>
            </a:pPr>
            <a:r>
              <a:rPr lang="es-MX" sz="1050" b="1" i="0" strike="noStrike" baseline="0">
                <a:solidFill>
                  <a:srgbClr val="000000"/>
                </a:solidFill>
                <a:latin typeface="Arial"/>
                <a:cs typeface="Arial"/>
              </a:rPr>
              <a:t>DIRECTOR ADMINISTRATIV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O</a:t>
            </a:r>
            <a:r>
              <a:rPr lang="es-MX" sz="6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endParaRPr lang="es-MX" sz="6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AutoShape 17"/>
          <xdr:cNvSpPr>
            <a:spLocks noChangeArrowheads="1"/>
          </xdr:cNvSpPr>
        </xdr:nvSpPr>
        <xdr:spPr bwMode="auto">
          <a:xfrm>
            <a:off x="2070238" y="9538361"/>
            <a:ext cx="1201263" cy="1403639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 JOAQUIN VAZQUEZ PEREZ 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TESORERO</a:t>
            </a:r>
            <a:r>
              <a:rPr lang="es-MX" sz="7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AutoShape 19"/>
          <xdr:cNvSpPr>
            <a:spLocks noChangeArrowheads="1"/>
          </xdr:cNvSpPr>
        </xdr:nvSpPr>
        <xdr:spPr bwMode="auto">
          <a:xfrm>
            <a:off x="5344787" y="9510795"/>
            <a:ext cx="1290246" cy="153644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ARQ. KARLA GUADALUPE PONCE REYES</a:t>
            </a: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RESPONSABLE ADJUDICACIONES</a:t>
            </a:r>
          </a:p>
        </xdr:txBody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3999139</xdr:colOff>
      <xdr:row>3</xdr:row>
      <xdr:rowOff>149225</xdr:rowOff>
    </xdr:to>
    <xdr:pic>
      <xdr:nvPicPr>
        <xdr:cNvPr id="8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5304064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122465</xdr:colOff>
      <xdr:row>4</xdr:row>
      <xdr:rowOff>108857</xdr:rowOff>
    </xdr:from>
    <xdr:to>
      <xdr:col>2</xdr:col>
      <xdr:colOff>734785</xdr:colOff>
      <xdr:row>10</xdr:row>
      <xdr:rowOff>162752</xdr:rowOff>
    </xdr:to>
    <xdr:pic>
      <xdr:nvPicPr>
        <xdr:cNvPr id="10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8" y="816428"/>
          <a:ext cx="1918606" cy="1115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4268258</xdr:colOff>
      <xdr:row>3</xdr:row>
      <xdr:rowOff>149225</xdr:rowOff>
    </xdr:to>
    <xdr:pic>
      <xdr:nvPicPr>
        <xdr:cNvPr id="8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306483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21167</xdr:rowOff>
    </xdr:from>
    <xdr:to>
      <xdr:col>2</xdr:col>
      <xdr:colOff>518583</xdr:colOff>
      <xdr:row>9</xdr:row>
      <xdr:rowOff>74084</xdr:rowOff>
    </xdr:to>
    <xdr:pic>
      <xdr:nvPicPr>
        <xdr:cNvPr id="9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3" y="740834"/>
          <a:ext cx="1555750" cy="952500"/>
        </a:xfrm>
        <a:prstGeom prst="rect">
          <a:avLst/>
        </a:prstGeom>
      </xdr:spPr>
    </xdr:pic>
    <xdr:clientData/>
  </xdr:twoCellAnchor>
  <xdr:twoCellAnchor>
    <xdr:from>
      <xdr:col>1</xdr:col>
      <xdr:colOff>52917</xdr:colOff>
      <xdr:row>45</xdr:row>
      <xdr:rowOff>63496</xdr:rowOff>
    </xdr:from>
    <xdr:to>
      <xdr:col>13</xdr:col>
      <xdr:colOff>1490133</xdr:colOff>
      <xdr:row>54</xdr:row>
      <xdr:rowOff>137584</xdr:rowOff>
    </xdr:to>
    <xdr:grpSp>
      <xdr:nvGrpSpPr>
        <xdr:cNvPr id="10" name="1 Grupo"/>
        <xdr:cNvGrpSpPr>
          <a:grpSpLocks/>
        </xdr:cNvGrpSpPr>
      </xdr:nvGrpSpPr>
      <xdr:grpSpPr bwMode="auto">
        <a:xfrm>
          <a:off x="381000" y="8953496"/>
          <a:ext cx="19735800" cy="1608671"/>
          <a:chOff x="336316" y="9510795"/>
          <a:chExt cx="6298717" cy="1107102"/>
        </a:xfrm>
      </xdr:grpSpPr>
      <xdr:sp macro="" textlink="">
        <xdr:nvSpPr>
          <xdr:cNvPr id="11" name="AutoShape 14"/>
          <xdr:cNvSpPr>
            <a:spLocks noChangeArrowheads="1"/>
          </xdr:cNvSpPr>
        </xdr:nvSpPr>
        <xdr:spPr bwMode="auto">
          <a:xfrm>
            <a:off x="336316" y="9562424"/>
            <a:ext cx="1201263" cy="1020024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ING. LEOPOLDO CESAR CESAR </a:t>
            </a:r>
          </a:p>
          <a:p>
            <a:pPr algn="ctr" rtl="1">
              <a:defRPr sz="1000"/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DIRECTOR</a:t>
            </a:r>
            <a:r>
              <a:rPr lang="es-MX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GENERAL </a:t>
            </a:r>
            <a:endParaRPr lang="es-MX" sz="8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2" name="AutoShape 16"/>
          <xdr:cNvSpPr>
            <a:spLocks noChangeArrowheads="1"/>
          </xdr:cNvSpPr>
        </xdr:nvSpPr>
        <xdr:spPr bwMode="auto">
          <a:xfrm>
            <a:off x="3778699" y="9524576"/>
            <a:ext cx="1227959" cy="104070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C.P. RICARDO IVAN SOLIS JUAREZ</a:t>
            </a:r>
          </a:p>
          <a:p>
            <a:pPr algn="ctr" rtl="1">
              <a:defRPr sz="1000"/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DRECTOR</a:t>
            </a:r>
            <a:r>
              <a:rPr lang="es-MX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ADMINISTRATI</a:t>
            </a:r>
            <a:r>
              <a:rPr lang="es-MX" sz="7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VO </a:t>
            </a: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3" name="AutoShape 17"/>
          <xdr:cNvSpPr>
            <a:spLocks noChangeArrowheads="1"/>
          </xdr:cNvSpPr>
        </xdr:nvSpPr>
        <xdr:spPr bwMode="auto">
          <a:xfrm>
            <a:off x="2070238" y="9538360"/>
            <a:ext cx="1201263" cy="107953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C.P</a:t>
            </a:r>
            <a:r>
              <a:rPr lang="es-MX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. JOAQUIN VAZQUEZ PEREZ  </a:t>
            </a:r>
            <a:endParaRPr lang="es-MX" sz="8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TESORERO</a:t>
            </a:r>
            <a:r>
              <a:rPr lang="es-MX" sz="7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4" name="AutoShape 19"/>
          <xdr:cNvSpPr>
            <a:spLocks noChangeArrowheads="1"/>
          </xdr:cNvSpPr>
        </xdr:nvSpPr>
        <xdr:spPr bwMode="auto">
          <a:xfrm>
            <a:off x="5344787" y="9510795"/>
            <a:ext cx="1290246" cy="10349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ARQ.</a:t>
            </a:r>
            <a:r>
              <a:rPr lang="es-MX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KARLA GUADALUPE PONCE REYES </a:t>
            </a:r>
            <a:endParaRPr lang="es-MX" sz="8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800" b="1" i="0" strike="noStrike">
                <a:solidFill>
                  <a:srgbClr val="000000"/>
                </a:solidFill>
                <a:latin typeface="Arial"/>
                <a:cs typeface="Arial"/>
              </a:rPr>
              <a:t>RESPONSABLE DE</a:t>
            </a:r>
            <a:r>
              <a:rPr lang="es-MX" sz="8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ADJUDICACIONES</a:t>
            </a:r>
            <a:endParaRPr lang="es-MX" sz="8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de%20Copia%20de%20Inventarios%20y%20Concentrado%20Anual%20de%20N&#243;min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Entidades Fiscalizadas"/>
      <sheetName val="ANEXO 1"/>
      <sheetName val="ANEXO 2"/>
      <sheetName val="ANEXO 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8"/>
  <sheetViews>
    <sheetView workbookViewId="0">
      <selection activeCell="C12" sqref="C12"/>
    </sheetView>
  </sheetViews>
  <sheetFormatPr baseColWidth="10" defaultRowHeight="15"/>
  <cols>
    <col min="1" max="1" width="26" style="4" bestFit="1" customWidth="1"/>
  </cols>
  <sheetData>
    <row r="1" spans="1:1" ht="30.75" thickBot="1">
      <c r="A1" s="3" t="s">
        <v>29</v>
      </c>
    </row>
    <row r="2" spans="1:1">
      <c r="A2" s="4" t="s">
        <v>30</v>
      </c>
    </row>
    <row r="3" spans="1:1">
      <c r="A3" s="4" t="s">
        <v>31</v>
      </c>
    </row>
    <row r="4" spans="1:1">
      <c r="A4" s="4" t="s">
        <v>32</v>
      </c>
    </row>
    <row r="5" spans="1:1">
      <c r="A5" s="4" t="s">
        <v>33</v>
      </c>
    </row>
    <row r="6" spans="1:1">
      <c r="A6" s="4" t="s">
        <v>34</v>
      </c>
    </row>
    <row r="7" spans="1:1">
      <c r="A7" s="4" t="s">
        <v>35</v>
      </c>
    </row>
    <row r="8" spans="1:1">
      <c r="A8" s="4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0:V247"/>
  <sheetViews>
    <sheetView topLeftCell="A22" zoomScale="70" zoomScaleNormal="70" workbookViewId="0">
      <selection activeCell="B13" sqref="B13"/>
    </sheetView>
  </sheetViews>
  <sheetFormatPr baseColWidth="10" defaultRowHeight="14.25"/>
  <cols>
    <col min="1" max="1" width="4.140625" style="5" customWidth="1"/>
    <col min="2" max="2" width="19.5703125" style="5" customWidth="1"/>
    <col min="3" max="3" width="69.5703125" style="5" bestFit="1" customWidth="1"/>
    <col min="4" max="4" width="14.28515625" style="5" bestFit="1" customWidth="1"/>
    <col min="5" max="5" width="42" style="5" bestFit="1" customWidth="1"/>
    <col min="6" max="6" width="32.7109375" style="5" customWidth="1"/>
    <col min="7" max="7" width="13.85546875" style="5" bestFit="1" customWidth="1"/>
    <col min="8" max="8" width="40.5703125" style="5" bestFit="1" customWidth="1"/>
    <col min="9" max="9" width="17.140625" style="5" bestFit="1" customWidth="1"/>
    <col min="10" max="10" width="19.28515625" style="5" bestFit="1" customWidth="1"/>
    <col min="11" max="11" width="21.140625" style="5" bestFit="1" customWidth="1"/>
    <col min="12" max="12" width="24.7109375" style="5" bestFit="1" customWidth="1"/>
    <col min="13" max="14" width="14.5703125" style="5" bestFit="1" customWidth="1"/>
    <col min="15" max="15" width="25.140625" style="5" bestFit="1" customWidth="1"/>
    <col min="16" max="16" width="25.28515625" style="5" bestFit="1" customWidth="1"/>
    <col min="17" max="17" width="22.140625" style="5" customWidth="1"/>
    <col min="18" max="18" width="22.5703125" style="5" bestFit="1" customWidth="1"/>
    <col min="19" max="16384" width="11.42578125" style="5"/>
  </cols>
  <sheetData>
    <row r="10" spans="2:20">
      <c r="D10" s="6"/>
      <c r="E10" s="6"/>
      <c r="F10" s="7"/>
      <c r="G10" s="7"/>
      <c r="H10" s="7"/>
      <c r="I10" s="7"/>
      <c r="J10" s="7"/>
      <c r="K10" s="7"/>
      <c r="L10" s="7"/>
    </row>
    <row r="13" spans="2:20" ht="24" customHeight="1">
      <c r="B13" s="8" t="s">
        <v>0</v>
      </c>
      <c r="C13" s="97" t="s">
        <v>26</v>
      </c>
      <c r="D13" s="9"/>
      <c r="E13" s="9"/>
      <c r="F13" s="10"/>
      <c r="G13" s="8"/>
      <c r="H13" s="8"/>
      <c r="I13" s="8"/>
      <c r="J13" s="8"/>
      <c r="K13" s="11"/>
      <c r="L13" s="10"/>
      <c r="M13" s="11"/>
      <c r="N13" s="12"/>
      <c r="O13" s="12"/>
      <c r="P13" s="12"/>
      <c r="Q13" s="12"/>
      <c r="R13" s="12"/>
    </row>
    <row r="14" spans="2:20" ht="15.75">
      <c r="B14" s="8" t="s">
        <v>875</v>
      </c>
      <c r="D14" s="9"/>
      <c r="E14" s="9"/>
      <c r="F14" s="10"/>
      <c r="G14" s="8"/>
      <c r="H14" s="8"/>
      <c r="I14" s="8"/>
      <c r="J14" s="8"/>
      <c r="K14" s="13"/>
      <c r="L14" s="10"/>
      <c r="M14" s="11"/>
      <c r="N14" s="12"/>
      <c r="O14" s="12"/>
      <c r="P14" s="12"/>
      <c r="Q14" s="12"/>
      <c r="R14" s="12"/>
    </row>
    <row r="15" spans="2:20" ht="15.75">
      <c r="B15" s="8"/>
      <c r="D15" s="9"/>
      <c r="E15" s="9"/>
      <c r="F15" s="10"/>
      <c r="G15" s="8"/>
      <c r="H15" s="8"/>
      <c r="I15" s="8"/>
      <c r="J15" s="8"/>
      <c r="K15" s="13"/>
      <c r="L15" s="10"/>
      <c r="M15" s="11"/>
      <c r="N15" s="11"/>
      <c r="O15" s="11"/>
      <c r="P15" s="11"/>
      <c r="Q15" s="11"/>
      <c r="R15" s="11"/>
      <c r="S15" s="11"/>
      <c r="T15" s="11"/>
    </row>
    <row r="16" spans="2:20" ht="15.75">
      <c r="B16" s="8" t="s">
        <v>1</v>
      </c>
      <c r="F16" s="10"/>
      <c r="G16" s="8"/>
      <c r="H16" s="8"/>
      <c r="I16" s="8"/>
      <c r="J16" s="8"/>
      <c r="K16" s="14"/>
      <c r="L16" s="10"/>
      <c r="M16" s="11"/>
      <c r="N16" s="11"/>
      <c r="O16" s="15"/>
      <c r="P16" s="16"/>
      <c r="Q16" s="15"/>
      <c r="R16" s="11"/>
      <c r="S16" s="11"/>
      <c r="T16" s="11"/>
    </row>
    <row r="17" spans="2:18" ht="16.5" thickBot="1">
      <c r="B17" s="8"/>
      <c r="F17" s="8"/>
      <c r="G17" s="8"/>
      <c r="H17" s="8"/>
      <c r="I17" s="8"/>
      <c r="J17" s="8"/>
      <c r="K17" s="14"/>
      <c r="L17" s="17"/>
      <c r="M17" s="17"/>
      <c r="N17" s="17"/>
      <c r="O17" s="17"/>
    </row>
    <row r="18" spans="2:18" ht="15.75" thickBot="1">
      <c r="B18" s="104" t="s">
        <v>2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6"/>
    </row>
    <row r="19" spans="2:18" ht="42.75" customHeight="1">
      <c r="B19" s="107" t="s">
        <v>21</v>
      </c>
      <c r="C19" s="99" t="s">
        <v>3</v>
      </c>
      <c r="D19" s="99" t="s">
        <v>22</v>
      </c>
      <c r="E19" s="109" t="s">
        <v>5</v>
      </c>
      <c r="F19" s="99" t="s">
        <v>4</v>
      </c>
      <c r="G19" s="99" t="s">
        <v>6</v>
      </c>
      <c r="H19" s="99" t="s">
        <v>27</v>
      </c>
      <c r="I19" s="102" t="s">
        <v>37</v>
      </c>
      <c r="J19" s="102" t="s">
        <v>28</v>
      </c>
      <c r="K19" s="99" t="s">
        <v>7</v>
      </c>
      <c r="L19" s="99" t="s">
        <v>8</v>
      </c>
      <c r="M19" s="102" t="s">
        <v>9</v>
      </c>
      <c r="N19" s="99" t="s">
        <v>10</v>
      </c>
      <c r="O19" s="102" t="s">
        <v>11</v>
      </c>
      <c r="P19" s="99" t="s">
        <v>12</v>
      </c>
      <c r="Q19" s="99" t="s">
        <v>13</v>
      </c>
      <c r="R19" s="99" t="s">
        <v>38</v>
      </c>
    </row>
    <row r="20" spans="2:18" ht="42.75" customHeight="1" thickBot="1">
      <c r="B20" s="108"/>
      <c r="C20" s="100"/>
      <c r="D20" s="100"/>
      <c r="E20" s="110"/>
      <c r="F20" s="100"/>
      <c r="G20" s="100"/>
      <c r="H20" s="100"/>
      <c r="I20" s="103"/>
      <c r="J20" s="103"/>
      <c r="K20" s="100"/>
      <c r="L20" s="100"/>
      <c r="M20" s="103"/>
      <c r="N20" s="100"/>
      <c r="O20" s="103"/>
      <c r="P20" s="100"/>
      <c r="Q20" s="100"/>
      <c r="R20" s="100"/>
    </row>
    <row r="21" spans="2:18" ht="15" customHeight="1" thickBot="1">
      <c r="B21" s="18" t="s">
        <v>39</v>
      </c>
      <c r="C21" s="19" t="s">
        <v>40</v>
      </c>
      <c r="D21" s="20" t="s">
        <v>41</v>
      </c>
      <c r="E21" s="19" t="s">
        <v>42</v>
      </c>
      <c r="F21" s="19" t="s">
        <v>43</v>
      </c>
      <c r="G21" s="19"/>
      <c r="H21" s="19"/>
      <c r="I21" s="19"/>
      <c r="J21" s="21" t="s">
        <v>33</v>
      </c>
      <c r="K21" s="22">
        <v>2988.7</v>
      </c>
      <c r="L21" s="23" t="s">
        <v>44</v>
      </c>
      <c r="M21" s="24">
        <v>0.1</v>
      </c>
      <c r="N21" s="25">
        <v>8.3000000000000001E-3</v>
      </c>
      <c r="O21" s="26">
        <v>2.9999999999999997E-4</v>
      </c>
      <c r="P21" s="27">
        <v>523.02</v>
      </c>
      <c r="Q21" s="28">
        <f>VALUE(P21)</f>
        <v>523.02</v>
      </c>
      <c r="R21" s="29">
        <f>+K21-Q21</f>
        <v>2465.6799999999998</v>
      </c>
    </row>
    <row r="22" spans="2:18" ht="15" customHeight="1" thickBot="1">
      <c r="B22" s="30" t="s">
        <v>45</v>
      </c>
      <c r="C22" s="31" t="s">
        <v>40</v>
      </c>
      <c r="D22" s="32" t="s">
        <v>46</v>
      </c>
      <c r="E22" s="31" t="s">
        <v>47</v>
      </c>
      <c r="F22" s="31" t="s">
        <v>43</v>
      </c>
      <c r="G22" s="31"/>
      <c r="H22" s="31"/>
      <c r="I22" s="31"/>
      <c r="J22" s="33" t="s">
        <v>33</v>
      </c>
      <c r="K22" s="34">
        <v>2988.7</v>
      </c>
      <c r="L22" s="35" t="s">
        <v>44</v>
      </c>
      <c r="M22" s="36">
        <v>0.1</v>
      </c>
      <c r="N22" s="25">
        <v>8.3000000000000001E-3</v>
      </c>
      <c r="O22" s="25">
        <v>2.9999999999999997E-4</v>
      </c>
      <c r="P22" s="27">
        <v>523.02</v>
      </c>
      <c r="Q22" s="28">
        <f t="shared" ref="Q22:Q85" si="0">VALUE(P22)</f>
        <v>523.02</v>
      </c>
      <c r="R22" s="37">
        <f>+K22-Q22</f>
        <v>2465.6799999999998</v>
      </c>
    </row>
    <row r="23" spans="2:18" ht="15" customHeight="1" thickBot="1">
      <c r="B23" s="30" t="s">
        <v>48</v>
      </c>
      <c r="C23" s="31" t="s">
        <v>49</v>
      </c>
      <c r="D23" s="32" t="s">
        <v>50</v>
      </c>
      <c r="E23" s="31" t="s">
        <v>47</v>
      </c>
      <c r="F23" s="31" t="s">
        <v>43</v>
      </c>
      <c r="G23" s="31"/>
      <c r="H23" s="31"/>
      <c r="I23" s="31"/>
      <c r="J23" s="33" t="s">
        <v>33</v>
      </c>
      <c r="K23" s="34">
        <v>5677.4</v>
      </c>
      <c r="L23" s="35" t="s">
        <v>44</v>
      </c>
      <c r="M23" s="36">
        <v>0.1</v>
      </c>
      <c r="N23" s="25">
        <v>8.3000000000000001E-3</v>
      </c>
      <c r="O23" s="25">
        <v>2.9999999999999997E-4</v>
      </c>
      <c r="P23" s="27">
        <v>993.55</v>
      </c>
      <c r="Q23" s="28">
        <f t="shared" si="0"/>
        <v>993.55</v>
      </c>
      <c r="R23" s="37">
        <f t="shared" ref="R23:R87" si="1">+K23-Q23</f>
        <v>4683.8499999999995</v>
      </c>
    </row>
    <row r="24" spans="2:18" ht="15" customHeight="1" thickBot="1">
      <c r="B24" s="30" t="s">
        <v>51</v>
      </c>
      <c r="C24" s="31" t="s">
        <v>52</v>
      </c>
      <c r="D24" s="32" t="s">
        <v>53</v>
      </c>
      <c r="E24" s="31" t="s">
        <v>42</v>
      </c>
      <c r="F24" s="31" t="s">
        <v>54</v>
      </c>
      <c r="G24" s="31"/>
      <c r="H24" s="31"/>
      <c r="I24" s="31"/>
      <c r="J24" s="33" t="s">
        <v>33</v>
      </c>
      <c r="K24" s="34">
        <v>8838.7000000000007</v>
      </c>
      <c r="L24" s="35" t="s">
        <v>44</v>
      </c>
      <c r="M24" s="36">
        <v>0.1</v>
      </c>
      <c r="N24" s="25">
        <v>8.3000000000000001E-3</v>
      </c>
      <c r="O24" s="25">
        <v>2.9999999999999997E-4</v>
      </c>
      <c r="P24" s="27">
        <v>1546.77</v>
      </c>
      <c r="Q24" s="28">
        <f t="shared" si="0"/>
        <v>1546.77</v>
      </c>
      <c r="R24" s="37">
        <f t="shared" si="1"/>
        <v>7291.93</v>
      </c>
    </row>
    <row r="25" spans="2:18" ht="15" customHeight="1" thickBot="1">
      <c r="B25" s="30" t="s">
        <v>55</v>
      </c>
      <c r="C25" s="31" t="s">
        <v>56</v>
      </c>
      <c r="D25" s="32" t="s">
        <v>57</v>
      </c>
      <c r="E25" s="31" t="s">
        <v>47</v>
      </c>
      <c r="F25" s="31" t="s">
        <v>58</v>
      </c>
      <c r="G25" s="31"/>
      <c r="H25" s="31"/>
      <c r="I25" s="31"/>
      <c r="J25" s="33" t="s">
        <v>33</v>
      </c>
      <c r="K25" s="34">
        <v>13150</v>
      </c>
      <c r="L25" s="31" t="s">
        <v>59</v>
      </c>
      <c r="M25" s="36">
        <v>0.1</v>
      </c>
      <c r="N25" s="25">
        <v>0</v>
      </c>
      <c r="O25" s="25">
        <v>2.9999999999999997E-4</v>
      </c>
      <c r="P25" s="27">
        <v>1972.5</v>
      </c>
      <c r="Q25" s="28">
        <f t="shared" si="0"/>
        <v>1972.5</v>
      </c>
      <c r="R25" s="37">
        <f t="shared" si="1"/>
        <v>11177.5</v>
      </c>
    </row>
    <row r="26" spans="2:18" ht="15" customHeight="1" thickBot="1">
      <c r="B26" s="30" t="s">
        <v>60</v>
      </c>
      <c r="C26" s="31" t="s">
        <v>61</v>
      </c>
      <c r="D26" s="32" t="s">
        <v>62</v>
      </c>
      <c r="E26" s="31" t="s">
        <v>63</v>
      </c>
      <c r="F26" s="31" t="s">
        <v>64</v>
      </c>
      <c r="G26" s="31"/>
      <c r="H26" s="31"/>
      <c r="I26" s="31"/>
      <c r="J26" s="33" t="s">
        <v>33</v>
      </c>
      <c r="K26" s="34">
        <v>6264</v>
      </c>
      <c r="L26" s="31" t="s">
        <v>65</v>
      </c>
      <c r="M26" s="36">
        <v>0</v>
      </c>
      <c r="N26" s="25">
        <v>0</v>
      </c>
      <c r="O26" s="25">
        <v>0</v>
      </c>
      <c r="P26" s="27">
        <v>0</v>
      </c>
      <c r="Q26" s="28">
        <f t="shared" si="0"/>
        <v>0</v>
      </c>
      <c r="R26" s="37">
        <f t="shared" si="1"/>
        <v>6264</v>
      </c>
    </row>
    <row r="27" spans="2:18" ht="15" customHeight="1" thickBot="1">
      <c r="B27" s="30" t="s">
        <v>66</v>
      </c>
      <c r="C27" s="31" t="s">
        <v>61</v>
      </c>
      <c r="D27" s="32" t="s">
        <v>67</v>
      </c>
      <c r="E27" s="31" t="s">
        <v>68</v>
      </c>
      <c r="F27" s="31" t="s">
        <v>64</v>
      </c>
      <c r="G27" s="31"/>
      <c r="H27" s="31"/>
      <c r="I27" s="31"/>
      <c r="J27" s="33" t="s">
        <v>33</v>
      </c>
      <c r="K27" s="34">
        <v>0</v>
      </c>
      <c r="L27" s="31" t="s">
        <v>65</v>
      </c>
      <c r="M27" s="36">
        <v>0</v>
      </c>
      <c r="N27" s="25">
        <v>0</v>
      </c>
      <c r="O27" s="25">
        <v>0</v>
      </c>
      <c r="P27" s="27">
        <v>0</v>
      </c>
      <c r="Q27" s="28">
        <f t="shared" si="0"/>
        <v>0</v>
      </c>
      <c r="R27" s="37">
        <f t="shared" si="1"/>
        <v>0</v>
      </c>
    </row>
    <row r="28" spans="2:18" ht="15" customHeight="1" thickBot="1">
      <c r="B28" s="30" t="s">
        <v>69</v>
      </c>
      <c r="C28" s="31" t="s">
        <v>61</v>
      </c>
      <c r="D28" s="32" t="s">
        <v>70</v>
      </c>
      <c r="E28" s="31" t="s">
        <v>71</v>
      </c>
      <c r="F28" s="31" t="s">
        <v>64</v>
      </c>
      <c r="G28" s="31"/>
      <c r="H28" s="31"/>
      <c r="I28" s="31"/>
      <c r="J28" s="33" t="s">
        <v>33</v>
      </c>
      <c r="K28" s="34">
        <v>0</v>
      </c>
      <c r="L28" s="31" t="s">
        <v>65</v>
      </c>
      <c r="M28" s="36">
        <v>0</v>
      </c>
      <c r="N28" s="25">
        <v>0</v>
      </c>
      <c r="O28" s="25">
        <v>0</v>
      </c>
      <c r="P28" s="27">
        <v>0</v>
      </c>
      <c r="Q28" s="28">
        <f t="shared" si="0"/>
        <v>0</v>
      </c>
      <c r="R28" s="37">
        <f t="shared" si="1"/>
        <v>0</v>
      </c>
    </row>
    <row r="29" spans="2:18" ht="15" customHeight="1" thickBot="1">
      <c r="B29" s="30" t="s">
        <v>72</v>
      </c>
      <c r="C29" s="31" t="s">
        <v>61</v>
      </c>
      <c r="D29" s="32" t="s">
        <v>73</v>
      </c>
      <c r="E29" s="31" t="s">
        <v>74</v>
      </c>
      <c r="F29" s="31" t="s">
        <v>64</v>
      </c>
      <c r="G29" s="31"/>
      <c r="H29" s="31"/>
      <c r="I29" s="31"/>
      <c r="J29" s="33" t="s">
        <v>33</v>
      </c>
      <c r="K29" s="34">
        <v>0</v>
      </c>
      <c r="L29" s="31" t="s">
        <v>65</v>
      </c>
      <c r="M29" s="36">
        <v>0</v>
      </c>
      <c r="N29" s="25">
        <v>0</v>
      </c>
      <c r="O29" s="25">
        <v>0</v>
      </c>
      <c r="P29" s="27">
        <v>0</v>
      </c>
      <c r="Q29" s="28">
        <f t="shared" si="0"/>
        <v>0</v>
      </c>
      <c r="R29" s="37">
        <f t="shared" si="1"/>
        <v>0</v>
      </c>
    </row>
    <row r="30" spans="2:18" ht="15" customHeight="1" thickBot="1">
      <c r="B30" s="30" t="s">
        <v>75</v>
      </c>
      <c r="C30" s="31" t="s">
        <v>61</v>
      </c>
      <c r="D30" s="32" t="s">
        <v>76</v>
      </c>
      <c r="E30" s="31" t="s">
        <v>77</v>
      </c>
      <c r="F30" s="31" t="s">
        <v>64</v>
      </c>
      <c r="G30" s="31"/>
      <c r="H30" s="31"/>
      <c r="I30" s="31"/>
      <c r="J30" s="33" t="s">
        <v>33</v>
      </c>
      <c r="K30" s="34">
        <v>0</v>
      </c>
      <c r="L30" s="31" t="s">
        <v>65</v>
      </c>
      <c r="M30" s="36">
        <v>0</v>
      </c>
      <c r="N30" s="25">
        <v>0</v>
      </c>
      <c r="O30" s="25">
        <v>0</v>
      </c>
      <c r="P30" s="27">
        <v>0</v>
      </c>
      <c r="Q30" s="28">
        <f t="shared" si="0"/>
        <v>0</v>
      </c>
      <c r="R30" s="37">
        <f t="shared" si="1"/>
        <v>0</v>
      </c>
    </row>
    <row r="31" spans="2:18" ht="15" customHeight="1" thickBot="1">
      <c r="B31" s="30" t="s">
        <v>78</v>
      </c>
      <c r="C31" s="31" t="s">
        <v>61</v>
      </c>
      <c r="D31" s="32" t="s">
        <v>79</v>
      </c>
      <c r="E31" s="31" t="s">
        <v>80</v>
      </c>
      <c r="F31" s="31" t="s">
        <v>81</v>
      </c>
      <c r="G31" s="31"/>
      <c r="H31" s="31"/>
      <c r="I31" s="31"/>
      <c r="J31" s="33" t="s">
        <v>33</v>
      </c>
      <c r="K31" s="34">
        <v>0</v>
      </c>
      <c r="L31" s="31" t="s">
        <v>65</v>
      </c>
      <c r="M31" s="36">
        <v>0</v>
      </c>
      <c r="N31" s="25">
        <v>0</v>
      </c>
      <c r="O31" s="25">
        <v>0</v>
      </c>
      <c r="P31" s="27">
        <v>0</v>
      </c>
      <c r="Q31" s="28">
        <f t="shared" si="0"/>
        <v>0</v>
      </c>
      <c r="R31" s="37">
        <f t="shared" si="1"/>
        <v>0</v>
      </c>
    </row>
    <row r="32" spans="2:18" ht="15" customHeight="1" thickBot="1">
      <c r="B32" s="30" t="s">
        <v>82</v>
      </c>
      <c r="C32" s="31" t="s">
        <v>61</v>
      </c>
      <c r="D32" s="32" t="s">
        <v>83</v>
      </c>
      <c r="E32" s="31" t="s">
        <v>84</v>
      </c>
      <c r="F32" s="31" t="s">
        <v>85</v>
      </c>
      <c r="G32" s="31"/>
      <c r="H32" s="31"/>
      <c r="I32" s="31"/>
      <c r="J32" s="33" t="s">
        <v>33</v>
      </c>
      <c r="K32" s="34">
        <v>2088</v>
      </c>
      <c r="L32" s="31" t="s">
        <v>65</v>
      </c>
      <c r="M32" s="36">
        <v>0</v>
      </c>
      <c r="N32" s="25">
        <v>0</v>
      </c>
      <c r="O32" s="25">
        <v>0</v>
      </c>
      <c r="P32" s="27">
        <v>0</v>
      </c>
      <c r="Q32" s="28">
        <f t="shared" si="0"/>
        <v>0</v>
      </c>
      <c r="R32" s="37">
        <f t="shared" si="1"/>
        <v>2088</v>
      </c>
    </row>
    <row r="33" spans="2:18" ht="15" customHeight="1" thickBot="1">
      <c r="B33" s="38" t="s">
        <v>86</v>
      </c>
      <c r="C33" s="31" t="s">
        <v>61</v>
      </c>
      <c r="D33" s="32" t="s">
        <v>87</v>
      </c>
      <c r="E33" s="31" t="s">
        <v>88</v>
      </c>
      <c r="F33" s="31" t="s">
        <v>85</v>
      </c>
      <c r="G33" s="31"/>
      <c r="H33" s="31"/>
      <c r="I33" s="31"/>
      <c r="J33" s="33" t="s">
        <v>33</v>
      </c>
      <c r="K33" s="34">
        <v>0</v>
      </c>
      <c r="L33" s="31" t="s">
        <v>65</v>
      </c>
      <c r="M33" s="36">
        <v>0</v>
      </c>
      <c r="N33" s="25">
        <v>0</v>
      </c>
      <c r="O33" s="25">
        <v>0</v>
      </c>
      <c r="P33" s="27">
        <v>0</v>
      </c>
      <c r="Q33" s="28">
        <f t="shared" si="0"/>
        <v>0</v>
      </c>
      <c r="R33" s="37">
        <f t="shared" si="1"/>
        <v>0</v>
      </c>
    </row>
    <row r="34" spans="2:18" ht="15" customHeight="1" thickBot="1">
      <c r="B34" s="38" t="s">
        <v>89</v>
      </c>
      <c r="C34" s="31" t="s">
        <v>90</v>
      </c>
      <c r="D34" s="32" t="s">
        <v>91</v>
      </c>
      <c r="E34" s="31" t="s">
        <v>42</v>
      </c>
      <c r="F34" s="31" t="s">
        <v>92</v>
      </c>
      <c r="G34" s="31"/>
      <c r="H34" s="31"/>
      <c r="I34" s="31"/>
      <c r="J34" s="33" t="s">
        <v>33</v>
      </c>
      <c r="K34" s="34">
        <v>7705.1</v>
      </c>
      <c r="L34" s="31" t="s">
        <v>44</v>
      </c>
      <c r="M34" s="36">
        <v>0.1</v>
      </c>
      <c r="N34" s="25">
        <v>8.3000000000000001E-3</v>
      </c>
      <c r="O34" s="25">
        <v>2.9999999999999997E-4</v>
      </c>
      <c r="P34" s="27">
        <v>1348.39</v>
      </c>
      <c r="Q34" s="28">
        <f t="shared" si="0"/>
        <v>1348.39</v>
      </c>
      <c r="R34" s="37">
        <f t="shared" si="1"/>
        <v>6356.71</v>
      </c>
    </row>
    <row r="35" spans="2:18" ht="15" customHeight="1" thickBot="1">
      <c r="B35" s="30" t="s">
        <v>93</v>
      </c>
      <c r="C35" s="31" t="s">
        <v>94</v>
      </c>
      <c r="D35" s="32" t="s">
        <v>95</v>
      </c>
      <c r="E35" s="31" t="s">
        <v>77</v>
      </c>
      <c r="F35" s="31" t="s">
        <v>96</v>
      </c>
      <c r="G35" s="31"/>
      <c r="H35" s="31"/>
      <c r="I35" s="31"/>
      <c r="J35" s="33" t="s">
        <v>33</v>
      </c>
      <c r="K35" s="34">
        <v>10700.6</v>
      </c>
      <c r="L35" s="31" t="s">
        <v>44</v>
      </c>
      <c r="M35" s="25">
        <v>0.33329999999999999</v>
      </c>
      <c r="N35" s="25">
        <v>2.7799999999999998E-2</v>
      </c>
      <c r="O35" s="25">
        <v>8.9999999999999998E-4</v>
      </c>
      <c r="P35" s="27">
        <v>6242.02</v>
      </c>
      <c r="Q35" s="28">
        <f t="shared" si="0"/>
        <v>6242.02</v>
      </c>
      <c r="R35" s="37">
        <f t="shared" si="1"/>
        <v>4458.58</v>
      </c>
    </row>
    <row r="36" spans="2:18" ht="15" customHeight="1" thickBot="1">
      <c r="B36" s="30" t="s">
        <v>97</v>
      </c>
      <c r="C36" s="31" t="s">
        <v>98</v>
      </c>
      <c r="D36" s="32" t="s">
        <v>99</v>
      </c>
      <c r="E36" s="31" t="s">
        <v>100</v>
      </c>
      <c r="F36" s="31" t="s">
        <v>101</v>
      </c>
      <c r="G36" s="31"/>
      <c r="H36" s="31"/>
      <c r="I36" s="31"/>
      <c r="J36" s="33" t="s">
        <v>33</v>
      </c>
      <c r="K36" s="34">
        <v>1352</v>
      </c>
      <c r="L36" s="31" t="s">
        <v>44</v>
      </c>
      <c r="M36" s="25">
        <v>0.33329999999999999</v>
      </c>
      <c r="N36" s="25">
        <v>2.7799999999999998E-2</v>
      </c>
      <c r="O36" s="25">
        <v>8.9999999999999998E-4</v>
      </c>
      <c r="P36" s="27">
        <v>788.67</v>
      </c>
      <c r="Q36" s="28">
        <f t="shared" si="0"/>
        <v>788.67</v>
      </c>
      <c r="R36" s="37">
        <f t="shared" si="1"/>
        <v>563.33000000000004</v>
      </c>
    </row>
    <row r="37" spans="2:18" ht="15" customHeight="1" thickBot="1">
      <c r="B37" s="30" t="s">
        <v>102</v>
      </c>
      <c r="C37" s="31" t="s">
        <v>98</v>
      </c>
      <c r="D37" s="32" t="s">
        <v>103</v>
      </c>
      <c r="E37" s="31" t="s">
        <v>47</v>
      </c>
      <c r="F37" s="31" t="s">
        <v>101</v>
      </c>
      <c r="G37" s="31"/>
      <c r="H37" s="31"/>
      <c r="I37" s="31"/>
      <c r="J37" s="33" t="s">
        <v>33</v>
      </c>
      <c r="K37" s="34">
        <v>1352</v>
      </c>
      <c r="L37" s="31" t="s">
        <v>44</v>
      </c>
      <c r="M37" s="25">
        <v>0.33329999999999999</v>
      </c>
      <c r="N37" s="25">
        <v>2.7799999999999998E-2</v>
      </c>
      <c r="O37" s="25">
        <v>8.9999999999999998E-4</v>
      </c>
      <c r="P37" s="27">
        <v>788.67</v>
      </c>
      <c r="Q37" s="28">
        <f t="shared" si="0"/>
        <v>788.67</v>
      </c>
      <c r="R37" s="37">
        <f t="shared" si="1"/>
        <v>563.33000000000004</v>
      </c>
    </row>
    <row r="38" spans="2:18" ht="15" customHeight="1" thickBot="1">
      <c r="B38" s="30" t="s">
        <v>104</v>
      </c>
      <c r="C38" s="31" t="s">
        <v>105</v>
      </c>
      <c r="D38" s="32" t="s">
        <v>106</v>
      </c>
      <c r="E38" s="31" t="s">
        <v>107</v>
      </c>
      <c r="F38" s="31" t="s">
        <v>101</v>
      </c>
      <c r="G38" s="31"/>
      <c r="H38" s="31"/>
      <c r="I38" s="31"/>
      <c r="J38" s="33" t="s">
        <v>33</v>
      </c>
      <c r="K38" s="34">
        <v>8280</v>
      </c>
      <c r="L38" s="31" t="s">
        <v>44</v>
      </c>
      <c r="M38" s="25">
        <v>0.33329999999999999</v>
      </c>
      <c r="N38" s="25">
        <v>2.7799999999999998E-2</v>
      </c>
      <c r="O38" s="25">
        <v>8.9999999999999998E-4</v>
      </c>
      <c r="P38" s="27">
        <v>4830</v>
      </c>
      <c r="Q38" s="28">
        <f t="shared" si="0"/>
        <v>4830</v>
      </c>
      <c r="R38" s="37">
        <f t="shared" si="1"/>
        <v>3450</v>
      </c>
    </row>
    <row r="39" spans="2:18" ht="15" customHeight="1" thickBot="1">
      <c r="B39" s="30" t="s">
        <v>108</v>
      </c>
      <c r="C39" s="31" t="s">
        <v>105</v>
      </c>
      <c r="D39" s="32" t="s">
        <v>109</v>
      </c>
      <c r="E39" s="31" t="s">
        <v>110</v>
      </c>
      <c r="F39" s="31" t="s">
        <v>111</v>
      </c>
      <c r="G39" s="31"/>
      <c r="H39" s="31"/>
      <c r="I39" s="31"/>
      <c r="J39" s="33" t="s">
        <v>33</v>
      </c>
      <c r="K39" s="34">
        <v>8280</v>
      </c>
      <c r="L39" s="31" t="s">
        <v>44</v>
      </c>
      <c r="M39" s="25">
        <v>0.33329999999999999</v>
      </c>
      <c r="N39" s="25">
        <v>2.7799999999999998E-2</v>
      </c>
      <c r="O39" s="25">
        <v>8.9999999999999998E-4</v>
      </c>
      <c r="P39" s="27">
        <v>4830</v>
      </c>
      <c r="Q39" s="28">
        <f t="shared" si="0"/>
        <v>4830</v>
      </c>
      <c r="R39" s="37">
        <f t="shared" si="1"/>
        <v>3450</v>
      </c>
    </row>
    <row r="40" spans="2:18" ht="15" customHeight="1" thickBot="1">
      <c r="B40" s="30" t="s">
        <v>112</v>
      </c>
      <c r="C40" s="31" t="s">
        <v>113</v>
      </c>
      <c r="D40" s="32" t="s">
        <v>114</v>
      </c>
      <c r="E40" s="31" t="s">
        <v>100</v>
      </c>
      <c r="F40" s="31" t="s">
        <v>115</v>
      </c>
      <c r="G40" s="31"/>
      <c r="H40" s="31"/>
      <c r="I40" s="31"/>
      <c r="J40" s="33" t="s">
        <v>33</v>
      </c>
      <c r="K40" s="34">
        <v>2986.1</v>
      </c>
      <c r="L40" s="31" t="s">
        <v>44</v>
      </c>
      <c r="M40" s="25">
        <v>0.33329999999999999</v>
      </c>
      <c r="N40" s="25">
        <v>2.7799999999999998E-2</v>
      </c>
      <c r="O40" s="25">
        <v>8.9999999999999998E-4</v>
      </c>
      <c r="P40" s="27">
        <v>1741.89</v>
      </c>
      <c r="Q40" s="28">
        <f t="shared" si="0"/>
        <v>1741.89</v>
      </c>
      <c r="R40" s="37">
        <f t="shared" si="1"/>
        <v>1244.2099999999998</v>
      </c>
    </row>
    <row r="41" spans="2:18" ht="15" customHeight="1" thickBot="1">
      <c r="B41" s="30" t="s">
        <v>116</v>
      </c>
      <c r="C41" s="31" t="s">
        <v>105</v>
      </c>
      <c r="D41" s="32" t="s">
        <v>117</v>
      </c>
      <c r="E41" s="31" t="s">
        <v>118</v>
      </c>
      <c r="F41" s="31" t="s">
        <v>119</v>
      </c>
      <c r="G41" s="31"/>
      <c r="H41" s="31"/>
      <c r="I41" s="31"/>
      <c r="J41" s="33" t="s">
        <v>33</v>
      </c>
      <c r="K41" s="34">
        <v>18988.64</v>
      </c>
      <c r="L41" s="39" t="s">
        <v>120</v>
      </c>
      <c r="M41" s="25">
        <v>0</v>
      </c>
      <c r="N41" s="25">
        <v>0</v>
      </c>
      <c r="O41" s="25">
        <v>0</v>
      </c>
      <c r="P41" s="27">
        <v>0</v>
      </c>
      <c r="Q41" s="28">
        <f t="shared" si="0"/>
        <v>0</v>
      </c>
      <c r="R41" s="37">
        <f t="shared" si="1"/>
        <v>18988.64</v>
      </c>
    </row>
    <row r="42" spans="2:18" ht="15" customHeight="1" thickBot="1">
      <c r="B42" s="30" t="s">
        <v>121</v>
      </c>
      <c r="C42" s="31" t="s">
        <v>105</v>
      </c>
      <c r="D42" s="32" t="s">
        <v>122</v>
      </c>
      <c r="E42" s="31" t="s">
        <v>107</v>
      </c>
      <c r="F42" s="31" t="s">
        <v>119</v>
      </c>
      <c r="G42" s="31"/>
      <c r="H42" s="31"/>
      <c r="I42" s="31"/>
      <c r="J42" s="33" t="s">
        <v>33</v>
      </c>
      <c r="K42" s="34">
        <v>0</v>
      </c>
      <c r="L42" s="39" t="s">
        <v>120</v>
      </c>
      <c r="M42" s="25">
        <v>0</v>
      </c>
      <c r="N42" s="25">
        <v>0</v>
      </c>
      <c r="O42" s="25">
        <v>0</v>
      </c>
      <c r="P42" s="27">
        <v>0</v>
      </c>
      <c r="Q42" s="28">
        <f t="shared" si="0"/>
        <v>0</v>
      </c>
      <c r="R42" s="37">
        <f t="shared" si="1"/>
        <v>0</v>
      </c>
    </row>
    <row r="43" spans="2:18" ht="15" customHeight="1" thickBot="1">
      <c r="B43" s="30" t="s">
        <v>123</v>
      </c>
      <c r="C43" s="31" t="s">
        <v>124</v>
      </c>
      <c r="D43" s="32" t="s">
        <v>125</v>
      </c>
      <c r="E43" s="31" t="s">
        <v>126</v>
      </c>
      <c r="F43" s="31" t="s">
        <v>119</v>
      </c>
      <c r="G43" s="31"/>
      <c r="H43" s="31"/>
      <c r="I43" s="31"/>
      <c r="J43" s="33" t="s">
        <v>33</v>
      </c>
      <c r="K43" s="34">
        <v>0</v>
      </c>
      <c r="L43" s="39" t="s">
        <v>120</v>
      </c>
      <c r="M43" s="25">
        <v>0</v>
      </c>
      <c r="N43" s="25">
        <v>0</v>
      </c>
      <c r="O43" s="25">
        <v>0</v>
      </c>
      <c r="P43" s="27">
        <v>0</v>
      </c>
      <c r="Q43" s="28">
        <f t="shared" si="0"/>
        <v>0</v>
      </c>
      <c r="R43" s="37">
        <f t="shared" si="1"/>
        <v>0</v>
      </c>
    </row>
    <row r="44" spans="2:18" ht="15" customHeight="1" thickBot="1">
      <c r="B44" s="38" t="s">
        <v>127</v>
      </c>
      <c r="C44" s="31" t="s">
        <v>128</v>
      </c>
      <c r="D44" s="32" t="s">
        <v>129</v>
      </c>
      <c r="E44" s="31" t="s">
        <v>42</v>
      </c>
      <c r="F44" s="31" t="s">
        <v>130</v>
      </c>
      <c r="G44" s="31"/>
      <c r="H44" s="31"/>
      <c r="I44" s="31"/>
      <c r="J44" s="33" t="s">
        <v>33</v>
      </c>
      <c r="K44" s="34">
        <v>6465.52</v>
      </c>
      <c r="L44" s="39" t="s">
        <v>131</v>
      </c>
      <c r="M44" s="25">
        <v>0.25</v>
      </c>
      <c r="N44" s="25">
        <v>2.0799999999999999E-2</v>
      </c>
      <c r="O44" s="25">
        <v>6.9999999999999999E-4</v>
      </c>
      <c r="P44" s="27">
        <v>0</v>
      </c>
      <c r="Q44" s="28">
        <f t="shared" si="0"/>
        <v>0</v>
      </c>
      <c r="R44" s="37">
        <f t="shared" si="1"/>
        <v>6465.52</v>
      </c>
    </row>
    <row r="45" spans="2:18" ht="15" customHeight="1" thickBot="1">
      <c r="B45" s="30">
        <v>9.9999999999999995E-7</v>
      </c>
      <c r="C45" s="31" t="s">
        <v>132</v>
      </c>
      <c r="D45" s="32"/>
      <c r="E45" s="31" t="s">
        <v>42</v>
      </c>
      <c r="F45" s="31"/>
      <c r="G45" s="31"/>
      <c r="H45" s="31"/>
      <c r="I45" s="31"/>
      <c r="J45" s="33" t="s">
        <v>33</v>
      </c>
      <c r="K45" s="34">
        <v>0</v>
      </c>
      <c r="L45" s="39" t="s">
        <v>133</v>
      </c>
      <c r="M45" s="25">
        <v>0.1</v>
      </c>
      <c r="N45" s="25">
        <v>8.3000000000000001E-3</v>
      </c>
      <c r="O45" s="25">
        <v>2.9999999999999997E-4</v>
      </c>
      <c r="P45" s="27">
        <v>0</v>
      </c>
      <c r="Q45" s="28">
        <f t="shared" si="0"/>
        <v>0</v>
      </c>
      <c r="R45" s="37">
        <f t="shared" si="1"/>
        <v>0</v>
      </c>
    </row>
    <row r="46" spans="2:18" ht="15" customHeight="1" thickBot="1">
      <c r="B46" s="30" t="s">
        <v>134</v>
      </c>
      <c r="C46" s="31" t="s">
        <v>135</v>
      </c>
      <c r="D46" s="32" t="s">
        <v>136</v>
      </c>
      <c r="E46" s="31" t="s">
        <v>74</v>
      </c>
      <c r="F46" s="31" t="s">
        <v>137</v>
      </c>
      <c r="G46" s="31"/>
      <c r="H46" s="31"/>
      <c r="I46" s="31"/>
      <c r="J46" s="33" t="s">
        <v>33</v>
      </c>
      <c r="K46" s="34">
        <v>10346.98</v>
      </c>
      <c r="L46" s="31" t="s">
        <v>138</v>
      </c>
      <c r="M46" s="25">
        <v>0.1</v>
      </c>
      <c r="N46" s="25">
        <v>8.3000000000000001E-3</v>
      </c>
      <c r="O46" s="25">
        <v>2.9999999999999997E-4</v>
      </c>
      <c r="P46" s="27">
        <v>10346.98</v>
      </c>
      <c r="Q46" s="28">
        <f t="shared" si="0"/>
        <v>10346.98</v>
      </c>
      <c r="R46" s="37">
        <f t="shared" si="1"/>
        <v>0</v>
      </c>
    </row>
    <row r="47" spans="2:18" ht="15" customHeight="1" thickBot="1">
      <c r="B47" s="30" t="s">
        <v>134</v>
      </c>
      <c r="C47" s="31" t="s">
        <v>139</v>
      </c>
      <c r="D47" s="32" t="s">
        <v>140</v>
      </c>
      <c r="E47" s="31" t="s">
        <v>74</v>
      </c>
      <c r="F47" s="31" t="s">
        <v>137</v>
      </c>
      <c r="G47" s="31"/>
      <c r="H47" s="31"/>
      <c r="I47" s="31"/>
      <c r="J47" s="33" t="s">
        <v>33</v>
      </c>
      <c r="K47" s="34">
        <v>0</v>
      </c>
      <c r="L47" s="31" t="s">
        <v>138</v>
      </c>
      <c r="M47" s="25">
        <v>0.1</v>
      </c>
      <c r="N47" s="25">
        <v>8.3000000000000001E-3</v>
      </c>
      <c r="O47" s="25">
        <v>2.9999999999999997E-4</v>
      </c>
      <c r="P47" s="27">
        <v>0</v>
      </c>
      <c r="Q47" s="28">
        <f t="shared" si="0"/>
        <v>0</v>
      </c>
      <c r="R47" s="37">
        <f t="shared" si="1"/>
        <v>0</v>
      </c>
    </row>
    <row r="48" spans="2:18" ht="15" customHeight="1" thickBot="1">
      <c r="B48" s="30" t="s">
        <v>134</v>
      </c>
      <c r="C48" s="31" t="s">
        <v>141</v>
      </c>
      <c r="D48" s="32" t="s">
        <v>142</v>
      </c>
      <c r="E48" s="31" t="s">
        <v>74</v>
      </c>
      <c r="F48" s="31" t="s">
        <v>143</v>
      </c>
      <c r="G48" s="31"/>
      <c r="H48" s="31"/>
      <c r="I48" s="31"/>
      <c r="J48" s="33" t="s">
        <v>33</v>
      </c>
      <c r="K48" s="34">
        <v>0</v>
      </c>
      <c r="L48" s="31" t="s">
        <v>144</v>
      </c>
      <c r="M48" s="25">
        <v>0.1</v>
      </c>
      <c r="N48" s="25">
        <v>8.3000000000000001E-3</v>
      </c>
      <c r="O48" s="25">
        <v>2.9999999999999997E-4</v>
      </c>
      <c r="P48" s="27">
        <v>0</v>
      </c>
      <c r="Q48" s="28">
        <f t="shared" si="0"/>
        <v>0</v>
      </c>
      <c r="R48" s="37">
        <f t="shared" si="1"/>
        <v>0</v>
      </c>
    </row>
    <row r="49" spans="2:18" ht="15" customHeight="1" thickBot="1">
      <c r="B49" s="40" t="s">
        <v>134</v>
      </c>
      <c r="C49" s="35" t="s">
        <v>145</v>
      </c>
      <c r="D49" s="41" t="s">
        <v>146</v>
      </c>
      <c r="E49" s="35" t="s">
        <v>147</v>
      </c>
      <c r="F49" s="35" t="s">
        <v>137</v>
      </c>
      <c r="G49" s="33"/>
      <c r="H49" s="35" t="s">
        <v>148</v>
      </c>
      <c r="I49" s="33"/>
      <c r="J49" s="33" t="s">
        <v>33</v>
      </c>
      <c r="K49" s="42">
        <v>0</v>
      </c>
      <c r="L49" s="35" t="s">
        <v>138</v>
      </c>
      <c r="M49" s="25">
        <v>0.1</v>
      </c>
      <c r="N49" s="25">
        <v>8.3000000000000001E-3</v>
      </c>
      <c r="O49" s="25">
        <v>2.9999999999999997E-4</v>
      </c>
      <c r="P49" s="43">
        <v>0</v>
      </c>
      <c r="Q49" s="28">
        <f t="shared" si="0"/>
        <v>0</v>
      </c>
      <c r="R49" s="37">
        <f t="shared" si="1"/>
        <v>0</v>
      </c>
    </row>
    <row r="50" spans="2:18" ht="15" customHeight="1" thickBot="1">
      <c r="B50" s="30" t="s">
        <v>149</v>
      </c>
      <c r="C50" s="31" t="s">
        <v>150</v>
      </c>
      <c r="D50" s="32" t="s">
        <v>151</v>
      </c>
      <c r="E50" s="35" t="s">
        <v>147</v>
      </c>
      <c r="F50" s="31" t="s">
        <v>137</v>
      </c>
      <c r="G50" s="31"/>
      <c r="H50" s="31" t="s">
        <v>152</v>
      </c>
      <c r="I50" s="31"/>
      <c r="J50" s="33" t="s">
        <v>33</v>
      </c>
      <c r="K50" s="34">
        <v>800</v>
      </c>
      <c r="L50" s="31" t="s">
        <v>138</v>
      </c>
      <c r="M50" s="25">
        <v>0.1</v>
      </c>
      <c r="N50" s="25">
        <v>8.3000000000000001E-3</v>
      </c>
      <c r="O50" s="25">
        <v>2.9999999999999997E-4</v>
      </c>
      <c r="P50" s="27">
        <v>800</v>
      </c>
      <c r="Q50" s="28">
        <f t="shared" si="0"/>
        <v>800</v>
      </c>
      <c r="R50" s="37">
        <f t="shared" si="1"/>
        <v>0</v>
      </c>
    </row>
    <row r="51" spans="2:18" ht="15" customHeight="1" thickBot="1">
      <c r="B51" s="30" t="s">
        <v>153</v>
      </c>
      <c r="C51" s="31" t="s">
        <v>154</v>
      </c>
      <c r="D51" s="32" t="s">
        <v>155</v>
      </c>
      <c r="E51" s="35" t="s">
        <v>147</v>
      </c>
      <c r="F51" s="31" t="s">
        <v>156</v>
      </c>
      <c r="G51" s="31"/>
      <c r="H51" s="31"/>
      <c r="I51" s="31"/>
      <c r="J51" s="33" t="s">
        <v>33</v>
      </c>
      <c r="K51" s="34">
        <v>585</v>
      </c>
      <c r="L51" s="31" t="s">
        <v>138</v>
      </c>
      <c r="M51" s="25">
        <v>0.1</v>
      </c>
      <c r="N51" s="25">
        <v>8.3000000000000001E-3</v>
      </c>
      <c r="O51" s="25">
        <v>2.9999999999999997E-4</v>
      </c>
      <c r="P51" s="27">
        <v>585</v>
      </c>
      <c r="Q51" s="28">
        <f t="shared" si="0"/>
        <v>585</v>
      </c>
      <c r="R51" s="37">
        <f t="shared" si="1"/>
        <v>0</v>
      </c>
    </row>
    <row r="52" spans="2:18" ht="15" customHeight="1" thickBot="1">
      <c r="B52" s="30" t="s">
        <v>157</v>
      </c>
      <c r="C52" s="31" t="s">
        <v>158</v>
      </c>
      <c r="D52" s="32" t="s">
        <v>159</v>
      </c>
      <c r="E52" s="35" t="s">
        <v>147</v>
      </c>
      <c r="F52" s="31" t="s">
        <v>160</v>
      </c>
      <c r="G52" s="31"/>
      <c r="H52" s="31"/>
      <c r="I52" s="31"/>
      <c r="J52" s="33" t="s">
        <v>33</v>
      </c>
      <c r="K52" s="34">
        <v>280</v>
      </c>
      <c r="L52" s="31" t="s">
        <v>161</v>
      </c>
      <c r="M52" s="25">
        <v>0.1</v>
      </c>
      <c r="N52" s="25">
        <v>8.3000000000000001E-3</v>
      </c>
      <c r="O52" s="25">
        <v>2.9999999999999997E-4</v>
      </c>
      <c r="P52" s="27">
        <v>280</v>
      </c>
      <c r="Q52" s="28">
        <f t="shared" si="0"/>
        <v>280</v>
      </c>
      <c r="R52" s="37">
        <f t="shared" si="1"/>
        <v>0</v>
      </c>
    </row>
    <row r="53" spans="2:18" ht="15" customHeight="1" thickBot="1">
      <c r="B53" s="30" t="s">
        <v>162</v>
      </c>
      <c r="C53" s="31" t="s">
        <v>163</v>
      </c>
      <c r="D53" s="32" t="s">
        <v>164</v>
      </c>
      <c r="E53" s="35" t="s">
        <v>147</v>
      </c>
      <c r="F53" s="31" t="s">
        <v>156</v>
      </c>
      <c r="G53" s="31"/>
      <c r="H53" s="31"/>
      <c r="I53" s="31"/>
      <c r="J53" s="33" t="s">
        <v>33</v>
      </c>
      <c r="K53" s="34">
        <v>2500</v>
      </c>
      <c r="L53" s="31" t="s">
        <v>161</v>
      </c>
      <c r="M53" s="25">
        <v>0.1</v>
      </c>
      <c r="N53" s="25">
        <v>8.3000000000000001E-3</v>
      </c>
      <c r="O53" s="25">
        <v>2.9999999999999997E-4</v>
      </c>
      <c r="P53" s="27">
        <v>2500</v>
      </c>
      <c r="Q53" s="28">
        <f t="shared" si="0"/>
        <v>2500</v>
      </c>
      <c r="R53" s="37">
        <f t="shared" si="1"/>
        <v>0</v>
      </c>
    </row>
    <row r="54" spans="2:18" ht="15" customHeight="1" thickBot="1">
      <c r="B54" s="30" t="s">
        <v>165</v>
      </c>
      <c r="C54" s="31" t="s">
        <v>166</v>
      </c>
      <c r="D54" s="32" t="s">
        <v>167</v>
      </c>
      <c r="E54" s="31" t="s">
        <v>126</v>
      </c>
      <c r="F54" s="31" t="s">
        <v>156</v>
      </c>
      <c r="G54" s="31"/>
      <c r="H54" s="31"/>
      <c r="I54" s="31"/>
      <c r="J54" s="33" t="s">
        <v>33</v>
      </c>
      <c r="K54" s="34">
        <v>866.67</v>
      </c>
      <c r="L54" s="31" t="s">
        <v>161</v>
      </c>
      <c r="M54" s="25">
        <v>0.1</v>
      </c>
      <c r="N54" s="25">
        <v>8.3000000000000001E-3</v>
      </c>
      <c r="O54" s="25">
        <v>2.9999999999999997E-4</v>
      </c>
      <c r="P54" s="27">
        <v>866.67</v>
      </c>
      <c r="Q54" s="28">
        <f t="shared" si="0"/>
        <v>866.67</v>
      </c>
      <c r="R54" s="37">
        <f t="shared" si="1"/>
        <v>0</v>
      </c>
    </row>
    <row r="55" spans="2:18" ht="15" customHeight="1" thickBot="1">
      <c r="B55" s="30" t="s">
        <v>168</v>
      </c>
      <c r="C55" s="31" t="s">
        <v>158</v>
      </c>
      <c r="D55" s="32" t="s">
        <v>169</v>
      </c>
      <c r="E55" s="31" t="s">
        <v>107</v>
      </c>
      <c r="F55" s="31" t="s">
        <v>130</v>
      </c>
      <c r="G55" s="31"/>
      <c r="H55" s="31"/>
      <c r="I55" s="31"/>
      <c r="J55" s="33" t="s">
        <v>33</v>
      </c>
      <c r="K55" s="34">
        <v>300</v>
      </c>
      <c r="L55" s="31" t="s">
        <v>161</v>
      </c>
      <c r="M55" s="25">
        <v>0.1</v>
      </c>
      <c r="N55" s="25">
        <v>8.3000000000000001E-3</v>
      </c>
      <c r="O55" s="25">
        <v>2.9999999999999997E-4</v>
      </c>
      <c r="P55" s="27">
        <v>300</v>
      </c>
      <c r="Q55" s="28">
        <f t="shared" si="0"/>
        <v>300</v>
      </c>
      <c r="R55" s="37">
        <f t="shared" si="1"/>
        <v>0</v>
      </c>
    </row>
    <row r="56" spans="2:18" ht="15" customHeight="1" thickBot="1">
      <c r="B56" s="30" t="s">
        <v>170</v>
      </c>
      <c r="C56" s="31" t="s">
        <v>158</v>
      </c>
      <c r="D56" s="32" t="s">
        <v>171</v>
      </c>
      <c r="E56" s="31" t="s">
        <v>47</v>
      </c>
      <c r="F56" s="31" t="s">
        <v>172</v>
      </c>
      <c r="G56" s="31"/>
      <c r="H56" s="31"/>
      <c r="I56" s="31"/>
      <c r="J56" s="33" t="s">
        <v>33</v>
      </c>
      <c r="K56" s="34">
        <v>315</v>
      </c>
      <c r="L56" s="31" t="s">
        <v>173</v>
      </c>
      <c r="M56" s="25">
        <v>0.1</v>
      </c>
      <c r="N56" s="25">
        <v>8.3000000000000001E-3</v>
      </c>
      <c r="O56" s="25">
        <v>2.9999999999999997E-4</v>
      </c>
      <c r="P56" s="27">
        <v>315</v>
      </c>
      <c r="Q56" s="28">
        <f t="shared" si="0"/>
        <v>315</v>
      </c>
      <c r="R56" s="37">
        <f t="shared" si="1"/>
        <v>0</v>
      </c>
    </row>
    <row r="57" spans="2:18" ht="15" customHeight="1" thickBot="1">
      <c r="B57" s="30" t="s">
        <v>174</v>
      </c>
      <c r="C57" s="31" t="s">
        <v>175</v>
      </c>
      <c r="D57" s="32" t="s">
        <v>176</v>
      </c>
      <c r="E57" s="31" t="s">
        <v>47</v>
      </c>
      <c r="F57" s="31" t="s">
        <v>156</v>
      </c>
      <c r="G57" s="31"/>
      <c r="H57" s="31"/>
      <c r="I57" s="31"/>
      <c r="J57" s="33" t="s">
        <v>33</v>
      </c>
      <c r="K57" s="34">
        <v>800</v>
      </c>
      <c r="L57" s="31" t="s">
        <v>173</v>
      </c>
      <c r="M57" s="25">
        <v>0.1</v>
      </c>
      <c r="N57" s="25">
        <v>8.3000000000000001E-3</v>
      </c>
      <c r="O57" s="25">
        <v>2.9999999999999997E-4</v>
      </c>
      <c r="P57" s="27">
        <v>800</v>
      </c>
      <c r="Q57" s="28">
        <f t="shared" si="0"/>
        <v>800</v>
      </c>
      <c r="R57" s="37">
        <f t="shared" si="1"/>
        <v>0</v>
      </c>
    </row>
    <row r="58" spans="2:18" ht="15" customHeight="1" thickBot="1">
      <c r="B58" s="30" t="s">
        <v>177</v>
      </c>
      <c r="C58" s="31" t="s">
        <v>150</v>
      </c>
      <c r="D58" s="32" t="s">
        <v>178</v>
      </c>
      <c r="E58" s="35" t="s">
        <v>147</v>
      </c>
      <c r="F58" s="31" t="s">
        <v>130</v>
      </c>
      <c r="G58" s="31"/>
      <c r="H58" s="31" t="s">
        <v>152</v>
      </c>
      <c r="I58" s="31"/>
      <c r="J58" s="33" t="s">
        <v>33</v>
      </c>
      <c r="K58" s="34">
        <v>800</v>
      </c>
      <c r="L58" s="31" t="s">
        <v>138</v>
      </c>
      <c r="M58" s="25">
        <v>0.1</v>
      </c>
      <c r="N58" s="25">
        <v>8.3000000000000001E-3</v>
      </c>
      <c r="O58" s="25">
        <v>2.9999999999999997E-4</v>
      </c>
      <c r="P58" s="27">
        <v>800</v>
      </c>
      <c r="Q58" s="28">
        <f t="shared" si="0"/>
        <v>800</v>
      </c>
      <c r="R58" s="37">
        <f t="shared" si="1"/>
        <v>0</v>
      </c>
    </row>
    <row r="59" spans="2:18" ht="15" customHeight="1" thickBot="1">
      <c r="B59" s="30" t="s">
        <v>179</v>
      </c>
      <c r="C59" s="31" t="s">
        <v>180</v>
      </c>
      <c r="D59" s="32" t="s">
        <v>181</v>
      </c>
      <c r="E59" s="31" t="s">
        <v>42</v>
      </c>
      <c r="F59" s="31" t="s">
        <v>130</v>
      </c>
      <c r="G59" s="31"/>
      <c r="H59" s="31"/>
      <c r="I59" s="31"/>
      <c r="J59" s="33" t="s">
        <v>33</v>
      </c>
      <c r="K59" s="34">
        <v>866.67</v>
      </c>
      <c r="L59" s="31" t="s">
        <v>182</v>
      </c>
      <c r="M59" s="25">
        <v>0.1</v>
      </c>
      <c r="N59" s="25">
        <v>8.3000000000000001E-3</v>
      </c>
      <c r="O59" s="25">
        <v>2.9999999999999997E-4</v>
      </c>
      <c r="P59" s="27">
        <v>866.67</v>
      </c>
      <c r="Q59" s="28">
        <f t="shared" si="0"/>
        <v>866.67</v>
      </c>
      <c r="R59" s="37">
        <f t="shared" si="1"/>
        <v>0</v>
      </c>
    </row>
    <row r="60" spans="2:18" ht="15" customHeight="1" thickBot="1">
      <c r="B60" s="30" t="s">
        <v>183</v>
      </c>
      <c r="C60" s="31" t="s">
        <v>184</v>
      </c>
      <c r="D60" s="32" t="s">
        <v>185</v>
      </c>
      <c r="E60" s="31" t="s">
        <v>84</v>
      </c>
      <c r="F60" s="31" t="s">
        <v>156</v>
      </c>
      <c r="G60" s="31"/>
      <c r="H60" s="31"/>
      <c r="I60" s="31"/>
      <c r="J60" s="33" t="s">
        <v>33</v>
      </c>
      <c r="K60" s="34">
        <v>16500</v>
      </c>
      <c r="L60" s="31" t="s">
        <v>186</v>
      </c>
      <c r="M60" s="25">
        <v>0.1</v>
      </c>
      <c r="N60" s="25">
        <v>8.3000000000000001E-3</v>
      </c>
      <c r="O60" s="25">
        <v>2.9999999999999997E-4</v>
      </c>
      <c r="P60" s="27">
        <v>16500</v>
      </c>
      <c r="Q60" s="28">
        <f t="shared" si="0"/>
        <v>16500</v>
      </c>
      <c r="R60" s="37">
        <f t="shared" si="1"/>
        <v>0</v>
      </c>
    </row>
    <row r="61" spans="2:18" ht="15" customHeight="1" thickBot="1">
      <c r="B61" s="30" t="s">
        <v>187</v>
      </c>
      <c r="C61" s="31" t="s">
        <v>188</v>
      </c>
      <c r="D61" s="32" t="s">
        <v>189</v>
      </c>
      <c r="E61" s="31" t="s">
        <v>100</v>
      </c>
      <c r="F61" s="31" t="s">
        <v>137</v>
      </c>
      <c r="G61" s="31"/>
      <c r="H61" s="31"/>
      <c r="I61" s="31"/>
      <c r="J61" s="33" t="s">
        <v>33</v>
      </c>
      <c r="K61" s="34">
        <v>866.66</v>
      </c>
      <c r="L61" s="31" t="s">
        <v>186</v>
      </c>
      <c r="M61" s="25">
        <v>0.1</v>
      </c>
      <c r="N61" s="25">
        <v>8.3000000000000001E-3</v>
      </c>
      <c r="O61" s="25">
        <v>2.9999999999999997E-4</v>
      </c>
      <c r="P61" s="27">
        <v>866.66</v>
      </c>
      <c r="Q61" s="28">
        <f t="shared" si="0"/>
        <v>866.66</v>
      </c>
      <c r="R61" s="37">
        <f t="shared" si="1"/>
        <v>0</v>
      </c>
    </row>
    <row r="62" spans="2:18" ht="15" customHeight="1" thickBot="1">
      <c r="B62" s="30" t="s">
        <v>190</v>
      </c>
      <c r="C62" s="31" t="s">
        <v>191</v>
      </c>
      <c r="D62" s="32" t="s">
        <v>192</v>
      </c>
      <c r="E62" s="31" t="s">
        <v>100</v>
      </c>
      <c r="F62" s="31" t="s">
        <v>130</v>
      </c>
      <c r="G62" s="31"/>
      <c r="H62" s="31"/>
      <c r="I62" s="31"/>
      <c r="J62" s="33" t="s">
        <v>33</v>
      </c>
      <c r="K62" s="34">
        <v>700</v>
      </c>
      <c r="L62" s="31" t="s">
        <v>186</v>
      </c>
      <c r="M62" s="25">
        <v>0.1</v>
      </c>
      <c r="N62" s="25">
        <v>8.3000000000000001E-3</v>
      </c>
      <c r="O62" s="25">
        <v>2.9999999999999997E-4</v>
      </c>
      <c r="P62" s="27">
        <v>700</v>
      </c>
      <c r="Q62" s="28">
        <f t="shared" si="0"/>
        <v>700</v>
      </c>
      <c r="R62" s="37">
        <f t="shared" si="1"/>
        <v>0</v>
      </c>
    </row>
    <row r="63" spans="2:18" ht="15" customHeight="1" thickBot="1">
      <c r="B63" s="30" t="s">
        <v>193</v>
      </c>
      <c r="C63" s="31" t="s">
        <v>194</v>
      </c>
      <c r="D63" s="32" t="s">
        <v>195</v>
      </c>
      <c r="E63" s="31" t="s">
        <v>80</v>
      </c>
      <c r="F63" s="31" t="s">
        <v>130</v>
      </c>
      <c r="G63" s="31"/>
      <c r="H63" s="31"/>
      <c r="I63" s="31"/>
      <c r="J63" s="33" t="s">
        <v>33</v>
      </c>
      <c r="K63" s="34">
        <v>1739.13</v>
      </c>
      <c r="L63" s="31" t="s">
        <v>186</v>
      </c>
      <c r="M63" s="25">
        <v>0.1</v>
      </c>
      <c r="N63" s="25">
        <v>8.3000000000000001E-3</v>
      </c>
      <c r="O63" s="25">
        <v>2.9999999999999997E-4</v>
      </c>
      <c r="P63" s="27">
        <v>1739.13</v>
      </c>
      <c r="Q63" s="28">
        <f t="shared" si="0"/>
        <v>1739.13</v>
      </c>
      <c r="R63" s="37">
        <f t="shared" si="1"/>
        <v>0</v>
      </c>
    </row>
    <row r="64" spans="2:18" ht="15" customHeight="1" thickBot="1">
      <c r="B64" s="40" t="s">
        <v>196</v>
      </c>
      <c r="C64" s="35" t="s">
        <v>197</v>
      </c>
      <c r="D64" s="41" t="s">
        <v>198</v>
      </c>
      <c r="E64" s="35" t="s">
        <v>80</v>
      </c>
      <c r="F64" s="35" t="s">
        <v>199</v>
      </c>
      <c r="G64" s="33"/>
      <c r="H64" s="35" t="s">
        <v>200</v>
      </c>
      <c r="I64" s="33"/>
      <c r="J64" s="33" t="s">
        <v>33</v>
      </c>
      <c r="K64" s="42">
        <v>4326</v>
      </c>
      <c r="L64" s="35" t="s">
        <v>201</v>
      </c>
      <c r="M64" s="25">
        <v>0.1</v>
      </c>
      <c r="N64" s="25">
        <v>8.3000000000000001E-3</v>
      </c>
      <c r="O64" s="25">
        <v>2.9999999999999997E-4</v>
      </c>
      <c r="P64" s="43">
        <v>4326</v>
      </c>
      <c r="Q64" s="28">
        <f t="shared" si="0"/>
        <v>4326</v>
      </c>
      <c r="R64" s="37">
        <f t="shared" si="1"/>
        <v>0</v>
      </c>
    </row>
    <row r="65" spans="2:18" ht="15" customHeight="1" thickBot="1">
      <c r="B65" s="30" t="s">
        <v>202</v>
      </c>
      <c r="C65" s="31" t="s">
        <v>203</v>
      </c>
      <c r="D65" s="32" t="s">
        <v>204</v>
      </c>
      <c r="E65" s="31" t="s">
        <v>205</v>
      </c>
      <c r="F65" s="31" t="s">
        <v>206</v>
      </c>
      <c r="G65" s="31"/>
      <c r="H65" s="31"/>
      <c r="I65" s="31"/>
      <c r="J65" s="33" t="s">
        <v>33</v>
      </c>
      <c r="K65" s="34">
        <v>700</v>
      </c>
      <c r="L65" s="35" t="s">
        <v>207</v>
      </c>
      <c r="M65" s="25">
        <v>0.1</v>
      </c>
      <c r="N65" s="25">
        <v>8.3000000000000001E-3</v>
      </c>
      <c r="O65" s="25">
        <v>2.9999999999999997E-4</v>
      </c>
      <c r="P65" s="27">
        <v>700</v>
      </c>
      <c r="Q65" s="28">
        <f t="shared" si="0"/>
        <v>700</v>
      </c>
      <c r="R65" s="37">
        <f t="shared" si="1"/>
        <v>0</v>
      </c>
    </row>
    <row r="66" spans="2:18" ht="15" customHeight="1" thickBot="1">
      <c r="B66" s="30" t="s">
        <v>208</v>
      </c>
      <c r="C66" s="31" t="s">
        <v>158</v>
      </c>
      <c r="D66" s="32" t="s">
        <v>209</v>
      </c>
      <c r="E66" s="31" t="s">
        <v>80</v>
      </c>
      <c r="F66" s="31" t="s">
        <v>172</v>
      </c>
      <c r="G66" s="31"/>
      <c r="H66" s="31"/>
      <c r="I66" s="31"/>
      <c r="J66" s="33" t="s">
        <v>33</v>
      </c>
      <c r="K66" s="34">
        <v>315</v>
      </c>
      <c r="L66" s="31" t="s">
        <v>173</v>
      </c>
      <c r="M66" s="25">
        <v>0.1</v>
      </c>
      <c r="N66" s="25">
        <v>8.3000000000000001E-3</v>
      </c>
      <c r="O66" s="25">
        <v>2.9999999999999997E-4</v>
      </c>
      <c r="P66" s="27">
        <v>315</v>
      </c>
      <c r="Q66" s="28">
        <f t="shared" si="0"/>
        <v>315</v>
      </c>
      <c r="R66" s="37">
        <f t="shared" si="1"/>
        <v>0</v>
      </c>
    </row>
    <row r="67" spans="2:18" ht="15" customHeight="1" thickBot="1">
      <c r="B67" s="30" t="s">
        <v>210</v>
      </c>
      <c r="C67" s="31" t="s">
        <v>158</v>
      </c>
      <c r="D67" s="32" t="s">
        <v>211</v>
      </c>
      <c r="E67" s="31" t="s">
        <v>100</v>
      </c>
      <c r="F67" s="31" t="s">
        <v>172</v>
      </c>
      <c r="G67" s="31"/>
      <c r="H67" s="31"/>
      <c r="I67" s="31"/>
      <c r="J67" s="33" t="s">
        <v>33</v>
      </c>
      <c r="K67" s="34">
        <v>315</v>
      </c>
      <c r="L67" s="31" t="s">
        <v>173</v>
      </c>
      <c r="M67" s="25">
        <v>0.1</v>
      </c>
      <c r="N67" s="25">
        <v>8.3000000000000001E-3</v>
      </c>
      <c r="O67" s="25">
        <v>2.9999999999999997E-4</v>
      </c>
      <c r="P67" s="27">
        <v>315</v>
      </c>
      <c r="Q67" s="28">
        <f t="shared" si="0"/>
        <v>315</v>
      </c>
      <c r="R67" s="37">
        <f t="shared" si="1"/>
        <v>0</v>
      </c>
    </row>
    <row r="68" spans="2:18" ht="15" customHeight="1" thickBot="1">
      <c r="B68" s="30" t="s">
        <v>212</v>
      </c>
      <c r="C68" s="31" t="s">
        <v>213</v>
      </c>
      <c r="D68" s="32" t="s">
        <v>214</v>
      </c>
      <c r="E68" s="31" t="s">
        <v>80</v>
      </c>
      <c r="F68" s="31" t="s">
        <v>206</v>
      </c>
      <c r="G68" s="31"/>
      <c r="H68" s="31"/>
      <c r="I68" s="31"/>
      <c r="J68" s="33" t="s">
        <v>33</v>
      </c>
      <c r="K68" s="34">
        <v>700</v>
      </c>
      <c r="L68" s="31" t="s">
        <v>173</v>
      </c>
      <c r="M68" s="25">
        <v>0.1</v>
      </c>
      <c r="N68" s="25">
        <v>8.3000000000000001E-3</v>
      </c>
      <c r="O68" s="25">
        <v>2.9999999999999997E-4</v>
      </c>
      <c r="P68" s="27">
        <v>700</v>
      </c>
      <c r="Q68" s="28">
        <f t="shared" si="0"/>
        <v>700</v>
      </c>
      <c r="R68" s="37">
        <f t="shared" si="1"/>
        <v>0</v>
      </c>
    </row>
    <row r="69" spans="2:18" ht="15" customHeight="1" thickBot="1">
      <c r="B69" s="30" t="s">
        <v>215</v>
      </c>
      <c r="C69" s="31" t="s">
        <v>216</v>
      </c>
      <c r="D69" s="32" t="s">
        <v>217</v>
      </c>
      <c r="E69" s="31" t="s">
        <v>63</v>
      </c>
      <c r="F69" s="31" t="s">
        <v>156</v>
      </c>
      <c r="G69" s="31"/>
      <c r="H69" s="31"/>
      <c r="I69" s="31"/>
      <c r="J69" s="33" t="s">
        <v>33</v>
      </c>
      <c r="K69" s="34">
        <v>585</v>
      </c>
      <c r="L69" s="31" t="s">
        <v>173</v>
      </c>
      <c r="M69" s="25">
        <v>0.1</v>
      </c>
      <c r="N69" s="25">
        <v>8.3000000000000001E-3</v>
      </c>
      <c r="O69" s="25">
        <v>2.9999999999999997E-4</v>
      </c>
      <c r="P69" s="27">
        <v>585</v>
      </c>
      <c r="Q69" s="28">
        <f t="shared" si="0"/>
        <v>585</v>
      </c>
      <c r="R69" s="37">
        <f t="shared" si="1"/>
        <v>0</v>
      </c>
    </row>
    <row r="70" spans="2:18" ht="15" customHeight="1" thickBot="1">
      <c r="B70" s="30" t="s">
        <v>218</v>
      </c>
      <c r="C70" s="31" t="s">
        <v>219</v>
      </c>
      <c r="D70" s="32" t="s">
        <v>220</v>
      </c>
      <c r="E70" s="31" t="s">
        <v>221</v>
      </c>
      <c r="F70" s="31" t="s">
        <v>156</v>
      </c>
      <c r="G70" s="31"/>
      <c r="H70" s="31"/>
      <c r="I70" s="31"/>
      <c r="J70" s="33" t="s">
        <v>33</v>
      </c>
      <c r="K70" s="34">
        <v>750</v>
      </c>
      <c r="L70" s="31" t="s">
        <v>173</v>
      </c>
      <c r="M70" s="25">
        <v>0.1</v>
      </c>
      <c r="N70" s="25">
        <v>8.3000000000000001E-3</v>
      </c>
      <c r="O70" s="25">
        <v>2.9999999999999997E-4</v>
      </c>
      <c r="P70" s="27">
        <v>750</v>
      </c>
      <c r="Q70" s="28">
        <f t="shared" si="0"/>
        <v>750</v>
      </c>
      <c r="R70" s="37">
        <f t="shared" si="1"/>
        <v>0</v>
      </c>
    </row>
    <row r="71" spans="2:18" ht="15" customHeight="1" thickBot="1">
      <c r="B71" s="30" t="s">
        <v>222</v>
      </c>
      <c r="C71" s="31" t="s">
        <v>219</v>
      </c>
      <c r="D71" s="32" t="s">
        <v>223</v>
      </c>
      <c r="E71" s="31" t="s">
        <v>221</v>
      </c>
      <c r="F71" s="31" t="s">
        <v>156</v>
      </c>
      <c r="G71" s="31"/>
      <c r="H71" s="31"/>
      <c r="I71" s="31"/>
      <c r="J71" s="33" t="s">
        <v>33</v>
      </c>
      <c r="K71" s="34">
        <v>750</v>
      </c>
      <c r="L71" s="31" t="s">
        <v>173</v>
      </c>
      <c r="M71" s="25">
        <v>0.1</v>
      </c>
      <c r="N71" s="25">
        <v>8.3000000000000001E-3</v>
      </c>
      <c r="O71" s="25">
        <v>2.9999999999999997E-4</v>
      </c>
      <c r="P71" s="27">
        <v>750</v>
      </c>
      <c r="Q71" s="28">
        <f t="shared" si="0"/>
        <v>750</v>
      </c>
      <c r="R71" s="37">
        <f t="shared" si="1"/>
        <v>0</v>
      </c>
    </row>
    <row r="72" spans="2:18" ht="15" customHeight="1" thickBot="1">
      <c r="B72" s="30" t="s">
        <v>224</v>
      </c>
      <c r="C72" s="31" t="s">
        <v>225</v>
      </c>
      <c r="D72" s="32" t="s">
        <v>226</v>
      </c>
      <c r="E72" s="31" t="s">
        <v>71</v>
      </c>
      <c r="F72" s="31" t="s">
        <v>227</v>
      </c>
      <c r="G72" s="31"/>
      <c r="H72" s="31"/>
      <c r="I72" s="31"/>
      <c r="J72" s="33" t="s">
        <v>33</v>
      </c>
      <c r="K72" s="34">
        <v>550</v>
      </c>
      <c r="L72" s="31" t="s">
        <v>228</v>
      </c>
      <c r="M72" s="25">
        <v>0.1</v>
      </c>
      <c r="N72" s="25">
        <v>8.3000000000000001E-3</v>
      </c>
      <c r="O72" s="25">
        <v>2.9999999999999997E-4</v>
      </c>
      <c r="P72" s="27">
        <v>550</v>
      </c>
      <c r="Q72" s="28">
        <f t="shared" si="0"/>
        <v>550</v>
      </c>
      <c r="R72" s="37">
        <f t="shared" si="1"/>
        <v>0</v>
      </c>
    </row>
    <row r="73" spans="2:18" ht="15" customHeight="1" thickBot="1">
      <c r="B73" s="30" t="s">
        <v>229</v>
      </c>
      <c r="C73" s="31" t="s">
        <v>225</v>
      </c>
      <c r="D73" s="32" t="s">
        <v>230</v>
      </c>
      <c r="E73" s="31" t="s">
        <v>47</v>
      </c>
      <c r="F73" s="31" t="s">
        <v>227</v>
      </c>
      <c r="G73" s="31"/>
      <c r="H73" s="31"/>
      <c r="I73" s="31"/>
      <c r="J73" s="33" t="s">
        <v>33</v>
      </c>
      <c r="K73" s="34">
        <v>550</v>
      </c>
      <c r="L73" s="31" t="s">
        <v>228</v>
      </c>
      <c r="M73" s="25">
        <v>0.1</v>
      </c>
      <c r="N73" s="25">
        <v>8.3000000000000001E-3</v>
      </c>
      <c r="O73" s="25">
        <v>2.9999999999999997E-4</v>
      </c>
      <c r="P73" s="27">
        <v>550</v>
      </c>
      <c r="Q73" s="28">
        <f t="shared" si="0"/>
        <v>550</v>
      </c>
      <c r="R73" s="37">
        <f t="shared" si="1"/>
        <v>0</v>
      </c>
    </row>
    <row r="74" spans="2:18" ht="15" customHeight="1" thickBot="1">
      <c r="B74" s="30" t="s">
        <v>231</v>
      </c>
      <c r="C74" s="31" t="s">
        <v>225</v>
      </c>
      <c r="D74" s="32" t="s">
        <v>232</v>
      </c>
      <c r="E74" s="31" t="s">
        <v>110</v>
      </c>
      <c r="F74" s="31" t="s">
        <v>227</v>
      </c>
      <c r="G74" s="31"/>
      <c r="H74" s="31"/>
      <c r="I74" s="31"/>
      <c r="J74" s="33" t="s">
        <v>33</v>
      </c>
      <c r="K74" s="34">
        <v>550</v>
      </c>
      <c r="L74" s="31" t="s">
        <v>228</v>
      </c>
      <c r="M74" s="25">
        <v>0.1</v>
      </c>
      <c r="N74" s="25">
        <v>8.3000000000000001E-3</v>
      </c>
      <c r="O74" s="25">
        <v>2.9999999999999997E-4</v>
      </c>
      <c r="P74" s="27">
        <v>550</v>
      </c>
      <c r="Q74" s="28">
        <f t="shared" si="0"/>
        <v>550</v>
      </c>
      <c r="R74" s="37">
        <f t="shared" si="1"/>
        <v>0</v>
      </c>
    </row>
    <row r="75" spans="2:18" ht="15" customHeight="1" thickBot="1">
      <c r="B75" s="30" t="s">
        <v>233</v>
      </c>
      <c r="C75" s="31" t="s">
        <v>225</v>
      </c>
      <c r="D75" s="32" t="s">
        <v>234</v>
      </c>
      <c r="E75" s="31" t="s">
        <v>80</v>
      </c>
      <c r="F75" s="31" t="s">
        <v>227</v>
      </c>
      <c r="G75" s="31"/>
      <c r="H75" s="31"/>
      <c r="I75" s="31"/>
      <c r="J75" s="33" t="s">
        <v>33</v>
      </c>
      <c r="K75" s="34">
        <v>550</v>
      </c>
      <c r="L75" s="31" t="s">
        <v>228</v>
      </c>
      <c r="M75" s="25">
        <v>0.1</v>
      </c>
      <c r="N75" s="25">
        <v>8.3000000000000001E-3</v>
      </c>
      <c r="O75" s="25">
        <v>2.9999999999999997E-4</v>
      </c>
      <c r="P75" s="27">
        <v>550</v>
      </c>
      <c r="Q75" s="28">
        <f t="shared" si="0"/>
        <v>550</v>
      </c>
      <c r="R75" s="37">
        <f t="shared" si="1"/>
        <v>0</v>
      </c>
    </row>
    <row r="76" spans="2:18" ht="15" customHeight="1" thickBot="1">
      <c r="B76" s="30" t="s">
        <v>235</v>
      </c>
      <c r="C76" s="31" t="s">
        <v>225</v>
      </c>
      <c r="D76" s="32" t="s">
        <v>236</v>
      </c>
      <c r="E76" s="31" t="s">
        <v>107</v>
      </c>
      <c r="F76" s="31" t="s">
        <v>227</v>
      </c>
      <c r="G76" s="31"/>
      <c r="H76" s="31"/>
      <c r="I76" s="31"/>
      <c r="J76" s="33" t="s">
        <v>33</v>
      </c>
      <c r="K76" s="34">
        <v>980</v>
      </c>
      <c r="L76" s="31" t="s">
        <v>237</v>
      </c>
      <c r="M76" s="25">
        <v>0.1</v>
      </c>
      <c r="N76" s="25">
        <v>8.3000000000000001E-3</v>
      </c>
      <c r="O76" s="25">
        <v>2.9999999999999997E-4</v>
      </c>
      <c r="P76" s="27">
        <v>980</v>
      </c>
      <c r="Q76" s="28">
        <f t="shared" si="0"/>
        <v>980</v>
      </c>
      <c r="R76" s="37">
        <f t="shared" si="1"/>
        <v>0</v>
      </c>
    </row>
    <row r="77" spans="2:18" s="9" customFormat="1" ht="15.75" thickBot="1">
      <c r="B77" s="40" t="s">
        <v>238</v>
      </c>
      <c r="C77" s="35" t="s">
        <v>239</v>
      </c>
      <c r="D77" s="41" t="s">
        <v>240</v>
      </c>
      <c r="E77" s="35" t="s">
        <v>100</v>
      </c>
      <c r="F77" s="35" t="s">
        <v>241</v>
      </c>
      <c r="G77" s="33"/>
      <c r="H77" s="35" t="s">
        <v>242</v>
      </c>
      <c r="I77" s="33"/>
      <c r="J77" s="33" t="s">
        <v>33</v>
      </c>
      <c r="K77" s="42">
        <v>120</v>
      </c>
      <c r="L77" s="35" t="s">
        <v>243</v>
      </c>
      <c r="M77" s="25">
        <v>0.1</v>
      </c>
      <c r="N77" s="25">
        <v>8.3000000000000001E-3</v>
      </c>
      <c r="O77" s="25">
        <v>2.9999999999999997E-4</v>
      </c>
      <c r="P77" s="43">
        <v>120</v>
      </c>
      <c r="Q77" s="28">
        <f t="shared" si="0"/>
        <v>120</v>
      </c>
      <c r="R77" s="37">
        <f t="shared" si="1"/>
        <v>0</v>
      </c>
    </row>
    <row r="78" spans="2:18" ht="15" customHeight="1" thickBot="1">
      <c r="B78" s="30" t="s">
        <v>244</v>
      </c>
      <c r="C78" s="31" t="s">
        <v>245</v>
      </c>
      <c r="D78" s="32" t="s">
        <v>246</v>
      </c>
      <c r="E78" s="31" t="s">
        <v>100</v>
      </c>
      <c r="F78" s="31" t="s">
        <v>247</v>
      </c>
      <c r="G78" s="31"/>
      <c r="H78" s="31"/>
      <c r="I78" s="31"/>
      <c r="J78" s="33" t="s">
        <v>33</v>
      </c>
      <c r="K78" s="34">
        <v>223</v>
      </c>
      <c r="L78" s="31" t="s">
        <v>248</v>
      </c>
      <c r="M78" s="25">
        <v>0.1</v>
      </c>
      <c r="N78" s="25">
        <v>8.3000000000000001E-3</v>
      </c>
      <c r="O78" s="25">
        <v>2.9999999999999997E-4</v>
      </c>
      <c r="P78" s="27">
        <v>223</v>
      </c>
      <c r="Q78" s="28">
        <f t="shared" si="0"/>
        <v>223</v>
      </c>
      <c r="R78" s="37">
        <f t="shared" si="1"/>
        <v>0</v>
      </c>
    </row>
    <row r="79" spans="2:18" ht="15" customHeight="1" thickBot="1">
      <c r="B79" s="30" t="s">
        <v>249</v>
      </c>
      <c r="C79" s="31" t="s">
        <v>250</v>
      </c>
      <c r="D79" s="32" t="s">
        <v>251</v>
      </c>
      <c r="E79" s="31" t="s">
        <v>47</v>
      </c>
      <c r="F79" s="31" t="s">
        <v>247</v>
      </c>
      <c r="G79" s="31"/>
      <c r="H79" s="31"/>
      <c r="I79" s="31"/>
      <c r="J79" s="33" t="s">
        <v>33</v>
      </c>
      <c r="K79" s="34">
        <v>223</v>
      </c>
      <c r="L79" s="31" t="s">
        <v>248</v>
      </c>
      <c r="M79" s="25">
        <v>0.1</v>
      </c>
      <c r="N79" s="25">
        <v>8.3000000000000001E-3</v>
      </c>
      <c r="O79" s="25">
        <v>2.9999999999999997E-4</v>
      </c>
      <c r="P79" s="27">
        <v>223</v>
      </c>
      <c r="Q79" s="28">
        <f t="shared" si="0"/>
        <v>223</v>
      </c>
      <c r="R79" s="37">
        <f t="shared" si="1"/>
        <v>0</v>
      </c>
    </row>
    <row r="80" spans="2:18" ht="15" customHeight="1" thickBot="1">
      <c r="B80" s="30" t="s">
        <v>252</v>
      </c>
      <c r="C80" s="31" t="s">
        <v>250</v>
      </c>
      <c r="D80" s="32" t="s">
        <v>253</v>
      </c>
      <c r="E80" s="31" t="s">
        <v>107</v>
      </c>
      <c r="F80" s="31" t="s">
        <v>247</v>
      </c>
      <c r="G80" s="31"/>
      <c r="H80" s="31"/>
      <c r="I80" s="31"/>
      <c r="J80" s="33" t="s">
        <v>33</v>
      </c>
      <c r="K80" s="34">
        <v>223</v>
      </c>
      <c r="L80" s="31" t="s">
        <v>248</v>
      </c>
      <c r="M80" s="25">
        <v>0.1</v>
      </c>
      <c r="N80" s="25">
        <v>8.3000000000000001E-3</v>
      </c>
      <c r="O80" s="25">
        <v>2.9999999999999997E-4</v>
      </c>
      <c r="P80" s="27">
        <v>223</v>
      </c>
      <c r="Q80" s="28">
        <f t="shared" si="0"/>
        <v>223</v>
      </c>
      <c r="R80" s="37">
        <f t="shared" si="1"/>
        <v>0</v>
      </c>
    </row>
    <row r="81" spans="2:18" ht="15" customHeight="1" thickBot="1">
      <c r="B81" s="30" t="s">
        <v>254</v>
      </c>
      <c r="C81" s="31" t="s">
        <v>255</v>
      </c>
      <c r="D81" s="32" t="s">
        <v>256</v>
      </c>
      <c r="E81" s="31" t="s">
        <v>110</v>
      </c>
      <c r="F81" s="31" t="s">
        <v>130</v>
      </c>
      <c r="G81" s="31"/>
      <c r="H81" s="31"/>
      <c r="I81" s="31"/>
      <c r="J81" s="33" t="s">
        <v>33</v>
      </c>
      <c r="K81" s="34">
        <v>559</v>
      </c>
      <c r="L81" s="31" t="s">
        <v>257</v>
      </c>
      <c r="M81" s="25">
        <v>0.1</v>
      </c>
      <c r="N81" s="25">
        <v>8.3000000000000001E-3</v>
      </c>
      <c r="O81" s="25">
        <v>2.9999999999999997E-4</v>
      </c>
      <c r="P81" s="27">
        <v>559</v>
      </c>
      <c r="Q81" s="28">
        <f t="shared" si="0"/>
        <v>559</v>
      </c>
      <c r="R81" s="37">
        <f t="shared" si="1"/>
        <v>0</v>
      </c>
    </row>
    <row r="82" spans="2:18" ht="15" customHeight="1" thickBot="1">
      <c r="B82" s="30" t="s">
        <v>258</v>
      </c>
      <c r="C82" s="31" t="s">
        <v>255</v>
      </c>
      <c r="D82" s="32" t="s">
        <v>259</v>
      </c>
      <c r="E82" s="31" t="s">
        <v>260</v>
      </c>
      <c r="F82" s="31" t="s">
        <v>261</v>
      </c>
      <c r="G82" s="31"/>
      <c r="H82" s="31"/>
      <c r="I82" s="31"/>
      <c r="J82" s="33" t="s">
        <v>33</v>
      </c>
      <c r="K82" s="34">
        <v>559</v>
      </c>
      <c r="L82" s="31" t="s">
        <v>262</v>
      </c>
      <c r="M82" s="25">
        <v>0.1</v>
      </c>
      <c r="N82" s="25">
        <v>8.3000000000000001E-3</v>
      </c>
      <c r="O82" s="25">
        <v>2.9999999999999997E-4</v>
      </c>
      <c r="P82" s="27">
        <v>559</v>
      </c>
      <c r="Q82" s="28">
        <f t="shared" si="0"/>
        <v>559</v>
      </c>
      <c r="R82" s="37">
        <f t="shared" si="1"/>
        <v>0</v>
      </c>
    </row>
    <row r="83" spans="2:18" ht="15" customHeight="1" thickBot="1">
      <c r="B83" s="30" t="s">
        <v>263</v>
      </c>
      <c r="C83" s="31" t="s">
        <v>264</v>
      </c>
      <c r="D83" s="32" t="s">
        <v>265</v>
      </c>
      <c r="E83" s="31" t="s">
        <v>68</v>
      </c>
      <c r="F83" s="31" t="s">
        <v>266</v>
      </c>
      <c r="G83" s="31"/>
      <c r="H83" s="31"/>
      <c r="I83" s="31"/>
      <c r="J83" s="33" t="s">
        <v>33</v>
      </c>
      <c r="K83" s="34">
        <v>6725</v>
      </c>
      <c r="L83" s="31" t="s">
        <v>267</v>
      </c>
      <c r="M83" s="25">
        <v>0.1</v>
      </c>
      <c r="N83" s="25">
        <v>8.3000000000000001E-3</v>
      </c>
      <c r="O83" s="25">
        <v>2.9999999999999997E-4</v>
      </c>
      <c r="P83" s="27">
        <v>6725</v>
      </c>
      <c r="Q83" s="28">
        <f t="shared" si="0"/>
        <v>6725</v>
      </c>
      <c r="R83" s="37">
        <f t="shared" si="1"/>
        <v>0</v>
      </c>
    </row>
    <row r="84" spans="2:18" s="9" customFormat="1" ht="15.75" thickBot="1">
      <c r="B84" s="40" t="s">
        <v>268</v>
      </c>
      <c r="C84" s="35" t="s">
        <v>269</v>
      </c>
      <c r="D84" s="44" t="s">
        <v>270</v>
      </c>
      <c r="E84" s="35" t="s">
        <v>100</v>
      </c>
      <c r="F84" s="35" t="s">
        <v>271</v>
      </c>
      <c r="G84" s="33"/>
      <c r="H84" s="35" t="s">
        <v>272</v>
      </c>
      <c r="I84" s="33"/>
      <c r="J84" s="33" t="s">
        <v>33</v>
      </c>
      <c r="K84" s="42">
        <v>4670</v>
      </c>
      <c r="L84" s="35" t="s">
        <v>273</v>
      </c>
      <c r="M84" s="25">
        <v>0.1</v>
      </c>
      <c r="N84" s="25">
        <v>8.3000000000000001E-3</v>
      </c>
      <c r="O84" s="25">
        <v>2.9999999999999997E-4</v>
      </c>
      <c r="P84" s="43">
        <v>4670</v>
      </c>
      <c r="Q84" s="28">
        <f t="shared" si="0"/>
        <v>4670</v>
      </c>
      <c r="R84" s="37">
        <f t="shared" si="1"/>
        <v>0</v>
      </c>
    </row>
    <row r="85" spans="2:18" s="9" customFormat="1" ht="15.75" thickBot="1">
      <c r="B85" s="30" t="s">
        <v>274</v>
      </c>
      <c r="C85" s="33" t="s">
        <v>275</v>
      </c>
      <c r="D85" s="44" t="s">
        <v>276</v>
      </c>
      <c r="E85" s="33" t="s">
        <v>260</v>
      </c>
      <c r="F85" s="33" t="s">
        <v>277</v>
      </c>
      <c r="G85" s="33"/>
      <c r="H85" s="33"/>
      <c r="I85" s="33"/>
      <c r="J85" s="33" t="s">
        <v>33</v>
      </c>
      <c r="K85" s="42">
        <v>1971</v>
      </c>
      <c r="L85" s="33" t="s">
        <v>278</v>
      </c>
      <c r="M85" s="25">
        <v>0.1</v>
      </c>
      <c r="N85" s="25">
        <v>8.3000000000000001E-3</v>
      </c>
      <c r="O85" s="25">
        <v>2.9999999999999997E-4</v>
      </c>
      <c r="P85" s="43">
        <v>1971</v>
      </c>
      <c r="Q85" s="28">
        <f t="shared" si="0"/>
        <v>1971</v>
      </c>
      <c r="R85" s="37">
        <f t="shared" si="1"/>
        <v>0</v>
      </c>
    </row>
    <row r="86" spans="2:18" s="9" customFormat="1" ht="15.75" thickBot="1">
      <c r="B86" s="30" t="s">
        <v>279</v>
      </c>
      <c r="C86" s="33" t="s">
        <v>280</v>
      </c>
      <c r="D86" s="44" t="s">
        <v>281</v>
      </c>
      <c r="E86" s="33" t="s">
        <v>42</v>
      </c>
      <c r="F86" s="33" t="s">
        <v>282</v>
      </c>
      <c r="G86" s="33"/>
      <c r="H86" s="33"/>
      <c r="I86" s="33"/>
      <c r="J86" s="33" t="s">
        <v>33</v>
      </c>
      <c r="K86" s="42">
        <v>2088.08</v>
      </c>
      <c r="L86" s="33" t="s">
        <v>283</v>
      </c>
      <c r="M86" s="25">
        <v>0.1</v>
      </c>
      <c r="N86" s="25">
        <v>8.3000000000000001E-3</v>
      </c>
      <c r="O86" s="25">
        <v>2.9999999999999997E-4</v>
      </c>
      <c r="P86" s="43">
        <v>2088.08</v>
      </c>
      <c r="Q86" s="28">
        <f t="shared" ref="Q86:Q149" si="2">VALUE(P86)</f>
        <v>2088.08</v>
      </c>
      <c r="R86" s="37">
        <f t="shared" si="1"/>
        <v>0</v>
      </c>
    </row>
    <row r="87" spans="2:18" ht="15.75" thickBot="1">
      <c r="B87" s="30" t="s">
        <v>284</v>
      </c>
      <c r="C87" s="45" t="s">
        <v>285</v>
      </c>
      <c r="D87" s="44" t="s">
        <v>286</v>
      </c>
      <c r="E87" s="45" t="s">
        <v>42</v>
      </c>
      <c r="F87" s="45" t="s">
        <v>287</v>
      </c>
      <c r="G87" s="45"/>
      <c r="H87" s="45"/>
      <c r="I87" s="45"/>
      <c r="J87" s="33" t="s">
        <v>33</v>
      </c>
      <c r="K87" s="46">
        <v>260</v>
      </c>
      <c r="L87" s="45" t="s">
        <v>283</v>
      </c>
      <c r="M87" s="25">
        <v>0.1</v>
      </c>
      <c r="N87" s="25">
        <v>8.3000000000000001E-3</v>
      </c>
      <c r="O87" s="25">
        <v>2.9999999999999997E-4</v>
      </c>
      <c r="P87" s="47">
        <v>260</v>
      </c>
      <c r="Q87" s="28">
        <f t="shared" si="2"/>
        <v>260</v>
      </c>
      <c r="R87" s="37">
        <f t="shared" si="1"/>
        <v>0</v>
      </c>
    </row>
    <row r="88" spans="2:18" ht="15.75" thickBot="1">
      <c r="B88" s="30" t="s">
        <v>288</v>
      </c>
      <c r="C88" s="45" t="s">
        <v>289</v>
      </c>
      <c r="D88" s="44" t="s">
        <v>290</v>
      </c>
      <c r="E88" s="45" t="s">
        <v>80</v>
      </c>
      <c r="F88" s="45" t="s">
        <v>291</v>
      </c>
      <c r="G88" s="45"/>
      <c r="H88" s="45"/>
      <c r="I88" s="45"/>
      <c r="J88" s="33" t="s">
        <v>33</v>
      </c>
      <c r="K88" s="46">
        <v>7000</v>
      </c>
      <c r="L88" s="45" t="s">
        <v>292</v>
      </c>
      <c r="M88" s="25">
        <v>0.1</v>
      </c>
      <c r="N88" s="25">
        <v>8.3000000000000001E-3</v>
      </c>
      <c r="O88" s="25">
        <v>2.9999999999999997E-4</v>
      </c>
      <c r="P88" s="47">
        <v>6825</v>
      </c>
      <c r="Q88" s="28">
        <f t="shared" si="2"/>
        <v>6825</v>
      </c>
      <c r="R88" s="37">
        <f t="shared" ref="R88:R151" si="3">+K88-Q88</f>
        <v>175</v>
      </c>
    </row>
    <row r="89" spans="2:18" ht="15.75" thickBot="1">
      <c r="B89" s="30" t="s">
        <v>293</v>
      </c>
      <c r="C89" s="45" t="s">
        <v>289</v>
      </c>
      <c r="D89" s="44" t="s">
        <v>294</v>
      </c>
      <c r="E89" s="45" t="s">
        <v>63</v>
      </c>
      <c r="F89" s="45" t="s">
        <v>291</v>
      </c>
      <c r="G89" s="45"/>
      <c r="H89" s="45"/>
      <c r="I89" s="45"/>
      <c r="J89" s="33" t="s">
        <v>33</v>
      </c>
      <c r="K89" s="46">
        <v>7000</v>
      </c>
      <c r="L89" s="45" t="s">
        <v>295</v>
      </c>
      <c r="M89" s="25">
        <v>0.1</v>
      </c>
      <c r="N89" s="25">
        <v>8.3000000000000001E-3</v>
      </c>
      <c r="O89" s="25">
        <v>2.9999999999999997E-4</v>
      </c>
      <c r="P89" s="47">
        <v>6825</v>
      </c>
      <c r="Q89" s="28">
        <f t="shared" si="2"/>
        <v>6825</v>
      </c>
      <c r="R89" s="37">
        <f t="shared" si="3"/>
        <v>175</v>
      </c>
    </row>
    <row r="90" spans="2:18" s="9" customFormat="1" ht="15.75" thickBot="1">
      <c r="B90" s="40" t="s">
        <v>296</v>
      </c>
      <c r="C90" s="35" t="s">
        <v>297</v>
      </c>
      <c r="D90" s="44" t="s">
        <v>298</v>
      </c>
      <c r="E90" s="35" t="s">
        <v>88</v>
      </c>
      <c r="F90" s="35" t="s">
        <v>299</v>
      </c>
      <c r="G90" s="33"/>
      <c r="H90" s="35" t="s">
        <v>242</v>
      </c>
      <c r="I90" s="33"/>
      <c r="J90" s="33" t="s">
        <v>33</v>
      </c>
      <c r="K90" s="42">
        <v>3924</v>
      </c>
      <c r="L90" s="35" t="s">
        <v>300</v>
      </c>
      <c r="M90" s="25">
        <v>0.1</v>
      </c>
      <c r="N90" s="25">
        <v>8.3000000000000001E-3</v>
      </c>
      <c r="O90" s="25">
        <v>2.9999999999999997E-4</v>
      </c>
      <c r="P90" s="43">
        <v>3760.5</v>
      </c>
      <c r="Q90" s="28">
        <f t="shared" si="2"/>
        <v>3760.5</v>
      </c>
      <c r="R90" s="37">
        <f t="shared" si="3"/>
        <v>163.5</v>
      </c>
    </row>
    <row r="91" spans="2:18" s="9" customFormat="1" ht="15.75" thickBot="1">
      <c r="B91" s="40" t="s">
        <v>301</v>
      </c>
      <c r="C91" s="35" t="s">
        <v>302</v>
      </c>
      <c r="D91" s="44" t="s">
        <v>303</v>
      </c>
      <c r="E91" s="35" t="s">
        <v>100</v>
      </c>
      <c r="F91" s="35" t="s">
        <v>304</v>
      </c>
      <c r="G91" s="33"/>
      <c r="H91" s="35" t="s">
        <v>305</v>
      </c>
      <c r="I91" s="33"/>
      <c r="J91" s="33" t="s">
        <v>33</v>
      </c>
      <c r="K91" s="42">
        <v>3250</v>
      </c>
      <c r="L91" s="35" t="s">
        <v>306</v>
      </c>
      <c r="M91" s="25">
        <v>0.1</v>
      </c>
      <c r="N91" s="25">
        <v>8.3000000000000001E-3</v>
      </c>
      <c r="O91" s="25">
        <v>2.9999999999999997E-4</v>
      </c>
      <c r="P91" s="43">
        <v>3006.25</v>
      </c>
      <c r="Q91" s="28">
        <f t="shared" si="2"/>
        <v>3006.25</v>
      </c>
      <c r="R91" s="37">
        <f t="shared" si="3"/>
        <v>243.75</v>
      </c>
    </row>
    <row r="92" spans="2:18" ht="15.75" thickBot="1">
      <c r="B92" s="40" t="s">
        <v>307</v>
      </c>
      <c r="C92" s="45" t="s">
        <v>308</v>
      </c>
      <c r="D92" s="44" t="s">
        <v>309</v>
      </c>
      <c r="E92" s="45" t="s">
        <v>42</v>
      </c>
      <c r="F92" s="45" t="s">
        <v>310</v>
      </c>
      <c r="G92" s="45"/>
      <c r="H92" s="45"/>
      <c r="I92" s="45"/>
      <c r="J92" s="33" t="s">
        <v>33</v>
      </c>
      <c r="K92" s="46">
        <v>609.89</v>
      </c>
      <c r="L92" s="45" t="s">
        <v>311</v>
      </c>
      <c r="M92" s="25">
        <v>0.1</v>
      </c>
      <c r="N92" s="25">
        <v>8.3000000000000001E-3</v>
      </c>
      <c r="O92" s="25">
        <v>2.9999999999999997E-4</v>
      </c>
      <c r="P92" s="47">
        <v>553.98</v>
      </c>
      <c r="Q92" s="28">
        <f t="shared" si="2"/>
        <v>553.98</v>
      </c>
      <c r="R92" s="37">
        <f t="shared" si="3"/>
        <v>55.909999999999968</v>
      </c>
    </row>
    <row r="93" spans="2:18" ht="15.75" thickBot="1">
      <c r="B93" s="40" t="s">
        <v>312</v>
      </c>
      <c r="C93" s="45" t="s">
        <v>313</v>
      </c>
      <c r="D93" s="44" t="s">
        <v>314</v>
      </c>
      <c r="E93" s="45" t="s">
        <v>47</v>
      </c>
      <c r="F93" s="45" t="s">
        <v>315</v>
      </c>
      <c r="G93" s="45"/>
      <c r="H93" s="45"/>
      <c r="I93" s="45"/>
      <c r="J93" s="33" t="s">
        <v>33</v>
      </c>
      <c r="K93" s="46">
        <v>4900</v>
      </c>
      <c r="L93" s="45" t="s">
        <v>316</v>
      </c>
      <c r="M93" s="25">
        <v>0.1</v>
      </c>
      <c r="N93" s="25">
        <v>8.3000000000000001E-3</v>
      </c>
      <c r="O93" s="25">
        <v>2.9999999999999997E-4</v>
      </c>
      <c r="P93" s="47">
        <v>4328.33</v>
      </c>
      <c r="Q93" s="28">
        <f t="shared" si="2"/>
        <v>4328.33</v>
      </c>
      <c r="R93" s="37">
        <f t="shared" si="3"/>
        <v>571.67000000000007</v>
      </c>
    </row>
    <row r="94" spans="2:18" s="9" customFormat="1" ht="15.75" thickBot="1">
      <c r="B94" s="40" t="s">
        <v>317</v>
      </c>
      <c r="C94" s="35" t="s">
        <v>318</v>
      </c>
      <c r="D94" s="44" t="s">
        <v>319</v>
      </c>
      <c r="E94" s="35" t="s">
        <v>47</v>
      </c>
      <c r="F94" s="35" t="s">
        <v>320</v>
      </c>
      <c r="G94" s="33"/>
      <c r="H94" s="35" t="s">
        <v>242</v>
      </c>
      <c r="I94" s="33"/>
      <c r="J94" s="33" t="s">
        <v>33</v>
      </c>
      <c r="K94" s="42">
        <v>1750</v>
      </c>
      <c r="L94" s="35" t="s">
        <v>321</v>
      </c>
      <c r="M94" s="25">
        <v>0.1</v>
      </c>
      <c r="N94" s="25">
        <v>8.3000000000000001E-3</v>
      </c>
      <c r="O94" s="25">
        <v>2.9999999999999997E-4</v>
      </c>
      <c r="P94" s="43">
        <v>1545.83</v>
      </c>
      <c r="Q94" s="28">
        <f t="shared" si="2"/>
        <v>1545.83</v>
      </c>
      <c r="R94" s="37">
        <f t="shared" si="3"/>
        <v>204.17000000000007</v>
      </c>
    </row>
    <row r="95" spans="2:18" s="9" customFormat="1" ht="15.75" thickBot="1">
      <c r="B95" s="40" t="s">
        <v>322</v>
      </c>
      <c r="C95" s="35" t="s">
        <v>323</v>
      </c>
      <c r="D95" s="44" t="s">
        <v>324</v>
      </c>
      <c r="E95" s="35" t="s">
        <v>325</v>
      </c>
      <c r="F95" s="35" t="s">
        <v>326</v>
      </c>
      <c r="G95" s="33"/>
      <c r="H95" s="35" t="s">
        <v>327</v>
      </c>
      <c r="I95" s="33"/>
      <c r="J95" s="33" t="s">
        <v>33</v>
      </c>
      <c r="K95" s="42">
        <v>4400</v>
      </c>
      <c r="L95" s="35" t="s">
        <v>328</v>
      </c>
      <c r="M95" s="25">
        <v>0.1</v>
      </c>
      <c r="N95" s="25">
        <v>8.3000000000000001E-3</v>
      </c>
      <c r="O95" s="25">
        <v>2.9999999999999997E-4</v>
      </c>
      <c r="P95" s="43">
        <v>3850</v>
      </c>
      <c r="Q95" s="28">
        <f t="shared" si="2"/>
        <v>3850</v>
      </c>
      <c r="R95" s="37">
        <f t="shared" si="3"/>
        <v>550</v>
      </c>
    </row>
    <row r="96" spans="2:18" s="9" customFormat="1" ht="15.75" thickBot="1">
      <c r="B96" s="40" t="s">
        <v>329</v>
      </c>
      <c r="C96" s="35" t="s">
        <v>330</v>
      </c>
      <c r="D96" s="44" t="s">
        <v>331</v>
      </c>
      <c r="E96" s="35" t="s">
        <v>47</v>
      </c>
      <c r="F96" s="35" t="s">
        <v>332</v>
      </c>
      <c r="G96" s="33"/>
      <c r="H96" s="35" t="s">
        <v>242</v>
      </c>
      <c r="I96" s="33"/>
      <c r="J96" s="33" t="s">
        <v>33</v>
      </c>
      <c r="K96" s="42">
        <v>300</v>
      </c>
      <c r="L96" s="35" t="s">
        <v>328</v>
      </c>
      <c r="M96" s="25">
        <v>0.1</v>
      </c>
      <c r="N96" s="25">
        <v>8.3000000000000001E-3</v>
      </c>
      <c r="O96" s="25">
        <v>2.9999999999999997E-4</v>
      </c>
      <c r="P96" s="43">
        <v>262.5</v>
      </c>
      <c r="Q96" s="28">
        <f t="shared" si="2"/>
        <v>262.5</v>
      </c>
      <c r="R96" s="37">
        <f t="shared" si="3"/>
        <v>37.5</v>
      </c>
    </row>
    <row r="97" spans="2:18" ht="15.75" thickBot="1">
      <c r="B97" s="40" t="s">
        <v>333</v>
      </c>
      <c r="C97" s="35" t="s">
        <v>334</v>
      </c>
      <c r="D97" s="44" t="s">
        <v>335</v>
      </c>
      <c r="E97" s="35" t="s">
        <v>47</v>
      </c>
      <c r="F97" s="35" t="s">
        <v>336</v>
      </c>
      <c r="G97" s="45"/>
      <c r="H97" s="35"/>
      <c r="I97" s="45"/>
      <c r="J97" s="33" t="s">
        <v>33</v>
      </c>
      <c r="K97" s="46">
        <v>330</v>
      </c>
      <c r="L97" s="35" t="s">
        <v>328</v>
      </c>
      <c r="M97" s="25">
        <v>0.1</v>
      </c>
      <c r="N97" s="25">
        <v>8.3000000000000001E-3</v>
      </c>
      <c r="O97" s="25">
        <v>2.9999999999999997E-4</v>
      </c>
      <c r="P97" s="47">
        <v>288.75</v>
      </c>
      <c r="Q97" s="28">
        <f t="shared" si="2"/>
        <v>288.75</v>
      </c>
      <c r="R97" s="37">
        <f t="shared" si="3"/>
        <v>41.25</v>
      </c>
    </row>
    <row r="98" spans="2:18" ht="15.75" thickBot="1">
      <c r="B98" s="40" t="s">
        <v>337</v>
      </c>
      <c r="C98" s="35" t="s">
        <v>338</v>
      </c>
      <c r="D98" s="44" t="s">
        <v>339</v>
      </c>
      <c r="E98" s="35" t="s">
        <v>88</v>
      </c>
      <c r="F98" s="35" t="s">
        <v>336</v>
      </c>
      <c r="G98" s="45"/>
      <c r="H98" s="35"/>
      <c r="I98" s="45"/>
      <c r="J98" s="33" t="s">
        <v>33</v>
      </c>
      <c r="K98" s="46">
        <v>465</v>
      </c>
      <c r="L98" s="35" t="s">
        <v>340</v>
      </c>
      <c r="M98" s="25">
        <v>0.1</v>
      </c>
      <c r="N98" s="25">
        <v>8.3000000000000001E-3</v>
      </c>
      <c r="O98" s="25">
        <v>2.9999999999999997E-4</v>
      </c>
      <c r="P98" s="47">
        <v>406.88</v>
      </c>
      <c r="Q98" s="28">
        <f t="shared" si="2"/>
        <v>406.88</v>
      </c>
      <c r="R98" s="37">
        <f t="shared" si="3"/>
        <v>58.120000000000005</v>
      </c>
    </row>
    <row r="99" spans="2:18" ht="15.75" thickBot="1">
      <c r="B99" s="40" t="s">
        <v>341</v>
      </c>
      <c r="C99" s="35" t="s">
        <v>338</v>
      </c>
      <c r="D99" s="44" t="s">
        <v>342</v>
      </c>
      <c r="E99" s="35" t="s">
        <v>100</v>
      </c>
      <c r="F99" s="35" t="s">
        <v>336</v>
      </c>
      <c r="G99" s="45"/>
      <c r="H99" s="35"/>
      <c r="I99" s="45"/>
      <c r="J99" s="33" t="s">
        <v>33</v>
      </c>
      <c r="K99" s="46">
        <v>465</v>
      </c>
      <c r="L99" s="35" t="s">
        <v>340</v>
      </c>
      <c r="M99" s="25">
        <v>0.1</v>
      </c>
      <c r="N99" s="25">
        <v>8.3000000000000001E-3</v>
      </c>
      <c r="O99" s="25">
        <v>2.9999999999999997E-4</v>
      </c>
      <c r="P99" s="47">
        <v>406.88</v>
      </c>
      <c r="Q99" s="28">
        <f t="shared" si="2"/>
        <v>406.88</v>
      </c>
      <c r="R99" s="37">
        <f t="shared" si="3"/>
        <v>58.120000000000005</v>
      </c>
    </row>
    <row r="100" spans="2:18" ht="15.75" thickBot="1">
      <c r="B100" s="40" t="s">
        <v>343</v>
      </c>
      <c r="C100" s="35" t="s">
        <v>344</v>
      </c>
      <c r="D100" s="44" t="s">
        <v>345</v>
      </c>
      <c r="E100" s="35" t="s">
        <v>47</v>
      </c>
      <c r="F100" s="35" t="s">
        <v>346</v>
      </c>
      <c r="G100" s="45"/>
      <c r="H100" s="35"/>
      <c r="I100" s="45"/>
      <c r="J100" s="33" t="s">
        <v>33</v>
      </c>
      <c r="K100" s="46">
        <v>315</v>
      </c>
      <c r="L100" s="35" t="s">
        <v>347</v>
      </c>
      <c r="M100" s="25">
        <v>0.1</v>
      </c>
      <c r="N100" s="25">
        <v>8.3000000000000001E-3</v>
      </c>
      <c r="O100" s="25">
        <v>2.9999999999999997E-4</v>
      </c>
      <c r="P100" s="47">
        <v>275.63</v>
      </c>
      <c r="Q100" s="28">
        <f t="shared" si="2"/>
        <v>275.63</v>
      </c>
      <c r="R100" s="37">
        <f t="shared" si="3"/>
        <v>39.370000000000005</v>
      </c>
    </row>
    <row r="101" spans="2:18" ht="15.75" thickBot="1">
      <c r="B101" s="40" t="s">
        <v>348</v>
      </c>
      <c r="C101" s="35" t="s">
        <v>334</v>
      </c>
      <c r="D101" s="44" t="s">
        <v>349</v>
      </c>
      <c r="E101" s="35" t="s">
        <v>88</v>
      </c>
      <c r="F101" s="35" t="s">
        <v>346</v>
      </c>
      <c r="G101" s="45"/>
      <c r="H101" s="35"/>
      <c r="I101" s="45"/>
      <c r="J101" s="33" t="s">
        <v>33</v>
      </c>
      <c r="K101" s="46">
        <v>330</v>
      </c>
      <c r="L101" s="35" t="s">
        <v>347</v>
      </c>
      <c r="M101" s="25">
        <v>0.1</v>
      </c>
      <c r="N101" s="25">
        <v>8.3000000000000001E-3</v>
      </c>
      <c r="O101" s="25">
        <v>2.9999999999999997E-4</v>
      </c>
      <c r="P101" s="47">
        <v>288.75</v>
      </c>
      <c r="Q101" s="28">
        <f t="shared" si="2"/>
        <v>288.75</v>
      </c>
      <c r="R101" s="37">
        <f t="shared" si="3"/>
        <v>41.25</v>
      </c>
    </row>
    <row r="102" spans="2:18" ht="15.75" thickBot="1">
      <c r="B102" s="40" t="s">
        <v>350</v>
      </c>
      <c r="C102" s="35" t="s">
        <v>351</v>
      </c>
      <c r="D102" s="44" t="s">
        <v>352</v>
      </c>
      <c r="E102" s="35" t="s">
        <v>68</v>
      </c>
      <c r="F102" s="35" t="s">
        <v>346</v>
      </c>
      <c r="G102" s="45"/>
      <c r="H102" s="35"/>
      <c r="I102" s="45"/>
      <c r="J102" s="33" t="s">
        <v>33</v>
      </c>
      <c r="K102" s="46">
        <v>45</v>
      </c>
      <c r="L102" s="35" t="s">
        <v>347</v>
      </c>
      <c r="M102" s="25">
        <v>0.1</v>
      </c>
      <c r="N102" s="25">
        <v>8.3000000000000001E-3</v>
      </c>
      <c r="O102" s="25">
        <v>2.9999999999999997E-4</v>
      </c>
      <c r="P102" s="47">
        <v>39.380000000000003</v>
      </c>
      <c r="Q102" s="28">
        <f t="shared" si="2"/>
        <v>39.380000000000003</v>
      </c>
      <c r="R102" s="37">
        <f t="shared" si="3"/>
        <v>5.6199999999999974</v>
      </c>
    </row>
    <row r="103" spans="2:18" ht="15.75" thickBot="1">
      <c r="B103" s="40" t="s">
        <v>353</v>
      </c>
      <c r="C103" s="35" t="s">
        <v>354</v>
      </c>
      <c r="D103" s="44" t="s">
        <v>355</v>
      </c>
      <c r="E103" s="35" t="s">
        <v>126</v>
      </c>
      <c r="F103" s="35" t="s">
        <v>356</v>
      </c>
      <c r="G103" s="45"/>
      <c r="H103" s="35"/>
      <c r="I103" s="45"/>
      <c r="J103" s="33" t="s">
        <v>33</v>
      </c>
      <c r="K103" s="46">
        <v>2000</v>
      </c>
      <c r="L103" s="35" t="s">
        <v>357</v>
      </c>
      <c r="M103" s="25">
        <v>0.1</v>
      </c>
      <c r="N103" s="25">
        <v>8.3000000000000001E-3</v>
      </c>
      <c r="O103" s="25">
        <v>2.9999999999999997E-4</v>
      </c>
      <c r="P103" s="47">
        <v>1733.33</v>
      </c>
      <c r="Q103" s="28">
        <f t="shared" si="2"/>
        <v>1733.33</v>
      </c>
      <c r="R103" s="37">
        <f t="shared" si="3"/>
        <v>266.67000000000007</v>
      </c>
    </row>
    <row r="104" spans="2:18" ht="15.75" thickBot="1">
      <c r="B104" s="40" t="s">
        <v>358</v>
      </c>
      <c r="C104" s="35" t="s">
        <v>359</v>
      </c>
      <c r="D104" s="44" t="s">
        <v>360</v>
      </c>
      <c r="E104" s="35" t="s">
        <v>126</v>
      </c>
      <c r="F104" s="35" t="s">
        <v>356</v>
      </c>
      <c r="G104" s="45"/>
      <c r="H104" s="35"/>
      <c r="I104" s="45"/>
      <c r="J104" s="33" t="s">
        <v>33</v>
      </c>
      <c r="K104" s="46">
        <v>200</v>
      </c>
      <c r="L104" s="35" t="s">
        <v>361</v>
      </c>
      <c r="M104" s="25">
        <v>0.1</v>
      </c>
      <c r="N104" s="25">
        <v>8.3000000000000001E-3</v>
      </c>
      <c r="O104" s="25">
        <v>2.9999999999999997E-4</v>
      </c>
      <c r="P104" s="47">
        <v>200</v>
      </c>
      <c r="Q104" s="28">
        <f t="shared" si="2"/>
        <v>200</v>
      </c>
      <c r="R104" s="37">
        <f t="shared" si="3"/>
        <v>0</v>
      </c>
    </row>
    <row r="105" spans="2:18" ht="15.75" thickBot="1">
      <c r="B105" s="40" t="s">
        <v>362</v>
      </c>
      <c r="C105" s="35" t="s">
        <v>363</v>
      </c>
      <c r="D105" s="44" t="s">
        <v>364</v>
      </c>
      <c r="E105" s="35" t="s">
        <v>126</v>
      </c>
      <c r="F105" s="35" t="s">
        <v>356</v>
      </c>
      <c r="G105" s="45"/>
      <c r="H105" s="35"/>
      <c r="I105" s="45"/>
      <c r="J105" s="33" t="s">
        <v>33</v>
      </c>
      <c r="K105" s="46">
        <v>150</v>
      </c>
      <c r="L105" s="35" t="s">
        <v>361</v>
      </c>
      <c r="M105" s="25">
        <v>0.1</v>
      </c>
      <c r="N105" s="25">
        <v>8.3000000000000001E-3</v>
      </c>
      <c r="O105" s="25">
        <v>2.9999999999999997E-4</v>
      </c>
      <c r="P105" s="47">
        <v>150</v>
      </c>
      <c r="Q105" s="28">
        <f t="shared" si="2"/>
        <v>150</v>
      </c>
      <c r="R105" s="37">
        <f t="shared" si="3"/>
        <v>0</v>
      </c>
    </row>
    <row r="106" spans="2:18" s="9" customFormat="1" ht="15.75" thickBot="1">
      <c r="B106" s="40" t="s">
        <v>365</v>
      </c>
      <c r="C106" s="35" t="s">
        <v>366</v>
      </c>
      <c r="D106" s="44" t="s">
        <v>367</v>
      </c>
      <c r="E106" s="35" t="s">
        <v>260</v>
      </c>
      <c r="F106" s="35" t="s">
        <v>130</v>
      </c>
      <c r="G106" s="33"/>
      <c r="H106" s="35" t="s">
        <v>368</v>
      </c>
      <c r="I106" s="33"/>
      <c r="J106" s="33" t="s">
        <v>33</v>
      </c>
      <c r="K106" s="42">
        <v>2500</v>
      </c>
      <c r="L106" s="35" t="s">
        <v>369</v>
      </c>
      <c r="M106" s="25">
        <v>0.1</v>
      </c>
      <c r="N106" s="25">
        <v>8.3000000000000001E-3</v>
      </c>
      <c r="O106" s="25">
        <v>2.9999999999999997E-4</v>
      </c>
      <c r="P106" s="43">
        <v>2500</v>
      </c>
      <c r="Q106" s="28">
        <f t="shared" si="2"/>
        <v>2500</v>
      </c>
      <c r="R106" s="37">
        <f t="shared" si="3"/>
        <v>0</v>
      </c>
    </row>
    <row r="107" spans="2:18" s="49" customFormat="1" ht="15.75" thickBot="1">
      <c r="B107" s="40" t="s">
        <v>370</v>
      </c>
      <c r="C107" s="45" t="s">
        <v>371</v>
      </c>
      <c r="D107" s="48" t="s">
        <v>372</v>
      </c>
      <c r="E107" s="45" t="s">
        <v>107</v>
      </c>
      <c r="F107" s="45" t="s">
        <v>206</v>
      </c>
      <c r="G107" s="45"/>
      <c r="H107" s="45"/>
      <c r="I107" s="45"/>
      <c r="J107" s="33" t="s">
        <v>33</v>
      </c>
      <c r="K107" s="46">
        <v>300</v>
      </c>
      <c r="L107" s="35" t="s">
        <v>369</v>
      </c>
      <c r="M107" s="25">
        <v>0.1</v>
      </c>
      <c r="N107" s="25">
        <v>8.3000000000000001E-3</v>
      </c>
      <c r="O107" s="25">
        <v>2.9999999999999997E-4</v>
      </c>
      <c r="P107" s="47">
        <v>300</v>
      </c>
      <c r="Q107" s="28">
        <f t="shared" si="2"/>
        <v>300</v>
      </c>
      <c r="R107" s="37">
        <f t="shared" si="3"/>
        <v>0</v>
      </c>
    </row>
    <row r="108" spans="2:18" s="9" customFormat="1" ht="15.75" thickBot="1">
      <c r="B108" s="40" t="s">
        <v>373</v>
      </c>
      <c r="C108" s="35" t="s">
        <v>374</v>
      </c>
      <c r="D108" s="44" t="s">
        <v>375</v>
      </c>
      <c r="E108" s="35" t="s">
        <v>260</v>
      </c>
      <c r="F108" s="35" t="s">
        <v>376</v>
      </c>
      <c r="G108" s="33"/>
      <c r="H108" s="35" t="s">
        <v>368</v>
      </c>
      <c r="I108" s="33"/>
      <c r="J108" s="33" t="s">
        <v>33</v>
      </c>
      <c r="K108" s="42">
        <v>4067.84</v>
      </c>
      <c r="L108" s="35" t="s">
        <v>377</v>
      </c>
      <c r="M108" s="25">
        <v>0.1</v>
      </c>
      <c r="N108" s="25">
        <v>8.3000000000000001E-3</v>
      </c>
      <c r="O108" s="25">
        <v>2.9999999999999997E-4</v>
      </c>
      <c r="P108" s="43">
        <v>4067.84</v>
      </c>
      <c r="Q108" s="28">
        <f t="shared" si="2"/>
        <v>4067.84</v>
      </c>
      <c r="R108" s="37">
        <f t="shared" si="3"/>
        <v>0</v>
      </c>
    </row>
    <row r="109" spans="2:18" s="9" customFormat="1" ht="15.75" thickBot="1">
      <c r="B109" s="40" t="s">
        <v>378</v>
      </c>
      <c r="C109" s="35" t="s">
        <v>379</v>
      </c>
      <c r="D109" s="44" t="s">
        <v>380</v>
      </c>
      <c r="E109" s="35" t="s">
        <v>260</v>
      </c>
      <c r="F109" s="35" t="s">
        <v>376</v>
      </c>
      <c r="G109" s="33"/>
      <c r="H109" s="35" t="s">
        <v>327</v>
      </c>
      <c r="I109" s="33"/>
      <c r="J109" s="33" t="s">
        <v>33</v>
      </c>
      <c r="K109" s="42">
        <v>250</v>
      </c>
      <c r="L109" s="35" t="s">
        <v>377</v>
      </c>
      <c r="M109" s="25">
        <v>0.1</v>
      </c>
      <c r="N109" s="25">
        <v>8.3000000000000001E-3</v>
      </c>
      <c r="O109" s="25">
        <v>2.9999999999999997E-4</v>
      </c>
      <c r="P109" s="43">
        <v>250</v>
      </c>
      <c r="Q109" s="28">
        <f t="shared" si="2"/>
        <v>250</v>
      </c>
      <c r="R109" s="37">
        <f t="shared" si="3"/>
        <v>0</v>
      </c>
    </row>
    <row r="110" spans="2:18" ht="15.75" thickBot="1">
      <c r="B110" s="40" t="s">
        <v>381</v>
      </c>
      <c r="C110" s="35" t="s">
        <v>382</v>
      </c>
      <c r="D110" s="44" t="s">
        <v>383</v>
      </c>
      <c r="E110" s="35" t="s">
        <v>260</v>
      </c>
      <c r="F110" s="35" t="s">
        <v>376</v>
      </c>
      <c r="G110" s="33"/>
      <c r="H110" s="35" t="s">
        <v>368</v>
      </c>
      <c r="I110" s="33"/>
      <c r="J110" s="33" t="s">
        <v>33</v>
      </c>
      <c r="K110" s="42">
        <v>150</v>
      </c>
      <c r="L110" s="35" t="s">
        <v>377</v>
      </c>
      <c r="M110" s="25">
        <v>0.1</v>
      </c>
      <c r="N110" s="25">
        <v>8.3000000000000001E-3</v>
      </c>
      <c r="O110" s="25">
        <v>2.9999999999999997E-4</v>
      </c>
      <c r="P110" s="43">
        <v>150</v>
      </c>
      <c r="Q110" s="28">
        <f t="shared" si="2"/>
        <v>150</v>
      </c>
      <c r="R110" s="37">
        <f t="shared" si="3"/>
        <v>0</v>
      </c>
    </row>
    <row r="111" spans="2:18" ht="15.75" thickBot="1">
      <c r="B111" s="40" t="s">
        <v>384</v>
      </c>
      <c r="C111" s="35" t="s">
        <v>385</v>
      </c>
      <c r="D111" s="44" t="s">
        <v>386</v>
      </c>
      <c r="E111" s="35" t="s">
        <v>107</v>
      </c>
      <c r="F111" s="35" t="s">
        <v>387</v>
      </c>
      <c r="G111" s="45"/>
      <c r="H111" s="35"/>
      <c r="I111" s="45"/>
      <c r="J111" s="33" t="s">
        <v>33</v>
      </c>
      <c r="K111" s="46">
        <v>1205</v>
      </c>
      <c r="L111" s="35" t="s">
        <v>388</v>
      </c>
      <c r="M111" s="25">
        <v>0.1</v>
      </c>
      <c r="N111" s="25">
        <v>8.3000000000000001E-3</v>
      </c>
      <c r="O111" s="25">
        <v>2.9999999999999997E-4</v>
      </c>
      <c r="P111" s="47">
        <v>823</v>
      </c>
      <c r="Q111" s="28">
        <f t="shared" si="2"/>
        <v>823</v>
      </c>
      <c r="R111" s="37">
        <f t="shared" si="3"/>
        <v>382</v>
      </c>
    </row>
    <row r="112" spans="2:18" ht="15.75" thickBot="1">
      <c r="B112" s="40" t="s">
        <v>389</v>
      </c>
      <c r="C112" s="35" t="s">
        <v>390</v>
      </c>
      <c r="D112" s="44" t="s">
        <v>391</v>
      </c>
      <c r="E112" s="35" t="s">
        <v>47</v>
      </c>
      <c r="F112" s="35" t="s">
        <v>130</v>
      </c>
      <c r="G112" s="45"/>
      <c r="H112" s="35"/>
      <c r="I112" s="45"/>
      <c r="J112" s="33" t="s">
        <v>33</v>
      </c>
      <c r="K112" s="46">
        <v>2850</v>
      </c>
      <c r="L112" s="35" t="s">
        <v>392</v>
      </c>
      <c r="M112" s="25">
        <v>0.1</v>
      </c>
      <c r="N112" s="25">
        <v>8.3000000000000001E-3</v>
      </c>
      <c r="O112" s="25">
        <v>2.9999999999999997E-4</v>
      </c>
      <c r="P112" s="47">
        <v>1900</v>
      </c>
      <c r="Q112" s="28">
        <f t="shared" si="2"/>
        <v>1900</v>
      </c>
      <c r="R112" s="37">
        <f t="shared" si="3"/>
        <v>950</v>
      </c>
    </row>
    <row r="113" spans="2:18" ht="15.75" thickBot="1">
      <c r="B113" s="40" t="s">
        <v>393</v>
      </c>
      <c r="C113" s="35" t="s">
        <v>394</v>
      </c>
      <c r="D113" s="44" t="s">
        <v>395</v>
      </c>
      <c r="E113" s="35" t="s">
        <v>88</v>
      </c>
      <c r="F113" s="35" t="s">
        <v>130</v>
      </c>
      <c r="G113" s="45"/>
      <c r="H113" s="35"/>
      <c r="I113" s="45"/>
      <c r="J113" s="33" t="s">
        <v>33</v>
      </c>
      <c r="K113" s="46">
        <v>1500</v>
      </c>
      <c r="L113" s="35" t="s">
        <v>396</v>
      </c>
      <c r="M113" s="25">
        <v>0.1</v>
      </c>
      <c r="N113" s="25">
        <v>8.3000000000000001E-3</v>
      </c>
      <c r="O113" s="25">
        <v>2.9999999999999997E-4</v>
      </c>
      <c r="P113" s="47">
        <v>1000</v>
      </c>
      <c r="Q113" s="28">
        <f t="shared" si="2"/>
        <v>1000</v>
      </c>
      <c r="R113" s="37">
        <f t="shared" si="3"/>
        <v>500</v>
      </c>
    </row>
    <row r="114" spans="2:18" ht="15.75" thickBot="1">
      <c r="B114" s="40" t="s">
        <v>397</v>
      </c>
      <c r="C114" s="35" t="s">
        <v>398</v>
      </c>
      <c r="D114" s="44" t="s">
        <v>399</v>
      </c>
      <c r="E114" s="35" t="s">
        <v>84</v>
      </c>
      <c r="F114" s="35" t="s">
        <v>400</v>
      </c>
      <c r="G114" s="45"/>
      <c r="H114" s="35"/>
      <c r="I114" s="45"/>
      <c r="J114" s="33" t="s">
        <v>33</v>
      </c>
      <c r="K114" s="46">
        <v>1698.28</v>
      </c>
      <c r="L114" s="35" t="s">
        <v>401</v>
      </c>
      <c r="M114" s="25">
        <v>0.1</v>
      </c>
      <c r="N114" s="25">
        <v>8.3000000000000001E-3</v>
      </c>
      <c r="O114" s="25">
        <v>2.9999999999999997E-4</v>
      </c>
      <c r="P114" s="47">
        <v>1089.73</v>
      </c>
      <c r="Q114" s="28">
        <f t="shared" si="2"/>
        <v>1089.73</v>
      </c>
      <c r="R114" s="37">
        <f t="shared" si="3"/>
        <v>608.54999999999995</v>
      </c>
    </row>
    <row r="115" spans="2:18" s="9" customFormat="1" ht="15.75" thickBot="1">
      <c r="B115" s="40" t="s">
        <v>402</v>
      </c>
      <c r="C115" s="35" t="s">
        <v>403</v>
      </c>
      <c r="D115" s="44" t="s">
        <v>404</v>
      </c>
      <c r="E115" s="35" t="s">
        <v>88</v>
      </c>
      <c r="F115" s="35" t="s">
        <v>405</v>
      </c>
      <c r="G115" s="33"/>
      <c r="H115" s="35" t="s">
        <v>327</v>
      </c>
      <c r="I115" s="33"/>
      <c r="J115" s="33" t="s">
        <v>33</v>
      </c>
      <c r="K115" s="42">
        <v>1600</v>
      </c>
      <c r="L115" s="35" t="s">
        <v>406</v>
      </c>
      <c r="M115" s="25">
        <v>0.1</v>
      </c>
      <c r="N115" s="25">
        <v>8.3000000000000001E-3</v>
      </c>
      <c r="O115" s="25">
        <v>2.9999999999999997E-4</v>
      </c>
      <c r="P115" s="43">
        <v>1000</v>
      </c>
      <c r="Q115" s="28">
        <f t="shared" si="2"/>
        <v>1000</v>
      </c>
      <c r="R115" s="37">
        <f t="shared" si="3"/>
        <v>600</v>
      </c>
    </row>
    <row r="116" spans="2:18" ht="15.75" thickBot="1">
      <c r="B116" s="40" t="s">
        <v>407</v>
      </c>
      <c r="C116" s="35" t="s">
        <v>408</v>
      </c>
      <c r="D116" s="44" t="s">
        <v>409</v>
      </c>
      <c r="E116" s="35" t="s">
        <v>88</v>
      </c>
      <c r="F116" s="35" t="s">
        <v>410</v>
      </c>
      <c r="G116" s="45"/>
      <c r="H116" s="35"/>
      <c r="I116" s="45"/>
      <c r="J116" s="33" t="s">
        <v>33</v>
      </c>
      <c r="K116" s="46">
        <v>2500</v>
      </c>
      <c r="L116" s="35" t="s">
        <v>411</v>
      </c>
      <c r="M116" s="25">
        <v>0.1</v>
      </c>
      <c r="N116" s="25">
        <v>8.3000000000000001E-3</v>
      </c>
      <c r="O116" s="25">
        <v>2.9999999999999997E-4</v>
      </c>
      <c r="P116" s="47">
        <v>1541.67</v>
      </c>
      <c r="Q116" s="28">
        <f t="shared" si="2"/>
        <v>1541.67</v>
      </c>
      <c r="R116" s="37">
        <f t="shared" si="3"/>
        <v>958.32999999999993</v>
      </c>
    </row>
    <row r="117" spans="2:18" ht="15.75" thickBot="1">
      <c r="B117" s="40" t="s">
        <v>412</v>
      </c>
      <c r="C117" s="35" t="s">
        <v>413</v>
      </c>
      <c r="D117" s="44" t="s">
        <v>414</v>
      </c>
      <c r="E117" s="35" t="s">
        <v>42</v>
      </c>
      <c r="F117" s="35" t="s">
        <v>415</v>
      </c>
      <c r="G117" s="45"/>
      <c r="H117" s="35"/>
      <c r="I117" s="45"/>
      <c r="J117" s="33" t="s">
        <v>33</v>
      </c>
      <c r="K117" s="46">
        <v>1800</v>
      </c>
      <c r="L117" s="35" t="s">
        <v>416</v>
      </c>
      <c r="M117" s="25">
        <v>0.1</v>
      </c>
      <c r="N117" s="25">
        <v>8.3000000000000001E-3</v>
      </c>
      <c r="O117" s="25">
        <v>2.9999999999999997E-4</v>
      </c>
      <c r="P117" s="47">
        <v>1065</v>
      </c>
      <c r="Q117" s="28">
        <f t="shared" si="2"/>
        <v>1065</v>
      </c>
      <c r="R117" s="37">
        <f t="shared" si="3"/>
        <v>735</v>
      </c>
    </row>
    <row r="118" spans="2:18" ht="15.75" thickBot="1">
      <c r="B118" s="40" t="s">
        <v>417</v>
      </c>
      <c r="C118" s="35" t="s">
        <v>418</v>
      </c>
      <c r="D118" s="44" t="s">
        <v>419</v>
      </c>
      <c r="E118" s="35" t="s">
        <v>68</v>
      </c>
      <c r="F118" s="35" t="s">
        <v>420</v>
      </c>
      <c r="G118" s="45"/>
      <c r="H118" s="35"/>
      <c r="I118" s="45"/>
      <c r="J118" s="33" t="s">
        <v>33</v>
      </c>
      <c r="K118" s="46">
        <v>1288.32</v>
      </c>
      <c r="L118" s="35" t="s">
        <v>421</v>
      </c>
      <c r="M118" s="25">
        <v>0.1</v>
      </c>
      <c r="N118" s="25">
        <v>8.3000000000000001E-3</v>
      </c>
      <c r="O118" s="25">
        <v>2.9999999999999997E-4</v>
      </c>
      <c r="P118" s="47">
        <v>515.33000000000004</v>
      </c>
      <c r="Q118" s="28">
        <f t="shared" si="2"/>
        <v>515.33000000000004</v>
      </c>
      <c r="R118" s="37">
        <f t="shared" si="3"/>
        <v>772.9899999999999</v>
      </c>
    </row>
    <row r="119" spans="2:18" ht="15.75" thickBot="1">
      <c r="B119" s="40" t="s">
        <v>422</v>
      </c>
      <c r="C119" s="35" t="s">
        <v>418</v>
      </c>
      <c r="D119" s="44" t="s">
        <v>423</v>
      </c>
      <c r="E119" s="35" t="s">
        <v>118</v>
      </c>
      <c r="F119" s="35" t="s">
        <v>420</v>
      </c>
      <c r="G119" s="45"/>
      <c r="H119" s="35"/>
      <c r="I119" s="45"/>
      <c r="J119" s="33" t="s">
        <v>33</v>
      </c>
      <c r="K119" s="46">
        <v>1288.32</v>
      </c>
      <c r="L119" s="35" t="s">
        <v>421</v>
      </c>
      <c r="M119" s="25">
        <v>0.1</v>
      </c>
      <c r="N119" s="25">
        <v>8.3000000000000001E-3</v>
      </c>
      <c r="O119" s="25">
        <v>2.9999999999999997E-4</v>
      </c>
      <c r="P119" s="47">
        <v>515.33000000000004</v>
      </c>
      <c r="Q119" s="28">
        <f t="shared" si="2"/>
        <v>515.33000000000004</v>
      </c>
      <c r="R119" s="37">
        <f t="shared" si="3"/>
        <v>772.9899999999999</v>
      </c>
    </row>
    <row r="120" spans="2:18" ht="15.75" thickBot="1">
      <c r="B120" s="40" t="s">
        <v>424</v>
      </c>
      <c r="C120" s="35" t="s">
        <v>425</v>
      </c>
      <c r="D120" s="44" t="s">
        <v>426</v>
      </c>
      <c r="E120" s="35" t="s">
        <v>74</v>
      </c>
      <c r="F120" s="35" t="s">
        <v>420</v>
      </c>
      <c r="G120" s="45"/>
      <c r="H120" s="35"/>
      <c r="I120" s="45"/>
      <c r="J120" s="33" t="s">
        <v>33</v>
      </c>
      <c r="K120" s="46">
        <v>7436</v>
      </c>
      <c r="L120" s="35" t="s">
        <v>421</v>
      </c>
      <c r="M120" s="25">
        <v>0.1</v>
      </c>
      <c r="N120" s="25">
        <v>8.3000000000000001E-3</v>
      </c>
      <c r="O120" s="25">
        <v>2.9999999999999997E-4</v>
      </c>
      <c r="P120" s="47">
        <v>2974.4</v>
      </c>
      <c r="Q120" s="28">
        <f t="shared" si="2"/>
        <v>2974.4</v>
      </c>
      <c r="R120" s="37">
        <f t="shared" si="3"/>
        <v>4461.6000000000004</v>
      </c>
    </row>
    <row r="121" spans="2:18" ht="15.75" thickBot="1">
      <c r="B121" s="40" t="s">
        <v>427</v>
      </c>
      <c r="C121" s="35" t="s">
        <v>425</v>
      </c>
      <c r="D121" s="44" t="s">
        <v>428</v>
      </c>
      <c r="E121" s="35" t="s">
        <v>260</v>
      </c>
      <c r="F121" s="35" t="s">
        <v>420</v>
      </c>
      <c r="G121" s="45"/>
      <c r="H121" s="35"/>
      <c r="I121" s="45"/>
      <c r="J121" s="33" t="s">
        <v>33</v>
      </c>
      <c r="K121" s="46">
        <v>7436</v>
      </c>
      <c r="L121" s="35" t="s">
        <v>421</v>
      </c>
      <c r="M121" s="25">
        <v>0.1</v>
      </c>
      <c r="N121" s="25">
        <v>8.3000000000000001E-3</v>
      </c>
      <c r="O121" s="25">
        <v>2.9999999999999997E-4</v>
      </c>
      <c r="P121" s="47">
        <v>2974.4</v>
      </c>
      <c r="Q121" s="28">
        <f t="shared" si="2"/>
        <v>2974.4</v>
      </c>
      <c r="R121" s="37">
        <f t="shared" si="3"/>
        <v>4461.6000000000004</v>
      </c>
    </row>
    <row r="122" spans="2:18" ht="15.75" thickBot="1">
      <c r="B122" s="40" t="s">
        <v>429</v>
      </c>
      <c r="C122" s="35" t="s">
        <v>430</v>
      </c>
      <c r="D122" s="44" t="s">
        <v>431</v>
      </c>
      <c r="E122" s="35" t="s">
        <v>74</v>
      </c>
      <c r="F122" s="35" t="s">
        <v>420</v>
      </c>
      <c r="G122" s="45"/>
      <c r="H122" s="35"/>
      <c r="I122" s="45"/>
      <c r="J122" s="33" t="s">
        <v>33</v>
      </c>
      <c r="K122" s="46">
        <v>4590.97</v>
      </c>
      <c r="L122" s="35" t="s">
        <v>421</v>
      </c>
      <c r="M122" s="25">
        <v>0.1</v>
      </c>
      <c r="N122" s="25">
        <v>8.3000000000000001E-3</v>
      </c>
      <c r="O122" s="25">
        <v>2.9999999999999997E-4</v>
      </c>
      <c r="P122" s="47">
        <v>1836.39</v>
      </c>
      <c r="Q122" s="28">
        <f t="shared" si="2"/>
        <v>1836.39</v>
      </c>
      <c r="R122" s="37">
        <f t="shared" si="3"/>
        <v>2754.58</v>
      </c>
    </row>
    <row r="123" spans="2:18" ht="15.75" thickBot="1">
      <c r="B123" s="40" t="s">
        <v>432</v>
      </c>
      <c r="C123" s="35" t="s">
        <v>433</v>
      </c>
      <c r="D123" s="44" t="s">
        <v>434</v>
      </c>
      <c r="E123" s="35" t="s">
        <v>100</v>
      </c>
      <c r="F123" s="35" t="s">
        <v>435</v>
      </c>
      <c r="G123" s="45"/>
      <c r="H123" s="35"/>
      <c r="I123" s="45"/>
      <c r="J123" s="33" t="s">
        <v>33</v>
      </c>
      <c r="K123" s="46">
        <v>871</v>
      </c>
      <c r="L123" s="35" t="s">
        <v>436</v>
      </c>
      <c r="M123" s="25">
        <v>0.1</v>
      </c>
      <c r="N123" s="25">
        <v>8.3000000000000001E-3</v>
      </c>
      <c r="O123" s="25">
        <v>2.9999999999999997E-4</v>
      </c>
      <c r="P123" s="47">
        <v>341.14</v>
      </c>
      <c r="Q123" s="28">
        <f t="shared" si="2"/>
        <v>341.14</v>
      </c>
      <c r="R123" s="37">
        <f t="shared" si="3"/>
        <v>529.86</v>
      </c>
    </row>
    <row r="124" spans="2:18" ht="15.75" thickBot="1">
      <c r="B124" s="40" t="s">
        <v>437</v>
      </c>
      <c r="C124" s="35" t="s">
        <v>438</v>
      </c>
      <c r="D124" s="44" t="s">
        <v>439</v>
      </c>
      <c r="E124" s="35" t="s">
        <v>126</v>
      </c>
      <c r="F124" s="35" t="s">
        <v>440</v>
      </c>
      <c r="G124" s="45"/>
      <c r="H124" s="35"/>
      <c r="I124" s="45"/>
      <c r="J124" s="33" t="s">
        <v>33</v>
      </c>
      <c r="K124" s="46">
        <v>7436</v>
      </c>
      <c r="L124" s="35" t="s">
        <v>441</v>
      </c>
      <c r="M124" s="25">
        <v>0.1</v>
      </c>
      <c r="N124" s="25">
        <v>8.3000000000000001E-3</v>
      </c>
      <c r="O124" s="25">
        <v>2.9999999999999997E-4</v>
      </c>
      <c r="P124" s="47">
        <v>2850.47</v>
      </c>
      <c r="Q124" s="28">
        <f t="shared" si="2"/>
        <v>2850.47</v>
      </c>
      <c r="R124" s="37">
        <f t="shared" si="3"/>
        <v>4585.5300000000007</v>
      </c>
    </row>
    <row r="125" spans="2:18" ht="15.75" thickBot="1">
      <c r="B125" s="40" t="s">
        <v>442</v>
      </c>
      <c r="C125" s="35" t="s">
        <v>443</v>
      </c>
      <c r="D125" s="44" t="s">
        <v>444</v>
      </c>
      <c r="E125" s="35" t="s">
        <v>47</v>
      </c>
      <c r="F125" s="35" t="s">
        <v>445</v>
      </c>
      <c r="G125" s="45"/>
      <c r="H125" s="35"/>
      <c r="I125" s="45"/>
      <c r="J125" s="33" t="s">
        <v>33</v>
      </c>
      <c r="K125" s="46">
        <v>6551.74</v>
      </c>
      <c r="L125" s="35" t="s">
        <v>446</v>
      </c>
      <c r="M125" s="25">
        <v>0.1</v>
      </c>
      <c r="N125" s="25">
        <v>8.3000000000000001E-3</v>
      </c>
      <c r="O125" s="25">
        <v>2.9999999999999997E-4</v>
      </c>
      <c r="P125" s="47">
        <v>2347.71</v>
      </c>
      <c r="Q125" s="28">
        <f t="shared" si="2"/>
        <v>2347.71</v>
      </c>
      <c r="R125" s="37">
        <f t="shared" si="3"/>
        <v>4204.03</v>
      </c>
    </row>
    <row r="126" spans="2:18" ht="15.75" thickBot="1">
      <c r="B126" s="40" t="s">
        <v>447</v>
      </c>
      <c r="C126" s="35" t="s">
        <v>438</v>
      </c>
      <c r="D126" s="44" t="s">
        <v>448</v>
      </c>
      <c r="E126" s="35" t="s">
        <v>100</v>
      </c>
      <c r="F126" s="35" t="s">
        <v>445</v>
      </c>
      <c r="G126" s="45"/>
      <c r="H126" s="35"/>
      <c r="I126" s="45"/>
      <c r="J126" s="33" t="s">
        <v>33</v>
      </c>
      <c r="K126" s="46">
        <v>6293.12</v>
      </c>
      <c r="L126" s="35" t="s">
        <v>446</v>
      </c>
      <c r="M126" s="25">
        <v>0.1</v>
      </c>
      <c r="N126" s="25">
        <v>8.3000000000000001E-3</v>
      </c>
      <c r="O126" s="25">
        <v>2.9999999999999997E-4</v>
      </c>
      <c r="P126" s="47">
        <v>2255.0300000000002</v>
      </c>
      <c r="Q126" s="28">
        <f t="shared" si="2"/>
        <v>2255.0300000000002</v>
      </c>
      <c r="R126" s="37">
        <f t="shared" si="3"/>
        <v>4038.0899999999997</v>
      </c>
    </row>
    <row r="127" spans="2:18" ht="15.75" thickBot="1">
      <c r="B127" s="40" t="s">
        <v>449</v>
      </c>
      <c r="C127" s="35" t="s">
        <v>433</v>
      </c>
      <c r="D127" s="44" t="s">
        <v>450</v>
      </c>
      <c r="E127" s="35" t="s">
        <v>74</v>
      </c>
      <c r="F127" s="35" t="s">
        <v>445</v>
      </c>
      <c r="G127" s="45"/>
      <c r="H127" s="35"/>
      <c r="I127" s="45"/>
      <c r="J127" s="33" t="s">
        <v>33</v>
      </c>
      <c r="K127" s="46">
        <v>689.67</v>
      </c>
      <c r="L127" s="35" t="s">
        <v>446</v>
      </c>
      <c r="M127" s="25">
        <v>0.1</v>
      </c>
      <c r="N127" s="25">
        <v>8.3000000000000001E-3</v>
      </c>
      <c r="O127" s="25">
        <v>2.9999999999999997E-4</v>
      </c>
      <c r="P127" s="47">
        <v>247.13</v>
      </c>
      <c r="Q127" s="28">
        <f t="shared" si="2"/>
        <v>247.13</v>
      </c>
      <c r="R127" s="37">
        <f t="shared" si="3"/>
        <v>442.53999999999996</v>
      </c>
    </row>
    <row r="128" spans="2:18" ht="15.75" thickBot="1">
      <c r="B128" s="40" t="s">
        <v>451</v>
      </c>
      <c r="C128" s="35" t="s">
        <v>433</v>
      </c>
      <c r="D128" s="44" t="s">
        <v>452</v>
      </c>
      <c r="E128" s="35" t="s">
        <v>100</v>
      </c>
      <c r="F128" s="35" t="s">
        <v>453</v>
      </c>
      <c r="G128" s="45"/>
      <c r="H128" s="35"/>
      <c r="I128" s="45"/>
      <c r="J128" s="33" t="s">
        <v>33</v>
      </c>
      <c r="K128" s="46">
        <v>689.67</v>
      </c>
      <c r="L128" s="35" t="s">
        <v>446</v>
      </c>
      <c r="M128" s="25">
        <v>0.1</v>
      </c>
      <c r="N128" s="25">
        <v>8.3000000000000001E-3</v>
      </c>
      <c r="O128" s="25">
        <v>2.9999999999999997E-4</v>
      </c>
      <c r="P128" s="47">
        <v>247.13</v>
      </c>
      <c r="Q128" s="28">
        <f t="shared" si="2"/>
        <v>247.13</v>
      </c>
      <c r="R128" s="37">
        <f t="shared" si="3"/>
        <v>442.53999999999996</v>
      </c>
    </row>
    <row r="129" spans="2:18" ht="15.75" thickBot="1">
      <c r="B129" s="40" t="s">
        <v>454</v>
      </c>
      <c r="C129" s="35" t="s">
        <v>455</v>
      </c>
      <c r="D129" s="44" t="s">
        <v>456</v>
      </c>
      <c r="E129" s="35" t="s">
        <v>88</v>
      </c>
      <c r="F129" s="35" t="s">
        <v>457</v>
      </c>
      <c r="G129" s="45"/>
      <c r="H129" s="35"/>
      <c r="I129" s="45"/>
      <c r="J129" s="33" t="s">
        <v>33</v>
      </c>
      <c r="K129" s="46">
        <v>3663.79</v>
      </c>
      <c r="L129" s="35" t="s">
        <v>446</v>
      </c>
      <c r="M129" s="25">
        <v>0.1</v>
      </c>
      <c r="N129" s="25">
        <v>8.3000000000000001E-3</v>
      </c>
      <c r="O129" s="25">
        <v>2.9999999999999997E-4</v>
      </c>
      <c r="P129" s="47">
        <v>1312.86</v>
      </c>
      <c r="Q129" s="28">
        <f t="shared" si="2"/>
        <v>1312.86</v>
      </c>
      <c r="R129" s="37">
        <f t="shared" si="3"/>
        <v>2350.9300000000003</v>
      </c>
    </row>
    <row r="130" spans="2:18" ht="15.75" thickBot="1">
      <c r="B130" s="40" t="s">
        <v>458</v>
      </c>
      <c r="C130" s="35" t="s">
        <v>459</v>
      </c>
      <c r="D130" s="44" t="s">
        <v>460</v>
      </c>
      <c r="E130" s="35" t="s">
        <v>84</v>
      </c>
      <c r="F130" s="35" t="s">
        <v>461</v>
      </c>
      <c r="G130" s="45"/>
      <c r="H130" s="35"/>
      <c r="I130" s="45"/>
      <c r="J130" s="33" t="s">
        <v>33</v>
      </c>
      <c r="K130" s="46">
        <v>6293.1</v>
      </c>
      <c r="L130" s="35" t="s">
        <v>446</v>
      </c>
      <c r="M130" s="25">
        <v>0.1</v>
      </c>
      <c r="N130" s="25">
        <v>8.3000000000000001E-3</v>
      </c>
      <c r="O130" s="25">
        <v>2.9999999999999997E-4</v>
      </c>
      <c r="P130" s="47">
        <v>2255.0300000000002</v>
      </c>
      <c r="Q130" s="28">
        <f t="shared" si="2"/>
        <v>2255.0300000000002</v>
      </c>
      <c r="R130" s="37">
        <f t="shared" si="3"/>
        <v>4038.07</v>
      </c>
    </row>
    <row r="131" spans="2:18" ht="15.75" thickBot="1">
      <c r="B131" s="40" t="s">
        <v>462</v>
      </c>
      <c r="C131" s="35" t="s">
        <v>433</v>
      </c>
      <c r="D131" s="44" t="s">
        <v>463</v>
      </c>
      <c r="E131" s="35" t="s">
        <v>88</v>
      </c>
      <c r="F131" s="35" t="s">
        <v>461</v>
      </c>
      <c r="G131" s="45"/>
      <c r="H131" s="35"/>
      <c r="I131" s="45"/>
      <c r="J131" s="33" t="s">
        <v>33</v>
      </c>
      <c r="K131" s="46">
        <v>689.66</v>
      </c>
      <c r="L131" s="35" t="s">
        <v>446</v>
      </c>
      <c r="M131" s="25">
        <v>0.1</v>
      </c>
      <c r="N131" s="25">
        <v>8.3000000000000001E-3</v>
      </c>
      <c r="O131" s="25">
        <v>2.9999999999999997E-4</v>
      </c>
      <c r="P131" s="47">
        <v>247.13</v>
      </c>
      <c r="Q131" s="28">
        <f t="shared" si="2"/>
        <v>247.13</v>
      </c>
      <c r="R131" s="37">
        <f t="shared" si="3"/>
        <v>442.53</v>
      </c>
    </row>
    <row r="132" spans="2:18" ht="15.75" thickBot="1">
      <c r="B132" s="40" t="s">
        <v>464</v>
      </c>
      <c r="C132" s="35" t="s">
        <v>433</v>
      </c>
      <c r="D132" s="44" t="s">
        <v>465</v>
      </c>
      <c r="E132" s="35" t="s">
        <v>84</v>
      </c>
      <c r="F132" s="35" t="s">
        <v>461</v>
      </c>
      <c r="G132" s="45"/>
      <c r="H132" s="35"/>
      <c r="I132" s="45"/>
      <c r="J132" s="33" t="s">
        <v>33</v>
      </c>
      <c r="K132" s="46">
        <v>689.66</v>
      </c>
      <c r="L132" s="35" t="s">
        <v>446</v>
      </c>
      <c r="M132" s="25">
        <v>0.1</v>
      </c>
      <c r="N132" s="25">
        <v>8.3000000000000001E-3</v>
      </c>
      <c r="O132" s="25">
        <v>2.9999999999999997E-4</v>
      </c>
      <c r="P132" s="47">
        <v>247.13</v>
      </c>
      <c r="Q132" s="28">
        <f t="shared" si="2"/>
        <v>247.13</v>
      </c>
      <c r="R132" s="37">
        <f t="shared" si="3"/>
        <v>442.53</v>
      </c>
    </row>
    <row r="133" spans="2:18" ht="15.75" thickBot="1">
      <c r="B133" s="40" t="s">
        <v>466</v>
      </c>
      <c r="C133" s="35" t="s">
        <v>455</v>
      </c>
      <c r="D133" s="44" t="s">
        <v>467</v>
      </c>
      <c r="E133" s="35" t="s">
        <v>468</v>
      </c>
      <c r="F133" s="35" t="s">
        <v>457</v>
      </c>
      <c r="G133" s="45"/>
      <c r="H133" s="35"/>
      <c r="I133" s="45"/>
      <c r="J133" s="33" t="s">
        <v>33</v>
      </c>
      <c r="K133" s="46">
        <v>3663.79</v>
      </c>
      <c r="L133" s="35" t="s">
        <v>446</v>
      </c>
      <c r="M133" s="25">
        <v>0.1</v>
      </c>
      <c r="N133" s="25">
        <v>8.3000000000000001E-3</v>
      </c>
      <c r="O133" s="25">
        <v>2.9999999999999997E-4</v>
      </c>
      <c r="P133" s="47">
        <v>1312.86</v>
      </c>
      <c r="Q133" s="28">
        <f t="shared" si="2"/>
        <v>1312.86</v>
      </c>
      <c r="R133" s="37">
        <f t="shared" si="3"/>
        <v>2350.9300000000003</v>
      </c>
    </row>
    <row r="134" spans="2:18" ht="15.75" thickBot="1">
      <c r="B134" s="40" t="s">
        <v>469</v>
      </c>
      <c r="C134" s="35" t="s">
        <v>459</v>
      </c>
      <c r="D134" s="44" t="s">
        <v>470</v>
      </c>
      <c r="E134" s="35" t="s">
        <v>68</v>
      </c>
      <c r="F134" s="35" t="s">
        <v>457</v>
      </c>
      <c r="G134" s="45"/>
      <c r="H134" s="35"/>
      <c r="I134" s="45"/>
      <c r="J134" s="33" t="s">
        <v>33</v>
      </c>
      <c r="K134" s="46">
        <v>6293.1</v>
      </c>
      <c r="L134" s="35" t="s">
        <v>446</v>
      </c>
      <c r="M134" s="25">
        <v>0.1</v>
      </c>
      <c r="N134" s="25">
        <v>8.3000000000000001E-3</v>
      </c>
      <c r="O134" s="25">
        <v>2.9999999999999997E-4</v>
      </c>
      <c r="P134" s="47">
        <v>2255.0300000000002</v>
      </c>
      <c r="Q134" s="28">
        <f t="shared" si="2"/>
        <v>2255.0300000000002</v>
      </c>
      <c r="R134" s="37">
        <f t="shared" si="3"/>
        <v>4038.07</v>
      </c>
    </row>
    <row r="135" spans="2:18" ht="15.75" thickBot="1">
      <c r="B135" s="40" t="s">
        <v>471</v>
      </c>
      <c r="C135" s="35" t="s">
        <v>433</v>
      </c>
      <c r="D135" s="44" t="s">
        <v>472</v>
      </c>
      <c r="E135" s="35" t="s">
        <v>68</v>
      </c>
      <c r="F135" s="35" t="s">
        <v>457</v>
      </c>
      <c r="G135" s="45"/>
      <c r="H135" s="35"/>
      <c r="I135" s="45"/>
      <c r="J135" s="33" t="s">
        <v>33</v>
      </c>
      <c r="K135" s="46">
        <v>689.66</v>
      </c>
      <c r="L135" s="35" t="s">
        <v>446</v>
      </c>
      <c r="M135" s="25">
        <v>0.1</v>
      </c>
      <c r="N135" s="25">
        <v>8.3000000000000001E-3</v>
      </c>
      <c r="O135" s="25">
        <v>2.9999999999999997E-4</v>
      </c>
      <c r="P135" s="47">
        <v>247.13</v>
      </c>
      <c r="Q135" s="28">
        <f t="shared" si="2"/>
        <v>247.13</v>
      </c>
      <c r="R135" s="37">
        <f t="shared" si="3"/>
        <v>442.53</v>
      </c>
    </row>
    <row r="136" spans="2:18" ht="15.75" thickBot="1">
      <c r="B136" s="40" t="s">
        <v>473</v>
      </c>
      <c r="C136" s="35" t="s">
        <v>474</v>
      </c>
      <c r="D136" s="44" t="s">
        <v>475</v>
      </c>
      <c r="E136" s="35" t="s">
        <v>84</v>
      </c>
      <c r="F136" s="35" t="s">
        <v>476</v>
      </c>
      <c r="G136" s="45"/>
      <c r="H136" s="35"/>
      <c r="I136" s="45"/>
      <c r="J136" s="33" t="s">
        <v>33</v>
      </c>
      <c r="K136" s="46">
        <v>1427.4</v>
      </c>
      <c r="L136" s="35" t="s">
        <v>477</v>
      </c>
      <c r="M136" s="25">
        <v>0.1</v>
      </c>
      <c r="N136" s="25">
        <v>8.3000000000000001E-3</v>
      </c>
      <c r="O136" s="25">
        <v>2.9999999999999997E-4</v>
      </c>
      <c r="P136" s="47">
        <v>452.01</v>
      </c>
      <c r="Q136" s="28">
        <f t="shared" si="2"/>
        <v>452.01</v>
      </c>
      <c r="R136" s="37">
        <f t="shared" si="3"/>
        <v>975.3900000000001</v>
      </c>
    </row>
    <row r="137" spans="2:18" ht="15.75" thickBot="1">
      <c r="B137" s="40" t="s">
        <v>478</v>
      </c>
      <c r="C137" s="35" t="s">
        <v>479</v>
      </c>
      <c r="D137" s="44" t="s">
        <v>480</v>
      </c>
      <c r="E137" s="35" t="s">
        <v>260</v>
      </c>
      <c r="F137" s="35" t="s">
        <v>476</v>
      </c>
      <c r="G137" s="45"/>
      <c r="H137" s="35"/>
      <c r="I137" s="45"/>
      <c r="J137" s="33" t="s">
        <v>33</v>
      </c>
      <c r="K137" s="46">
        <v>975</v>
      </c>
      <c r="L137" s="35" t="s">
        <v>477</v>
      </c>
      <c r="M137" s="25">
        <v>0.1</v>
      </c>
      <c r="N137" s="25">
        <v>8.3000000000000001E-3</v>
      </c>
      <c r="O137" s="25">
        <v>2.9999999999999997E-4</v>
      </c>
      <c r="P137" s="47">
        <v>308.75</v>
      </c>
      <c r="Q137" s="28">
        <f t="shared" si="2"/>
        <v>308.75</v>
      </c>
      <c r="R137" s="37">
        <f t="shared" si="3"/>
        <v>666.25</v>
      </c>
    </row>
    <row r="138" spans="2:18" s="9" customFormat="1" ht="15.75" thickBot="1">
      <c r="B138" s="40" t="s">
        <v>481</v>
      </c>
      <c r="C138" s="35" t="s">
        <v>482</v>
      </c>
      <c r="D138" s="44" t="s">
        <v>483</v>
      </c>
      <c r="E138" s="35" t="s">
        <v>68</v>
      </c>
      <c r="F138" s="35" t="s">
        <v>484</v>
      </c>
      <c r="G138" s="33"/>
      <c r="H138" s="35" t="s">
        <v>485</v>
      </c>
      <c r="I138" s="33"/>
      <c r="J138" s="33" t="s">
        <v>33</v>
      </c>
      <c r="K138" s="42">
        <v>975</v>
      </c>
      <c r="L138" s="35" t="s">
        <v>477</v>
      </c>
      <c r="M138" s="25">
        <v>0.1</v>
      </c>
      <c r="N138" s="25">
        <v>8.3000000000000001E-3</v>
      </c>
      <c r="O138" s="25">
        <v>2.9999999999999997E-4</v>
      </c>
      <c r="P138" s="43">
        <v>308.75</v>
      </c>
      <c r="Q138" s="28">
        <f t="shared" si="2"/>
        <v>308.75</v>
      </c>
      <c r="R138" s="37">
        <f t="shared" si="3"/>
        <v>666.25</v>
      </c>
    </row>
    <row r="139" spans="2:18" ht="15.75" thickBot="1">
      <c r="B139" s="40" t="s">
        <v>486</v>
      </c>
      <c r="C139" s="35" t="s">
        <v>487</v>
      </c>
      <c r="D139" s="44" t="s">
        <v>488</v>
      </c>
      <c r="E139" s="35" t="s">
        <v>71</v>
      </c>
      <c r="F139" s="35" t="s">
        <v>489</v>
      </c>
      <c r="G139" s="45"/>
      <c r="H139" s="35"/>
      <c r="I139" s="45"/>
      <c r="J139" s="33" t="s">
        <v>33</v>
      </c>
      <c r="K139" s="46">
        <v>6968.4</v>
      </c>
      <c r="L139" s="35" t="s">
        <v>490</v>
      </c>
      <c r="M139" s="25">
        <v>0.1</v>
      </c>
      <c r="N139" s="25">
        <v>8.3000000000000001E-3</v>
      </c>
      <c r="O139" s="25">
        <v>2.9999999999999997E-4</v>
      </c>
      <c r="P139" s="47">
        <v>1916.31</v>
      </c>
      <c r="Q139" s="28">
        <f t="shared" si="2"/>
        <v>1916.31</v>
      </c>
      <c r="R139" s="37">
        <f t="shared" si="3"/>
        <v>5052.09</v>
      </c>
    </row>
    <row r="140" spans="2:18" ht="15.75" thickBot="1">
      <c r="B140" s="40" t="s">
        <v>491</v>
      </c>
      <c r="C140" s="35" t="s">
        <v>492</v>
      </c>
      <c r="D140" s="44" t="s">
        <v>493</v>
      </c>
      <c r="E140" s="35" t="s">
        <v>205</v>
      </c>
      <c r="F140" s="35" t="s">
        <v>494</v>
      </c>
      <c r="G140" s="45"/>
      <c r="H140" s="35"/>
      <c r="I140" s="45"/>
      <c r="J140" s="33" t="s">
        <v>33</v>
      </c>
      <c r="K140" s="46">
        <v>5940</v>
      </c>
      <c r="L140" s="35" t="s">
        <v>490</v>
      </c>
      <c r="M140" s="25">
        <v>0.1</v>
      </c>
      <c r="N140" s="25">
        <v>8.3000000000000001E-3</v>
      </c>
      <c r="O140" s="25">
        <v>2.9999999999999997E-4</v>
      </c>
      <c r="P140" s="47">
        <v>1633.5</v>
      </c>
      <c r="Q140" s="28">
        <f t="shared" si="2"/>
        <v>1633.5</v>
      </c>
      <c r="R140" s="37">
        <f t="shared" si="3"/>
        <v>4306.5</v>
      </c>
    </row>
    <row r="141" spans="2:18" ht="15.75" thickBot="1">
      <c r="B141" s="40" t="s">
        <v>495</v>
      </c>
      <c r="C141" s="35" t="s">
        <v>496</v>
      </c>
      <c r="D141" s="44" t="s">
        <v>497</v>
      </c>
      <c r="E141" s="35" t="s">
        <v>47</v>
      </c>
      <c r="F141" s="35" t="s">
        <v>498</v>
      </c>
      <c r="G141" s="45"/>
      <c r="H141" s="35"/>
      <c r="I141" s="45"/>
      <c r="J141" s="33" t="s">
        <v>33</v>
      </c>
      <c r="K141" s="46">
        <v>3240</v>
      </c>
      <c r="L141" s="35" t="s">
        <v>490</v>
      </c>
      <c r="M141" s="25">
        <v>0.1</v>
      </c>
      <c r="N141" s="25">
        <v>8.3000000000000001E-3</v>
      </c>
      <c r="O141" s="25">
        <v>2.9999999999999997E-4</v>
      </c>
      <c r="P141" s="47">
        <v>891</v>
      </c>
      <c r="Q141" s="28">
        <f t="shared" si="2"/>
        <v>891</v>
      </c>
      <c r="R141" s="37">
        <f t="shared" si="3"/>
        <v>2349</v>
      </c>
    </row>
    <row r="142" spans="2:18" ht="15.75" thickBot="1">
      <c r="B142" s="40" t="s">
        <v>499</v>
      </c>
      <c r="C142" s="35" t="s">
        <v>500</v>
      </c>
      <c r="D142" s="44" t="s">
        <v>501</v>
      </c>
      <c r="E142" s="35" t="s">
        <v>100</v>
      </c>
      <c r="F142" s="35" t="s">
        <v>502</v>
      </c>
      <c r="G142" s="45"/>
      <c r="H142" s="35"/>
      <c r="I142" s="45"/>
      <c r="J142" s="33" t="s">
        <v>33</v>
      </c>
      <c r="K142" s="46">
        <v>12300</v>
      </c>
      <c r="L142" s="35" t="s">
        <v>503</v>
      </c>
      <c r="M142" s="25">
        <v>0.1</v>
      </c>
      <c r="N142" s="25">
        <v>8.3000000000000001E-3</v>
      </c>
      <c r="O142" s="25">
        <v>2.9999999999999997E-4</v>
      </c>
      <c r="P142" s="47">
        <v>3382.5</v>
      </c>
      <c r="Q142" s="28">
        <f t="shared" si="2"/>
        <v>3382.5</v>
      </c>
      <c r="R142" s="37">
        <f t="shared" si="3"/>
        <v>8917.5</v>
      </c>
    </row>
    <row r="143" spans="2:18" ht="15.75" thickBot="1">
      <c r="B143" s="40" t="s">
        <v>504</v>
      </c>
      <c r="C143" s="35" t="s">
        <v>505</v>
      </c>
      <c r="D143" s="44" t="s">
        <v>506</v>
      </c>
      <c r="E143" s="35" t="s">
        <v>110</v>
      </c>
      <c r="F143" s="35" t="s">
        <v>507</v>
      </c>
      <c r="G143" s="45"/>
      <c r="H143" s="35"/>
      <c r="I143" s="45"/>
      <c r="J143" s="33" t="s">
        <v>33</v>
      </c>
      <c r="K143" s="46">
        <v>3016</v>
      </c>
      <c r="L143" s="35" t="s">
        <v>508</v>
      </c>
      <c r="M143" s="25">
        <v>0.1</v>
      </c>
      <c r="N143" s="25">
        <v>8.3000000000000001E-3</v>
      </c>
      <c r="O143" s="25">
        <v>2.9999999999999997E-4</v>
      </c>
      <c r="P143" s="47">
        <v>779.13</v>
      </c>
      <c r="Q143" s="28">
        <f t="shared" si="2"/>
        <v>779.13</v>
      </c>
      <c r="R143" s="37">
        <f t="shared" si="3"/>
        <v>2236.87</v>
      </c>
    </row>
    <row r="144" spans="2:18" ht="15.75" thickBot="1">
      <c r="B144" s="40" t="s">
        <v>509</v>
      </c>
      <c r="C144" s="35" t="s">
        <v>510</v>
      </c>
      <c r="D144" s="44" t="s">
        <v>511</v>
      </c>
      <c r="E144" s="35" t="s">
        <v>88</v>
      </c>
      <c r="F144" s="35" t="s">
        <v>512</v>
      </c>
      <c r="G144" s="45"/>
      <c r="H144" s="35"/>
      <c r="I144" s="45"/>
      <c r="J144" s="33" t="s">
        <v>33</v>
      </c>
      <c r="K144" s="46">
        <v>3780</v>
      </c>
      <c r="L144" s="35" t="s">
        <v>513</v>
      </c>
      <c r="M144" s="25">
        <v>0.1</v>
      </c>
      <c r="N144" s="25">
        <v>8.3000000000000001E-3</v>
      </c>
      <c r="O144" s="25">
        <v>2.9999999999999997E-4</v>
      </c>
      <c r="P144" s="47">
        <v>976.5</v>
      </c>
      <c r="Q144" s="28">
        <f t="shared" si="2"/>
        <v>976.5</v>
      </c>
      <c r="R144" s="37">
        <f t="shared" si="3"/>
        <v>2803.5</v>
      </c>
    </row>
    <row r="145" spans="2:18" ht="15.75" thickBot="1">
      <c r="B145" s="40" t="s">
        <v>514</v>
      </c>
      <c r="C145" s="35" t="s">
        <v>510</v>
      </c>
      <c r="D145" s="44" t="s">
        <v>515</v>
      </c>
      <c r="E145" s="35" t="s">
        <v>42</v>
      </c>
      <c r="F145" s="35" t="s">
        <v>512</v>
      </c>
      <c r="G145" s="45"/>
      <c r="H145" s="35"/>
      <c r="I145" s="45"/>
      <c r="J145" s="33" t="s">
        <v>33</v>
      </c>
      <c r="K145" s="46">
        <v>3780</v>
      </c>
      <c r="L145" s="35" t="s">
        <v>513</v>
      </c>
      <c r="M145" s="25">
        <v>0.1</v>
      </c>
      <c r="N145" s="25">
        <v>8.3000000000000001E-3</v>
      </c>
      <c r="O145" s="25">
        <v>2.9999999999999997E-4</v>
      </c>
      <c r="P145" s="47">
        <v>976.5</v>
      </c>
      <c r="Q145" s="28">
        <f t="shared" si="2"/>
        <v>976.5</v>
      </c>
      <c r="R145" s="37">
        <f t="shared" si="3"/>
        <v>2803.5</v>
      </c>
    </row>
    <row r="146" spans="2:18" ht="15.75" thickBot="1">
      <c r="B146" s="40" t="s">
        <v>516</v>
      </c>
      <c r="C146" s="35" t="s">
        <v>510</v>
      </c>
      <c r="D146" s="44" t="s">
        <v>517</v>
      </c>
      <c r="E146" s="35" t="s">
        <v>47</v>
      </c>
      <c r="F146" s="35" t="s">
        <v>518</v>
      </c>
      <c r="G146" s="45"/>
      <c r="H146" s="35"/>
      <c r="I146" s="45"/>
      <c r="J146" s="33" t="s">
        <v>33</v>
      </c>
      <c r="K146" s="46">
        <v>3780</v>
      </c>
      <c r="L146" s="35" t="s">
        <v>513</v>
      </c>
      <c r="M146" s="25">
        <v>0.1</v>
      </c>
      <c r="N146" s="25">
        <v>8.3000000000000001E-3</v>
      </c>
      <c r="O146" s="25">
        <v>2.9999999999999997E-4</v>
      </c>
      <c r="P146" s="47">
        <v>976.5</v>
      </c>
      <c r="Q146" s="28">
        <f t="shared" si="2"/>
        <v>976.5</v>
      </c>
      <c r="R146" s="37">
        <f t="shared" si="3"/>
        <v>2803.5</v>
      </c>
    </row>
    <row r="147" spans="2:18" ht="15.75" thickBot="1">
      <c r="B147" s="40" t="s">
        <v>519</v>
      </c>
      <c r="C147" s="35" t="s">
        <v>520</v>
      </c>
      <c r="D147" s="44" t="s">
        <v>521</v>
      </c>
      <c r="E147" s="35" t="s">
        <v>107</v>
      </c>
      <c r="F147" s="35" t="s">
        <v>518</v>
      </c>
      <c r="G147" s="45"/>
      <c r="H147" s="35"/>
      <c r="I147" s="45"/>
      <c r="J147" s="33" t="s">
        <v>33</v>
      </c>
      <c r="K147" s="46">
        <v>7986</v>
      </c>
      <c r="L147" s="35" t="s">
        <v>513</v>
      </c>
      <c r="M147" s="25">
        <v>0.1</v>
      </c>
      <c r="N147" s="25">
        <v>8.3000000000000001E-3</v>
      </c>
      <c r="O147" s="25">
        <v>2.9999999999999997E-4</v>
      </c>
      <c r="P147" s="47">
        <v>2063.0500000000002</v>
      </c>
      <c r="Q147" s="28">
        <f t="shared" si="2"/>
        <v>2063.0500000000002</v>
      </c>
      <c r="R147" s="37">
        <f t="shared" si="3"/>
        <v>5922.95</v>
      </c>
    </row>
    <row r="148" spans="2:18" s="9" customFormat="1" ht="15.75" thickBot="1">
      <c r="B148" s="40" t="s">
        <v>522</v>
      </c>
      <c r="C148" s="35" t="s">
        <v>523</v>
      </c>
      <c r="D148" s="44" t="s">
        <v>524</v>
      </c>
      <c r="E148" s="35" t="s">
        <v>525</v>
      </c>
      <c r="F148" s="35" t="s">
        <v>526</v>
      </c>
      <c r="G148" s="33"/>
      <c r="H148" s="35" t="s">
        <v>485</v>
      </c>
      <c r="I148" s="33"/>
      <c r="J148" s="33" t="s">
        <v>33</v>
      </c>
      <c r="K148" s="42">
        <v>6882</v>
      </c>
      <c r="L148" s="35" t="s">
        <v>527</v>
      </c>
      <c r="M148" s="25">
        <v>0.1</v>
      </c>
      <c r="N148" s="25">
        <v>8.3000000000000001E-3</v>
      </c>
      <c r="O148" s="25">
        <v>2.9999999999999997E-4</v>
      </c>
      <c r="P148" s="43">
        <v>1777.85</v>
      </c>
      <c r="Q148" s="28">
        <f t="shared" si="2"/>
        <v>1777.85</v>
      </c>
      <c r="R148" s="37">
        <f t="shared" si="3"/>
        <v>5104.1499999999996</v>
      </c>
    </row>
    <row r="149" spans="2:18" ht="15.75" thickBot="1">
      <c r="B149" s="40" t="s">
        <v>528</v>
      </c>
      <c r="C149" s="35" t="s">
        <v>529</v>
      </c>
      <c r="D149" s="44" t="s">
        <v>530</v>
      </c>
      <c r="E149" s="35" t="s">
        <v>74</v>
      </c>
      <c r="F149" s="35" t="s">
        <v>518</v>
      </c>
      <c r="G149" s="45"/>
      <c r="H149" s="35"/>
      <c r="I149" s="45"/>
      <c r="J149" s="33" t="s">
        <v>33</v>
      </c>
      <c r="K149" s="46">
        <v>2613</v>
      </c>
      <c r="L149" s="35" t="s">
        <v>513</v>
      </c>
      <c r="M149" s="25">
        <v>0.1</v>
      </c>
      <c r="N149" s="25">
        <v>8.3000000000000001E-3</v>
      </c>
      <c r="O149" s="25">
        <v>2.9999999999999997E-4</v>
      </c>
      <c r="P149" s="47">
        <v>675.03</v>
      </c>
      <c r="Q149" s="28">
        <f t="shared" si="2"/>
        <v>675.03</v>
      </c>
      <c r="R149" s="37">
        <f t="shared" si="3"/>
        <v>1937.97</v>
      </c>
    </row>
    <row r="150" spans="2:18" ht="15.75" thickBot="1">
      <c r="B150" s="40" t="s">
        <v>531</v>
      </c>
      <c r="C150" s="35" t="s">
        <v>532</v>
      </c>
      <c r="D150" s="44" t="s">
        <v>533</v>
      </c>
      <c r="E150" s="35" t="s">
        <v>88</v>
      </c>
      <c r="F150" s="35" t="s">
        <v>534</v>
      </c>
      <c r="G150" s="45"/>
      <c r="H150" s="35"/>
      <c r="I150" s="45"/>
      <c r="J150" s="33" t="s">
        <v>33</v>
      </c>
      <c r="K150" s="46">
        <v>12300</v>
      </c>
      <c r="L150" s="35" t="s">
        <v>513</v>
      </c>
      <c r="M150" s="25">
        <v>0.1</v>
      </c>
      <c r="N150" s="25">
        <v>8.3000000000000001E-3</v>
      </c>
      <c r="O150" s="25">
        <v>2.9999999999999997E-4</v>
      </c>
      <c r="P150" s="47">
        <v>3177.5</v>
      </c>
      <c r="Q150" s="28">
        <f t="shared" ref="Q150:Q213" si="4">VALUE(P150)</f>
        <v>3177.5</v>
      </c>
      <c r="R150" s="37">
        <f t="shared" si="3"/>
        <v>9122.5</v>
      </c>
    </row>
    <row r="151" spans="2:18" ht="15.75" thickBot="1">
      <c r="B151" s="40" t="s">
        <v>535</v>
      </c>
      <c r="C151" s="35" t="s">
        <v>532</v>
      </c>
      <c r="D151" s="44" t="s">
        <v>533</v>
      </c>
      <c r="E151" s="35" t="s">
        <v>47</v>
      </c>
      <c r="F151" s="35" t="s">
        <v>536</v>
      </c>
      <c r="G151" s="45"/>
      <c r="H151" s="35"/>
      <c r="I151" s="45"/>
      <c r="J151" s="33" t="s">
        <v>33</v>
      </c>
      <c r="K151" s="46">
        <v>12300</v>
      </c>
      <c r="L151" s="35" t="s">
        <v>513</v>
      </c>
      <c r="M151" s="25">
        <v>0.1</v>
      </c>
      <c r="N151" s="25">
        <v>8.3000000000000001E-3</v>
      </c>
      <c r="O151" s="25">
        <v>2.9999999999999997E-4</v>
      </c>
      <c r="P151" s="47">
        <v>3177.5</v>
      </c>
      <c r="Q151" s="28">
        <f t="shared" si="4"/>
        <v>3177.5</v>
      </c>
      <c r="R151" s="37">
        <f t="shared" si="3"/>
        <v>9122.5</v>
      </c>
    </row>
    <row r="152" spans="2:18" ht="15.75" thickBot="1">
      <c r="B152" s="40" t="s">
        <v>537</v>
      </c>
      <c r="C152" s="35" t="s">
        <v>538</v>
      </c>
      <c r="D152" s="44" t="s">
        <v>539</v>
      </c>
      <c r="E152" s="35" t="s">
        <v>205</v>
      </c>
      <c r="F152" s="35" t="s">
        <v>540</v>
      </c>
      <c r="G152" s="45"/>
      <c r="H152" s="35"/>
      <c r="I152" s="45"/>
      <c r="J152" s="33" t="s">
        <v>33</v>
      </c>
      <c r="K152" s="46">
        <v>1200</v>
      </c>
      <c r="L152" s="35" t="s">
        <v>541</v>
      </c>
      <c r="M152" s="25">
        <v>0.1</v>
      </c>
      <c r="N152" s="25">
        <v>8.3000000000000001E-3</v>
      </c>
      <c r="O152" s="25">
        <v>2.9999999999999997E-4</v>
      </c>
      <c r="P152" s="47">
        <v>290</v>
      </c>
      <c r="Q152" s="28">
        <f t="shared" si="4"/>
        <v>290</v>
      </c>
      <c r="R152" s="37">
        <f t="shared" ref="R152:R215" si="5">+K152-Q152</f>
        <v>910</v>
      </c>
    </row>
    <row r="153" spans="2:18" ht="15.75" thickBot="1">
      <c r="B153" s="40" t="s">
        <v>542</v>
      </c>
      <c r="C153" s="35" t="s">
        <v>543</v>
      </c>
      <c r="D153" s="44" t="s">
        <v>544</v>
      </c>
      <c r="E153" s="35" t="s">
        <v>71</v>
      </c>
      <c r="F153" s="35" t="s">
        <v>540</v>
      </c>
      <c r="G153" s="45"/>
      <c r="H153" s="35"/>
      <c r="I153" s="45"/>
      <c r="J153" s="33" t="s">
        <v>33</v>
      </c>
      <c r="K153" s="46">
        <v>600</v>
      </c>
      <c r="L153" s="35" t="s">
        <v>541</v>
      </c>
      <c r="M153" s="25">
        <v>0.1</v>
      </c>
      <c r="N153" s="25">
        <v>8.3000000000000001E-3</v>
      </c>
      <c r="O153" s="25">
        <v>2.9999999999999997E-4</v>
      </c>
      <c r="P153" s="47">
        <v>145</v>
      </c>
      <c r="Q153" s="28">
        <f t="shared" si="4"/>
        <v>145</v>
      </c>
      <c r="R153" s="37">
        <f t="shared" si="5"/>
        <v>455</v>
      </c>
    </row>
    <row r="154" spans="2:18" ht="15.75" thickBot="1">
      <c r="B154" s="40" t="s">
        <v>545</v>
      </c>
      <c r="C154" s="35" t="s">
        <v>546</v>
      </c>
      <c r="D154" s="44" t="s">
        <v>547</v>
      </c>
      <c r="E154" s="35" t="s">
        <v>42</v>
      </c>
      <c r="F154" s="35" t="s">
        <v>548</v>
      </c>
      <c r="G154" s="45"/>
      <c r="H154" s="35"/>
      <c r="I154" s="45"/>
      <c r="J154" s="33" t="s">
        <v>33</v>
      </c>
      <c r="K154" s="46">
        <v>4935</v>
      </c>
      <c r="L154" s="35" t="s">
        <v>549</v>
      </c>
      <c r="M154" s="25">
        <v>0.1</v>
      </c>
      <c r="N154" s="25">
        <v>8.3000000000000001E-3</v>
      </c>
      <c r="O154" s="25">
        <v>2.9999999999999997E-4</v>
      </c>
      <c r="P154" s="47">
        <v>1069.25</v>
      </c>
      <c r="Q154" s="28">
        <f t="shared" si="4"/>
        <v>1069.25</v>
      </c>
      <c r="R154" s="37">
        <f t="shared" si="5"/>
        <v>3865.75</v>
      </c>
    </row>
    <row r="155" spans="2:18" ht="15.75" thickBot="1">
      <c r="B155" s="40" t="s">
        <v>550</v>
      </c>
      <c r="C155" s="35" t="s">
        <v>546</v>
      </c>
      <c r="D155" s="44" t="s">
        <v>551</v>
      </c>
      <c r="E155" s="35" t="s">
        <v>42</v>
      </c>
      <c r="F155" s="35" t="s">
        <v>548</v>
      </c>
      <c r="G155" s="45"/>
      <c r="H155" s="35"/>
      <c r="I155" s="45"/>
      <c r="J155" s="33" t="s">
        <v>33</v>
      </c>
      <c r="K155" s="46">
        <v>4935</v>
      </c>
      <c r="L155" s="35" t="s">
        <v>549</v>
      </c>
      <c r="M155" s="25">
        <v>0.1</v>
      </c>
      <c r="N155" s="25">
        <v>8.3000000000000001E-3</v>
      </c>
      <c r="O155" s="25">
        <v>2.9999999999999997E-4</v>
      </c>
      <c r="P155" s="47">
        <v>1069.25</v>
      </c>
      <c r="Q155" s="28">
        <f t="shared" si="4"/>
        <v>1069.25</v>
      </c>
      <c r="R155" s="37">
        <f t="shared" si="5"/>
        <v>3865.75</v>
      </c>
    </row>
    <row r="156" spans="2:18" ht="15.75" thickBot="1">
      <c r="B156" s="40" t="s">
        <v>552</v>
      </c>
      <c r="C156" s="35" t="s">
        <v>553</v>
      </c>
      <c r="D156" s="44" t="s">
        <v>554</v>
      </c>
      <c r="E156" s="35" t="s">
        <v>100</v>
      </c>
      <c r="F156" s="35" t="s">
        <v>548</v>
      </c>
      <c r="G156" s="45"/>
      <c r="H156" s="35"/>
      <c r="I156" s="45"/>
      <c r="J156" s="33" t="s">
        <v>33</v>
      </c>
      <c r="K156" s="46">
        <v>1492.4</v>
      </c>
      <c r="L156" s="35" t="s">
        <v>549</v>
      </c>
      <c r="M156" s="25">
        <v>0.1</v>
      </c>
      <c r="N156" s="25">
        <v>8.3000000000000001E-3</v>
      </c>
      <c r="O156" s="25">
        <v>2.9999999999999997E-4</v>
      </c>
      <c r="P156" s="47">
        <v>323.35000000000002</v>
      </c>
      <c r="Q156" s="28">
        <f t="shared" si="4"/>
        <v>323.35000000000002</v>
      </c>
      <c r="R156" s="37">
        <f t="shared" si="5"/>
        <v>1169.0500000000002</v>
      </c>
    </row>
    <row r="157" spans="2:18" ht="15.75" thickBot="1">
      <c r="B157" s="50" t="s">
        <v>555</v>
      </c>
      <c r="C157" s="35" t="s">
        <v>553</v>
      </c>
      <c r="D157" s="44" t="s">
        <v>556</v>
      </c>
      <c r="E157" s="35" t="s">
        <v>71</v>
      </c>
      <c r="F157" s="35" t="s">
        <v>548</v>
      </c>
      <c r="G157" s="45"/>
      <c r="H157" s="35"/>
      <c r="I157" s="45"/>
      <c r="J157" s="33" t="s">
        <v>33</v>
      </c>
      <c r="K157" s="46">
        <v>1492.4</v>
      </c>
      <c r="L157" s="35" t="s">
        <v>549</v>
      </c>
      <c r="M157" s="25">
        <v>0.1</v>
      </c>
      <c r="N157" s="25">
        <v>8.3000000000000001E-3</v>
      </c>
      <c r="O157" s="25">
        <v>2.9999999999999997E-4</v>
      </c>
      <c r="P157" s="47">
        <v>323.35000000000002</v>
      </c>
      <c r="Q157" s="28">
        <f t="shared" si="4"/>
        <v>323.35000000000002</v>
      </c>
      <c r="R157" s="37">
        <f t="shared" si="5"/>
        <v>1169.0500000000002</v>
      </c>
    </row>
    <row r="158" spans="2:18" ht="15.75" thickBot="1">
      <c r="B158" s="40">
        <v>1.9999999999999999E-6</v>
      </c>
      <c r="C158" s="35" t="s">
        <v>557</v>
      </c>
      <c r="D158" s="44" t="s">
        <v>558</v>
      </c>
      <c r="E158" s="35" t="s">
        <v>42</v>
      </c>
      <c r="F158" s="35" t="s">
        <v>130</v>
      </c>
      <c r="G158" s="45"/>
      <c r="H158" s="35"/>
      <c r="I158" s="45"/>
      <c r="J158" s="33" t="s">
        <v>33</v>
      </c>
      <c r="K158" s="46">
        <v>0</v>
      </c>
      <c r="L158" s="35" t="s">
        <v>559</v>
      </c>
      <c r="M158" s="51">
        <v>0.33329999999999999</v>
      </c>
      <c r="N158" s="25">
        <v>2.7799999999999998E-2</v>
      </c>
      <c r="O158" s="51">
        <v>8.9999999999999998E-4</v>
      </c>
      <c r="P158" s="47">
        <v>0</v>
      </c>
      <c r="Q158" s="28">
        <f t="shared" si="4"/>
        <v>0</v>
      </c>
      <c r="R158" s="37">
        <f t="shared" si="5"/>
        <v>0</v>
      </c>
    </row>
    <row r="159" spans="2:18" ht="15.75" thickBot="1">
      <c r="B159" s="40" t="s">
        <v>560</v>
      </c>
      <c r="C159" s="35" t="s">
        <v>561</v>
      </c>
      <c r="D159" s="44" t="s">
        <v>562</v>
      </c>
      <c r="E159" s="35" t="s">
        <v>468</v>
      </c>
      <c r="F159" s="35" t="s">
        <v>420</v>
      </c>
      <c r="G159" s="45"/>
      <c r="H159" s="35"/>
      <c r="I159" s="45"/>
      <c r="J159" s="33" t="s">
        <v>33</v>
      </c>
      <c r="K159" s="46">
        <v>1402.39</v>
      </c>
      <c r="L159" s="35" t="s">
        <v>421</v>
      </c>
      <c r="M159" s="51">
        <v>0.33329999999999999</v>
      </c>
      <c r="N159" s="25">
        <v>2.7799999999999998E-2</v>
      </c>
      <c r="O159" s="51">
        <v>8.9999999999999998E-4</v>
      </c>
      <c r="P159" s="47">
        <v>1402.39</v>
      </c>
      <c r="Q159" s="28">
        <f t="shared" si="4"/>
        <v>1402.39</v>
      </c>
      <c r="R159" s="37">
        <f t="shared" si="5"/>
        <v>0</v>
      </c>
    </row>
    <row r="160" spans="2:18" ht="15.75" thickBot="1">
      <c r="B160" s="40" t="s">
        <v>563</v>
      </c>
      <c r="C160" s="35" t="s">
        <v>561</v>
      </c>
      <c r="D160" s="44" t="s">
        <v>564</v>
      </c>
      <c r="E160" s="35" t="s">
        <v>68</v>
      </c>
      <c r="F160" s="35" t="s">
        <v>420</v>
      </c>
      <c r="G160" s="45"/>
      <c r="H160" s="35"/>
      <c r="I160" s="45"/>
      <c r="J160" s="33" t="s">
        <v>33</v>
      </c>
      <c r="K160" s="46">
        <v>1402.39</v>
      </c>
      <c r="L160" s="35" t="s">
        <v>421</v>
      </c>
      <c r="M160" s="51">
        <v>0.33329999999999999</v>
      </c>
      <c r="N160" s="25">
        <v>2.7799999999999998E-2</v>
      </c>
      <c r="O160" s="51">
        <v>8.9999999999999998E-4</v>
      </c>
      <c r="P160" s="47">
        <v>1402.39</v>
      </c>
      <c r="Q160" s="28">
        <f t="shared" si="4"/>
        <v>1402.39</v>
      </c>
      <c r="R160" s="37">
        <f t="shared" si="5"/>
        <v>0</v>
      </c>
    </row>
    <row r="161" spans="2:18" ht="15.75" thickBot="1">
      <c r="B161" s="40" t="s">
        <v>565</v>
      </c>
      <c r="C161" s="35" t="s">
        <v>566</v>
      </c>
      <c r="D161" s="44" t="s">
        <v>567</v>
      </c>
      <c r="E161" s="35" t="s">
        <v>468</v>
      </c>
      <c r="F161" s="35" t="s">
        <v>568</v>
      </c>
      <c r="G161" s="45"/>
      <c r="H161" s="35"/>
      <c r="I161" s="45"/>
      <c r="J161" s="33" t="s">
        <v>33</v>
      </c>
      <c r="K161" s="46">
        <v>5785.6</v>
      </c>
      <c r="L161" s="35" t="s">
        <v>65</v>
      </c>
      <c r="M161" s="51">
        <v>0</v>
      </c>
      <c r="N161" s="25">
        <v>0</v>
      </c>
      <c r="O161" s="51">
        <v>0</v>
      </c>
      <c r="P161" s="47">
        <v>0</v>
      </c>
      <c r="Q161" s="28">
        <f t="shared" si="4"/>
        <v>0</v>
      </c>
      <c r="R161" s="37">
        <f t="shared" si="5"/>
        <v>5785.6</v>
      </c>
    </row>
    <row r="162" spans="2:18" ht="15.75" thickBot="1">
      <c r="B162" s="50" t="s">
        <v>569</v>
      </c>
      <c r="C162" s="35" t="s">
        <v>566</v>
      </c>
      <c r="D162" s="44" t="s">
        <v>570</v>
      </c>
      <c r="E162" s="35" t="s">
        <v>571</v>
      </c>
      <c r="F162" s="35" t="s">
        <v>568</v>
      </c>
      <c r="G162" s="45"/>
      <c r="H162" s="35"/>
      <c r="I162" s="45"/>
      <c r="J162" s="33" t="s">
        <v>33</v>
      </c>
      <c r="K162" s="46">
        <v>0</v>
      </c>
      <c r="L162" s="35" t="s">
        <v>120</v>
      </c>
      <c r="M162" s="51">
        <v>0</v>
      </c>
      <c r="N162" s="25">
        <v>0</v>
      </c>
      <c r="O162" s="51">
        <v>0</v>
      </c>
      <c r="P162" s="47">
        <v>0</v>
      </c>
      <c r="Q162" s="28">
        <f t="shared" si="4"/>
        <v>0</v>
      </c>
      <c r="R162" s="37">
        <f t="shared" si="5"/>
        <v>0</v>
      </c>
    </row>
    <row r="163" spans="2:18" ht="15.75" thickBot="1">
      <c r="B163" s="52">
        <v>3.0000000000000001E-6</v>
      </c>
      <c r="C163" s="35" t="s">
        <v>572</v>
      </c>
      <c r="D163" s="44" t="s">
        <v>573</v>
      </c>
      <c r="E163" s="35" t="s">
        <v>42</v>
      </c>
      <c r="F163" s="35" t="s">
        <v>574</v>
      </c>
      <c r="G163" s="45"/>
      <c r="H163" s="35" t="s">
        <v>575</v>
      </c>
      <c r="I163" s="45"/>
      <c r="J163" s="33" t="s">
        <v>33</v>
      </c>
      <c r="K163" s="46">
        <v>0</v>
      </c>
      <c r="L163" s="35" t="s">
        <v>576</v>
      </c>
      <c r="M163" s="51">
        <v>0.2</v>
      </c>
      <c r="N163" s="25">
        <v>1.67E-2</v>
      </c>
      <c r="O163" s="51">
        <v>5.0000000000000001E-4</v>
      </c>
      <c r="P163" s="47">
        <v>0</v>
      </c>
      <c r="Q163" s="28">
        <f t="shared" si="4"/>
        <v>0</v>
      </c>
      <c r="R163" s="37">
        <f t="shared" si="5"/>
        <v>0</v>
      </c>
    </row>
    <row r="164" spans="2:18" s="9" customFormat="1" ht="15.75" thickBot="1">
      <c r="B164" s="40" t="s">
        <v>577</v>
      </c>
      <c r="C164" s="35" t="s">
        <v>578</v>
      </c>
      <c r="D164" s="44" t="s">
        <v>579</v>
      </c>
      <c r="E164" s="35" t="s">
        <v>571</v>
      </c>
      <c r="F164" s="35" t="s">
        <v>580</v>
      </c>
      <c r="G164" s="33"/>
      <c r="H164" s="35"/>
      <c r="I164" s="33"/>
      <c r="J164" s="33" t="s">
        <v>33</v>
      </c>
      <c r="K164" s="42">
        <v>163705</v>
      </c>
      <c r="L164" s="35" t="s">
        <v>581</v>
      </c>
      <c r="M164" s="53">
        <v>0.2</v>
      </c>
      <c r="N164" s="25">
        <v>1.67E-2</v>
      </c>
      <c r="O164" s="51">
        <v>5.0000000000000001E-4</v>
      </c>
      <c r="P164" s="54">
        <v>163705</v>
      </c>
      <c r="Q164" s="28">
        <f t="shared" si="4"/>
        <v>163705</v>
      </c>
      <c r="R164" s="37">
        <f t="shared" si="5"/>
        <v>0</v>
      </c>
    </row>
    <row r="165" spans="2:18" ht="15.75" thickBot="1">
      <c r="B165" s="40" t="s">
        <v>582</v>
      </c>
      <c r="C165" s="35" t="s">
        <v>583</v>
      </c>
      <c r="D165" s="44" t="s">
        <v>584</v>
      </c>
      <c r="E165" s="35" t="s">
        <v>585</v>
      </c>
      <c r="F165" s="35" t="s">
        <v>130</v>
      </c>
      <c r="G165" s="45"/>
      <c r="H165" s="35"/>
      <c r="I165" s="45"/>
      <c r="J165" s="33" t="s">
        <v>33</v>
      </c>
      <c r="K165" s="46">
        <v>145936</v>
      </c>
      <c r="L165" s="35" t="s">
        <v>586</v>
      </c>
      <c r="M165" s="51">
        <v>0.2</v>
      </c>
      <c r="N165" s="25">
        <v>1.67E-2</v>
      </c>
      <c r="O165" s="51">
        <v>5.0000000000000001E-4</v>
      </c>
      <c r="P165" s="47">
        <v>145936</v>
      </c>
      <c r="Q165" s="28">
        <f t="shared" si="4"/>
        <v>145936</v>
      </c>
      <c r="R165" s="37">
        <f t="shared" si="5"/>
        <v>0</v>
      </c>
    </row>
    <row r="166" spans="2:18" ht="15.75" thickBot="1">
      <c r="B166" s="40" t="s">
        <v>587</v>
      </c>
      <c r="C166" s="35" t="s">
        <v>588</v>
      </c>
      <c r="D166" s="44" t="s">
        <v>589</v>
      </c>
      <c r="E166" s="35" t="s">
        <v>590</v>
      </c>
      <c r="F166" s="35" t="s">
        <v>591</v>
      </c>
      <c r="G166" s="45"/>
      <c r="H166" s="35"/>
      <c r="I166" s="45"/>
      <c r="J166" s="33" t="s">
        <v>33</v>
      </c>
      <c r="K166" s="46">
        <v>36000</v>
      </c>
      <c r="L166" s="35" t="s">
        <v>592</v>
      </c>
      <c r="M166" s="51">
        <v>0.2</v>
      </c>
      <c r="N166" s="25">
        <v>1.67E-2</v>
      </c>
      <c r="O166" s="51">
        <v>5.0000000000000001E-4</v>
      </c>
      <c r="P166" s="47">
        <v>36000</v>
      </c>
      <c r="Q166" s="28">
        <f t="shared" si="4"/>
        <v>36000</v>
      </c>
      <c r="R166" s="37">
        <f t="shared" si="5"/>
        <v>0</v>
      </c>
    </row>
    <row r="167" spans="2:18" ht="15.75" thickBot="1">
      <c r="B167" s="40" t="s">
        <v>593</v>
      </c>
      <c r="C167" s="35" t="s">
        <v>594</v>
      </c>
      <c r="D167" s="44" t="s">
        <v>595</v>
      </c>
      <c r="E167" s="35" t="s">
        <v>42</v>
      </c>
      <c r="F167" s="35" t="s">
        <v>596</v>
      </c>
      <c r="G167" s="45"/>
      <c r="H167" s="35"/>
      <c r="I167" s="45"/>
      <c r="J167" s="33" t="s">
        <v>33</v>
      </c>
      <c r="K167" s="46">
        <v>80000</v>
      </c>
      <c r="L167" s="35" t="s">
        <v>597</v>
      </c>
      <c r="M167" s="51">
        <v>0.2</v>
      </c>
      <c r="N167" s="25">
        <v>1.67E-2</v>
      </c>
      <c r="O167" s="51">
        <v>5.0000000000000001E-4</v>
      </c>
      <c r="P167" s="47">
        <v>80000</v>
      </c>
      <c r="Q167" s="28">
        <f t="shared" si="4"/>
        <v>80000</v>
      </c>
      <c r="R167" s="37">
        <f t="shared" si="5"/>
        <v>0</v>
      </c>
    </row>
    <row r="168" spans="2:18" ht="15.75" thickBot="1">
      <c r="B168" s="40" t="s">
        <v>598</v>
      </c>
      <c r="C168" s="35" t="s">
        <v>599</v>
      </c>
      <c r="D168" s="44" t="s">
        <v>600</v>
      </c>
      <c r="E168" s="35" t="s">
        <v>100</v>
      </c>
      <c r="F168" s="35" t="s">
        <v>601</v>
      </c>
      <c r="G168" s="45"/>
      <c r="H168" s="35"/>
      <c r="I168" s="45"/>
      <c r="J168" s="33" t="s">
        <v>33</v>
      </c>
      <c r="K168" s="46">
        <v>167672.41</v>
      </c>
      <c r="L168" s="35" t="s">
        <v>436</v>
      </c>
      <c r="M168" s="51">
        <v>0.2</v>
      </c>
      <c r="N168" s="25">
        <v>1.67E-2</v>
      </c>
      <c r="O168" s="51">
        <v>5.0000000000000001E-4</v>
      </c>
      <c r="P168" s="47">
        <v>131343.39000000001</v>
      </c>
      <c r="Q168" s="28">
        <f t="shared" si="4"/>
        <v>131343.39000000001</v>
      </c>
      <c r="R168" s="37">
        <f t="shared" si="5"/>
        <v>36329.01999999999</v>
      </c>
    </row>
    <row r="169" spans="2:18" ht="15.75" thickBot="1">
      <c r="B169" s="50" t="s">
        <v>602</v>
      </c>
      <c r="C169" s="35" t="s">
        <v>599</v>
      </c>
      <c r="D169" s="44" t="s">
        <v>603</v>
      </c>
      <c r="E169" s="35" t="s">
        <v>100</v>
      </c>
      <c r="F169" s="35" t="s">
        <v>604</v>
      </c>
      <c r="G169" s="45"/>
      <c r="H169" s="35"/>
      <c r="I169" s="45"/>
      <c r="J169" s="33" t="s">
        <v>33</v>
      </c>
      <c r="K169" s="46">
        <v>193017.24</v>
      </c>
      <c r="L169" s="35" t="s">
        <v>605</v>
      </c>
      <c r="M169" s="51">
        <v>0.2</v>
      </c>
      <c r="N169" s="25">
        <v>1.67E-2</v>
      </c>
      <c r="O169" s="51">
        <v>5.0000000000000001E-4</v>
      </c>
      <c r="P169" s="47">
        <v>151196.84</v>
      </c>
      <c r="Q169" s="28">
        <f t="shared" si="4"/>
        <v>151196.84</v>
      </c>
      <c r="R169" s="37">
        <f t="shared" si="5"/>
        <v>41820.399999999994</v>
      </c>
    </row>
    <row r="170" spans="2:18" ht="15.75" thickBot="1">
      <c r="B170" s="40">
        <v>3.9999999999999998E-6</v>
      </c>
      <c r="C170" s="35" t="s">
        <v>606</v>
      </c>
      <c r="D170" s="44" t="s">
        <v>607</v>
      </c>
      <c r="E170" s="35" t="s">
        <v>42</v>
      </c>
      <c r="F170" s="35" t="s">
        <v>130</v>
      </c>
      <c r="G170" s="45"/>
      <c r="H170" s="35"/>
      <c r="I170" s="45"/>
      <c r="J170" s="33" t="s">
        <v>33</v>
      </c>
      <c r="K170" s="46">
        <v>0</v>
      </c>
      <c r="L170" s="35" t="s">
        <v>559</v>
      </c>
      <c r="M170" s="51">
        <v>0.1</v>
      </c>
      <c r="N170" s="25">
        <v>8.3000000000000001E-3</v>
      </c>
      <c r="O170" s="51">
        <v>2.9999999999999997E-4</v>
      </c>
      <c r="P170" s="47"/>
      <c r="Q170" s="28">
        <f t="shared" si="4"/>
        <v>0</v>
      </c>
      <c r="R170" s="37">
        <f t="shared" si="5"/>
        <v>0</v>
      </c>
    </row>
    <row r="171" spans="2:18" s="9" customFormat="1" ht="15.75" thickBot="1">
      <c r="B171" s="40" t="s">
        <v>608</v>
      </c>
      <c r="C171" s="35" t="s">
        <v>609</v>
      </c>
      <c r="D171" s="44" t="s">
        <v>610</v>
      </c>
      <c r="E171" s="35" t="s">
        <v>147</v>
      </c>
      <c r="F171" s="35" t="s">
        <v>206</v>
      </c>
      <c r="G171" s="33"/>
      <c r="H171" s="35" t="s">
        <v>368</v>
      </c>
      <c r="I171" s="33"/>
      <c r="J171" s="33" t="s">
        <v>33</v>
      </c>
      <c r="K171" s="42">
        <v>390.43</v>
      </c>
      <c r="L171" s="35" t="s">
        <v>611</v>
      </c>
      <c r="M171" s="51">
        <v>0.1</v>
      </c>
      <c r="N171" s="25">
        <v>8.3000000000000001E-3</v>
      </c>
      <c r="O171" s="51">
        <v>2.9999999999999997E-4</v>
      </c>
      <c r="P171" s="54">
        <v>390.43</v>
      </c>
      <c r="Q171" s="28">
        <f t="shared" si="4"/>
        <v>390.43</v>
      </c>
      <c r="R171" s="37">
        <f t="shared" si="5"/>
        <v>0</v>
      </c>
    </row>
    <row r="172" spans="2:18" ht="15.75" thickBot="1">
      <c r="B172" s="40" t="s">
        <v>612</v>
      </c>
      <c r="C172" s="35" t="s">
        <v>613</v>
      </c>
      <c r="D172" s="44" t="s">
        <v>614</v>
      </c>
      <c r="E172" s="35" t="s">
        <v>88</v>
      </c>
      <c r="F172" s="35" t="s">
        <v>615</v>
      </c>
      <c r="G172" s="45"/>
      <c r="H172" s="35"/>
      <c r="I172" s="45"/>
      <c r="J172" s="33" t="s">
        <v>33</v>
      </c>
      <c r="K172" s="46">
        <v>4039</v>
      </c>
      <c r="L172" s="35" t="s">
        <v>173</v>
      </c>
      <c r="M172" s="51">
        <v>0.1</v>
      </c>
      <c r="N172" s="25">
        <v>8.3000000000000001E-3</v>
      </c>
      <c r="O172" s="51">
        <v>2.9999999999999997E-4</v>
      </c>
      <c r="P172" s="47">
        <v>4039</v>
      </c>
      <c r="Q172" s="28">
        <f t="shared" si="4"/>
        <v>4039</v>
      </c>
      <c r="R172" s="37">
        <f t="shared" si="5"/>
        <v>0</v>
      </c>
    </row>
    <row r="173" spans="2:18" ht="15.75" thickBot="1">
      <c r="B173" s="40" t="s">
        <v>616</v>
      </c>
      <c r="C173" s="35" t="s">
        <v>617</v>
      </c>
      <c r="D173" s="44" t="s">
        <v>618</v>
      </c>
      <c r="E173" s="35" t="s">
        <v>88</v>
      </c>
      <c r="F173" s="35" t="s">
        <v>615</v>
      </c>
      <c r="G173" s="45"/>
      <c r="H173" s="35"/>
      <c r="I173" s="45"/>
      <c r="J173" s="33" t="s">
        <v>33</v>
      </c>
      <c r="K173" s="46">
        <v>1031</v>
      </c>
      <c r="L173" s="35" t="s">
        <v>173</v>
      </c>
      <c r="M173" s="51">
        <v>0.1</v>
      </c>
      <c r="N173" s="25">
        <v>8.3000000000000001E-3</v>
      </c>
      <c r="O173" s="51">
        <v>2.9999999999999997E-4</v>
      </c>
      <c r="P173" s="47">
        <v>1031</v>
      </c>
      <c r="Q173" s="28">
        <f t="shared" si="4"/>
        <v>1031</v>
      </c>
      <c r="R173" s="37">
        <f t="shared" si="5"/>
        <v>0</v>
      </c>
    </row>
    <row r="174" spans="2:18" ht="15.75" thickBot="1">
      <c r="B174" s="40" t="s">
        <v>619</v>
      </c>
      <c r="C174" s="35" t="s">
        <v>620</v>
      </c>
      <c r="D174" s="44" t="s">
        <v>621</v>
      </c>
      <c r="E174" s="35" t="s">
        <v>88</v>
      </c>
      <c r="F174" s="35" t="s">
        <v>615</v>
      </c>
      <c r="G174" s="45"/>
      <c r="H174" s="35"/>
      <c r="I174" s="45"/>
      <c r="J174" s="33" t="s">
        <v>33</v>
      </c>
      <c r="K174" s="46">
        <v>476</v>
      </c>
      <c r="L174" s="35" t="s">
        <v>173</v>
      </c>
      <c r="M174" s="51">
        <v>0.1</v>
      </c>
      <c r="N174" s="25">
        <v>8.3000000000000001E-3</v>
      </c>
      <c r="O174" s="51">
        <v>2.9999999999999997E-4</v>
      </c>
      <c r="P174" s="47">
        <v>476</v>
      </c>
      <c r="Q174" s="28">
        <f t="shared" si="4"/>
        <v>476</v>
      </c>
      <c r="R174" s="37">
        <f t="shared" si="5"/>
        <v>0</v>
      </c>
    </row>
    <row r="175" spans="2:18" ht="15.75" thickBot="1">
      <c r="B175" s="40" t="s">
        <v>622</v>
      </c>
      <c r="C175" s="35" t="s">
        <v>623</v>
      </c>
      <c r="D175" s="44" t="s">
        <v>624</v>
      </c>
      <c r="E175" s="35" t="s">
        <v>88</v>
      </c>
      <c r="F175" s="35" t="s">
        <v>615</v>
      </c>
      <c r="G175" s="45"/>
      <c r="H175" s="35"/>
      <c r="I175" s="45"/>
      <c r="J175" s="33" t="s">
        <v>33</v>
      </c>
      <c r="K175" s="46">
        <v>1031</v>
      </c>
      <c r="L175" s="35" t="s">
        <v>173</v>
      </c>
      <c r="M175" s="51">
        <v>0.1</v>
      </c>
      <c r="N175" s="25">
        <v>8.3000000000000001E-3</v>
      </c>
      <c r="O175" s="51">
        <v>2.9999999999999997E-4</v>
      </c>
      <c r="P175" s="47">
        <v>1031</v>
      </c>
      <c r="Q175" s="28">
        <f t="shared" si="4"/>
        <v>1031</v>
      </c>
      <c r="R175" s="37">
        <f t="shared" si="5"/>
        <v>0</v>
      </c>
    </row>
    <row r="176" spans="2:18" ht="15.75" thickBot="1">
      <c r="B176" s="40" t="s">
        <v>625</v>
      </c>
      <c r="C176" s="35" t="s">
        <v>626</v>
      </c>
      <c r="D176" s="44" t="s">
        <v>627</v>
      </c>
      <c r="E176" s="35" t="s">
        <v>88</v>
      </c>
      <c r="F176" s="35" t="s">
        <v>615</v>
      </c>
      <c r="G176" s="45"/>
      <c r="H176" s="35"/>
      <c r="I176" s="45"/>
      <c r="J176" s="33" t="s">
        <v>33</v>
      </c>
      <c r="K176" s="46">
        <v>927</v>
      </c>
      <c r="L176" s="35" t="s">
        <v>173</v>
      </c>
      <c r="M176" s="51">
        <v>0.1</v>
      </c>
      <c r="N176" s="25">
        <v>8.3000000000000001E-3</v>
      </c>
      <c r="O176" s="51">
        <v>2.9999999999999997E-4</v>
      </c>
      <c r="P176" s="47">
        <v>927</v>
      </c>
      <c r="Q176" s="28">
        <f t="shared" si="4"/>
        <v>927</v>
      </c>
      <c r="R176" s="37">
        <f t="shared" si="5"/>
        <v>0</v>
      </c>
    </row>
    <row r="177" spans="2:18" s="9" customFormat="1" ht="15.75" thickBot="1">
      <c r="B177" s="40" t="s">
        <v>628</v>
      </c>
      <c r="C177" s="35" t="s">
        <v>629</v>
      </c>
      <c r="D177" s="44" t="s">
        <v>630</v>
      </c>
      <c r="E177" s="35" t="s">
        <v>571</v>
      </c>
      <c r="F177" s="35" t="s">
        <v>130</v>
      </c>
      <c r="G177" s="33"/>
      <c r="H177" s="35" t="s">
        <v>327</v>
      </c>
      <c r="I177" s="33"/>
      <c r="J177" s="33" t="s">
        <v>33</v>
      </c>
      <c r="K177" s="42">
        <v>169367.2</v>
      </c>
      <c r="L177" s="35" t="s">
        <v>581</v>
      </c>
      <c r="M177" s="51">
        <v>0.1</v>
      </c>
      <c r="N177" s="25">
        <v>8.3000000000000001E-3</v>
      </c>
      <c r="O177" s="51">
        <v>2.9999999999999997E-4</v>
      </c>
      <c r="P177" s="54">
        <v>169367.2</v>
      </c>
      <c r="Q177" s="28">
        <f t="shared" si="4"/>
        <v>169367.2</v>
      </c>
      <c r="R177" s="37">
        <f t="shared" si="5"/>
        <v>0</v>
      </c>
    </row>
    <row r="178" spans="2:18" s="9" customFormat="1" ht="15.75" thickBot="1">
      <c r="B178" s="40" t="s">
        <v>631</v>
      </c>
      <c r="C178" s="35" t="s">
        <v>632</v>
      </c>
      <c r="D178" s="44" t="s">
        <v>633</v>
      </c>
      <c r="E178" s="35" t="s">
        <v>100</v>
      </c>
      <c r="F178" s="35" t="s">
        <v>130</v>
      </c>
      <c r="G178" s="33"/>
      <c r="H178" s="35" t="s">
        <v>327</v>
      </c>
      <c r="I178" s="33"/>
      <c r="J178" s="33" t="s">
        <v>33</v>
      </c>
      <c r="K178" s="42">
        <v>1210</v>
      </c>
      <c r="L178" s="35" t="s">
        <v>581</v>
      </c>
      <c r="M178" s="51">
        <v>0.1</v>
      </c>
      <c r="N178" s="25">
        <v>8.3000000000000001E-3</v>
      </c>
      <c r="O178" s="51">
        <v>2.9999999999999997E-4</v>
      </c>
      <c r="P178" s="54">
        <v>1210</v>
      </c>
      <c r="Q178" s="28">
        <f t="shared" si="4"/>
        <v>1210</v>
      </c>
      <c r="R178" s="37">
        <f t="shared" si="5"/>
        <v>0</v>
      </c>
    </row>
    <row r="179" spans="2:18" s="9" customFormat="1" ht="15.75" thickBot="1">
      <c r="B179" s="40" t="s">
        <v>634</v>
      </c>
      <c r="C179" s="35" t="s">
        <v>635</v>
      </c>
      <c r="D179" s="44" t="s">
        <v>636</v>
      </c>
      <c r="E179" s="35" t="s">
        <v>100</v>
      </c>
      <c r="F179" s="35" t="s">
        <v>130</v>
      </c>
      <c r="G179" s="33"/>
      <c r="H179" s="35" t="s">
        <v>327</v>
      </c>
      <c r="I179" s="33"/>
      <c r="J179" s="33" t="s">
        <v>33</v>
      </c>
      <c r="K179" s="42">
        <v>270</v>
      </c>
      <c r="L179" s="35" t="s">
        <v>581</v>
      </c>
      <c r="M179" s="51">
        <v>0.1</v>
      </c>
      <c r="N179" s="25">
        <v>8.3000000000000001E-3</v>
      </c>
      <c r="O179" s="51">
        <v>2.9999999999999997E-4</v>
      </c>
      <c r="P179" s="54">
        <v>270</v>
      </c>
      <c r="Q179" s="28">
        <f t="shared" si="4"/>
        <v>270</v>
      </c>
      <c r="R179" s="37">
        <f t="shared" si="5"/>
        <v>0</v>
      </c>
    </row>
    <row r="180" spans="2:18" ht="15.75" thickBot="1">
      <c r="B180" s="40" t="s">
        <v>637</v>
      </c>
      <c r="C180" s="35" t="s">
        <v>638</v>
      </c>
      <c r="D180" s="44" t="s">
        <v>639</v>
      </c>
      <c r="E180" s="35" t="s">
        <v>100</v>
      </c>
      <c r="F180" s="35" t="s">
        <v>130</v>
      </c>
      <c r="G180" s="45"/>
      <c r="H180" s="35"/>
      <c r="I180" s="45"/>
      <c r="J180" s="33" t="s">
        <v>33</v>
      </c>
      <c r="K180" s="46">
        <v>30506</v>
      </c>
      <c r="L180" s="35" t="s">
        <v>586</v>
      </c>
      <c r="M180" s="51">
        <v>0.1</v>
      </c>
      <c r="N180" s="25">
        <v>8.3000000000000001E-3</v>
      </c>
      <c r="O180" s="51">
        <v>2.9999999999999997E-4</v>
      </c>
      <c r="P180" s="47">
        <v>30506</v>
      </c>
      <c r="Q180" s="28">
        <f t="shared" si="4"/>
        <v>30506</v>
      </c>
      <c r="R180" s="37">
        <f t="shared" si="5"/>
        <v>0</v>
      </c>
    </row>
    <row r="181" spans="2:18" s="9" customFormat="1" ht="15.75" thickBot="1">
      <c r="B181" s="40" t="s">
        <v>640</v>
      </c>
      <c r="C181" s="35" t="s">
        <v>641</v>
      </c>
      <c r="D181" s="44" t="s">
        <v>642</v>
      </c>
      <c r="E181" s="35" t="s">
        <v>100</v>
      </c>
      <c r="F181" s="35" t="s">
        <v>130</v>
      </c>
      <c r="G181" s="33"/>
      <c r="H181" s="35" t="s">
        <v>327</v>
      </c>
      <c r="I181" s="33"/>
      <c r="J181" s="33" t="s">
        <v>33</v>
      </c>
      <c r="K181" s="42">
        <v>18390</v>
      </c>
      <c r="L181" s="35" t="s">
        <v>643</v>
      </c>
      <c r="M181" s="51">
        <v>0.1</v>
      </c>
      <c r="N181" s="25">
        <v>8.3000000000000001E-3</v>
      </c>
      <c r="O181" s="51">
        <v>2.9999999999999997E-4</v>
      </c>
      <c r="P181" s="54">
        <v>18390</v>
      </c>
      <c r="Q181" s="28">
        <f t="shared" si="4"/>
        <v>18390</v>
      </c>
      <c r="R181" s="37">
        <f t="shared" si="5"/>
        <v>0</v>
      </c>
    </row>
    <row r="182" spans="2:18" s="9" customFormat="1" ht="15.75" thickBot="1">
      <c r="B182" s="40" t="s">
        <v>644</v>
      </c>
      <c r="C182" s="35" t="s">
        <v>645</v>
      </c>
      <c r="D182" s="44" t="s">
        <v>646</v>
      </c>
      <c r="E182" s="35" t="s">
        <v>647</v>
      </c>
      <c r="F182" s="35" t="s">
        <v>648</v>
      </c>
      <c r="G182" s="33"/>
      <c r="H182" s="35" t="s">
        <v>327</v>
      </c>
      <c r="I182" s="33"/>
      <c r="J182" s="33" t="s">
        <v>33</v>
      </c>
      <c r="K182" s="42">
        <v>5400</v>
      </c>
      <c r="L182" s="35" t="s">
        <v>643</v>
      </c>
      <c r="M182" s="51">
        <v>0.1</v>
      </c>
      <c r="N182" s="25">
        <v>8.3000000000000001E-3</v>
      </c>
      <c r="O182" s="51">
        <v>2.9999999999999997E-4</v>
      </c>
      <c r="P182" s="54">
        <v>5400</v>
      </c>
      <c r="Q182" s="28">
        <f t="shared" si="4"/>
        <v>5400</v>
      </c>
      <c r="R182" s="37">
        <f t="shared" si="5"/>
        <v>0</v>
      </c>
    </row>
    <row r="183" spans="2:18" ht="15.75" thickBot="1">
      <c r="B183" s="40" t="s">
        <v>649</v>
      </c>
      <c r="C183" s="35" t="s">
        <v>650</v>
      </c>
      <c r="D183" s="44" t="s">
        <v>651</v>
      </c>
      <c r="E183" s="35" t="s">
        <v>590</v>
      </c>
      <c r="F183" s="35" t="s">
        <v>652</v>
      </c>
      <c r="G183" s="45"/>
      <c r="H183" s="35"/>
      <c r="I183" s="45"/>
      <c r="J183" s="33" t="s">
        <v>33</v>
      </c>
      <c r="K183" s="46">
        <v>4700</v>
      </c>
      <c r="L183" s="35" t="s">
        <v>653</v>
      </c>
      <c r="M183" s="51">
        <v>0.1</v>
      </c>
      <c r="N183" s="25">
        <v>8.3000000000000001E-3</v>
      </c>
      <c r="O183" s="51">
        <v>2.9999999999999997E-4</v>
      </c>
      <c r="P183" s="47">
        <v>4700</v>
      </c>
      <c r="Q183" s="28">
        <f t="shared" si="4"/>
        <v>4700</v>
      </c>
      <c r="R183" s="37">
        <f t="shared" si="5"/>
        <v>0</v>
      </c>
    </row>
    <row r="184" spans="2:18" s="9" customFormat="1" ht="15.75" thickBot="1">
      <c r="B184" s="40" t="s">
        <v>654</v>
      </c>
      <c r="C184" s="35" t="s">
        <v>655</v>
      </c>
      <c r="D184" s="44" t="s">
        <v>656</v>
      </c>
      <c r="E184" s="35" t="s">
        <v>325</v>
      </c>
      <c r="F184" s="35" t="s">
        <v>648</v>
      </c>
      <c r="G184" s="33"/>
      <c r="H184" s="35" t="s">
        <v>327</v>
      </c>
      <c r="I184" s="33"/>
      <c r="J184" s="33" t="s">
        <v>33</v>
      </c>
      <c r="K184" s="42">
        <v>1303.48</v>
      </c>
      <c r="L184" s="35" t="s">
        <v>657</v>
      </c>
      <c r="M184" s="51">
        <v>0.1</v>
      </c>
      <c r="N184" s="25">
        <v>8.3000000000000001E-3</v>
      </c>
      <c r="O184" s="51">
        <v>2.9999999999999997E-4</v>
      </c>
      <c r="P184" s="54">
        <v>1303.48</v>
      </c>
      <c r="Q184" s="28">
        <f t="shared" si="4"/>
        <v>1303.48</v>
      </c>
      <c r="R184" s="37">
        <f t="shared" si="5"/>
        <v>0</v>
      </c>
    </row>
    <row r="185" spans="2:18" ht="15.75" thickBot="1">
      <c r="B185" s="40" t="s">
        <v>658</v>
      </c>
      <c r="C185" s="35" t="s">
        <v>659</v>
      </c>
      <c r="D185" s="44" t="s">
        <v>660</v>
      </c>
      <c r="E185" s="35" t="s">
        <v>661</v>
      </c>
      <c r="F185" s="35" t="s">
        <v>662</v>
      </c>
      <c r="G185" s="45"/>
      <c r="H185" s="35"/>
      <c r="I185" s="45"/>
      <c r="J185" s="33" t="s">
        <v>33</v>
      </c>
      <c r="K185" s="46">
        <v>1080</v>
      </c>
      <c r="L185" s="35" t="s">
        <v>663</v>
      </c>
      <c r="M185" s="51">
        <v>0.1</v>
      </c>
      <c r="N185" s="25">
        <v>8.3000000000000001E-3</v>
      </c>
      <c r="O185" s="51">
        <v>2.9999999999999997E-4</v>
      </c>
      <c r="P185" s="47">
        <v>1080</v>
      </c>
      <c r="Q185" s="28">
        <f t="shared" si="4"/>
        <v>1080</v>
      </c>
      <c r="R185" s="37">
        <f t="shared" si="5"/>
        <v>0</v>
      </c>
    </row>
    <row r="186" spans="2:18" ht="15.75" thickBot="1">
      <c r="B186" s="40" t="s">
        <v>664</v>
      </c>
      <c r="C186" s="35" t="s">
        <v>665</v>
      </c>
      <c r="D186" s="44" t="s">
        <v>290</v>
      </c>
      <c r="E186" s="35" t="s">
        <v>666</v>
      </c>
      <c r="F186" s="35" t="s">
        <v>667</v>
      </c>
      <c r="G186" s="45"/>
      <c r="H186" s="35"/>
      <c r="I186" s="45"/>
      <c r="J186" s="33" t="s">
        <v>33</v>
      </c>
      <c r="K186" s="46">
        <v>386.96</v>
      </c>
      <c r="L186" s="35" t="s">
        <v>283</v>
      </c>
      <c r="M186" s="51">
        <v>0.1</v>
      </c>
      <c r="N186" s="25">
        <v>8.3000000000000001E-3</v>
      </c>
      <c r="O186" s="51">
        <v>2.9999999999999997E-4</v>
      </c>
      <c r="P186" s="47">
        <v>386.96</v>
      </c>
      <c r="Q186" s="28">
        <f t="shared" si="4"/>
        <v>386.96</v>
      </c>
      <c r="R186" s="37">
        <f t="shared" si="5"/>
        <v>0</v>
      </c>
    </row>
    <row r="187" spans="2:18" ht="15.75" thickBot="1">
      <c r="B187" s="40" t="s">
        <v>668</v>
      </c>
      <c r="C187" s="35" t="s">
        <v>669</v>
      </c>
      <c r="D187" s="44" t="s">
        <v>294</v>
      </c>
      <c r="E187" s="35" t="s">
        <v>590</v>
      </c>
      <c r="F187" s="35" t="s">
        <v>670</v>
      </c>
      <c r="G187" s="45"/>
      <c r="H187" s="35"/>
      <c r="I187" s="45"/>
      <c r="J187" s="33" t="s">
        <v>33</v>
      </c>
      <c r="K187" s="46">
        <v>55801.599999999999</v>
      </c>
      <c r="L187" s="35" t="s">
        <v>671</v>
      </c>
      <c r="M187" s="51">
        <v>0.1</v>
      </c>
      <c r="N187" s="25">
        <v>8.3000000000000001E-3</v>
      </c>
      <c r="O187" s="51">
        <v>2.9999999999999997E-4</v>
      </c>
      <c r="P187" s="47">
        <v>55801.599999999999</v>
      </c>
      <c r="Q187" s="28">
        <f t="shared" si="4"/>
        <v>55801.599999999999</v>
      </c>
      <c r="R187" s="37">
        <f t="shared" si="5"/>
        <v>0</v>
      </c>
    </row>
    <row r="188" spans="2:18" s="9" customFormat="1" ht="15.75" thickBot="1">
      <c r="B188" s="40" t="s">
        <v>672</v>
      </c>
      <c r="C188" s="35" t="s">
        <v>673</v>
      </c>
      <c r="D188" s="44" t="s">
        <v>674</v>
      </c>
      <c r="E188" s="35" t="s">
        <v>42</v>
      </c>
      <c r="F188" s="35" t="s">
        <v>675</v>
      </c>
      <c r="G188" s="33"/>
      <c r="H188" s="35" t="s">
        <v>676</v>
      </c>
      <c r="I188" s="33"/>
      <c r="J188" s="33" t="s">
        <v>33</v>
      </c>
      <c r="K188" s="42">
        <v>407.83</v>
      </c>
      <c r="L188" s="35" t="s">
        <v>677</v>
      </c>
      <c r="M188" s="51">
        <v>0.1</v>
      </c>
      <c r="N188" s="25">
        <v>8.3000000000000001E-3</v>
      </c>
      <c r="O188" s="51">
        <v>2.9999999999999997E-4</v>
      </c>
      <c r="P188" s="54">
        <v>407.83</v>
      </c>
      <c r="Q188" s="28">
        <f t="shared" si="4"/>
        <v>407.83</v>
      </c>
      <c r="R188" s="37">
        <f t="shared" si="5"/>
        <v>0</v>
      </c>
    </row>
    <row r="189" spans="2:18" ht="15.75" thickBot="1">
      <c r="B189" s="40" t="s">
        <v>678</v>
      </c>
      <c r="C189" s="35" t="s">
        <v>679</v>
      </c>
      <c r="D189" s="44" t="s">
        <v>680</v>
      </c>
      <c r="E189" s="35" t="s">
        <v>571</v>
      </c>
      <c r="F189" s="35" t="s">
        <v>681</v>
      </c>
      <c r="G189" s="45"/>
      <c r="H189" s="35"/>
      <c r="I189" s="45"/>
      <c r="J189" s="33" t="s">
        <v>33</v>
      </c>
      <c r="K189" s="46">
        <v>9500</v>
      </c>
      <c r="L189" s="35" t="s">
        <v>682</v>
      </c>
      <c r="M189" s="51">
        <v>0.1</v>
      </c>
      <c r="N189" s="25">
        <v>8.3000000000000001E-3</v>
      </c>
      <c r="O189" s="51">
        <v>2.9999999999999997E-4</v>
      </c>
      <c r="P189" s="47">
        <v>9262.5</v>
      </c>
      <c r="Q189" s="28">
        <f t="shared" si="4"/>
        <v>9262.5</v>
      </c>
      <c r="R189" s="37">
        <f t="shared" si="5"/>
        <v>237.5</v>
      </c>
    </row>
    <row r="190" spans="2:18" ht="15.75" thickBot="1">
      <c r="B190" s="40" t="s">
        <v>683</v>
      </c>
      <c r="C190" s="35" t="s">
        <v>684</v>
      </c>
      <c r="D190" s="44" t="s">
        <v>685</v>
      </c>
      <c r="E190" s="35" t="s">
        <v>100</v>
      </c>
      <c r="F190" s="35" t="s">
        <v>686</v>
      </c>
      <c r="G190" s="45"/>
      <c r="H190" s="35"/>
      <c r="I190" s="45"/>
      <c r="J190" s="33" t="s">
        <v>33</v>
      </c>
      <c r="K190" s="46">
        <v>6133</v>
      </c>
      <c r="L190" s="35" t="s">
        <v>687</v>
      </c>
      <c r="M190" s="51">
        <v>0.1</v>
      </c>
      <c r="N190" s="25">
        <v>8.3000000000000001E-3</v>
      </c>
      <c r="O190" s="51">
        <v>2.9999999999999997E-4</v>
      </c>
      <c r="P190" s="47">
        <v>5775.24</v>
      </c>
      <c r="Q190" s="28">
        <f t="shared" si="4"/>
        <v>5775.24</v>
      </c>
      <c r="R190" s="37">
        <f t="shared" si="5"/>
        <v>357.76000000000022</v>
      </c>
    </row>
    <row r="191" spans="2:18" ht="15.75" thickBot="1">
      <c r="B191" s="40" t="s">
        <v>688</v>
      </c>
      <c r="C191" s="35" t="s">
        <v>689</v>
      </c>
      <c r="D191" s="44" t="s">
        <v>690</v>
      </c>
      <c r="E191" s="35" t="s">
        <v>100</v>
      </c>
      <c r="F191" s="35" t="s">
        <v>691</v>
      </c>
      <c r="G191" s="45"/>
      <c r="H191" s="35" t="s">
        <v>692</v>
      </c>
      <c r="I191" s="45"/>
      <c r="J191" s="33" t="s">
        <v>33</v>
      </c>
      <c r="K191" s="46">
        <v>3200</v>
      </c>
      <c r="L191" s="35" t="s">
        <v>693</v>
      </c>
      <c r="M191" s="51">
        <v>0.1</v>
      </c>
      <c r="N191" s="25">
        <v>8.3000000000000001E-3</v>
      </c>
      <c r="O191" s="51">
        <v>2.9999999999999997E-4</v>
      </c>
      <c r="P191" s="47">
        <v>2960</v>
      </c>
      <c r="Q191" s="28">
        <f t="shared" si="4"/>
        <v>2960</v>
      </c>
      <c r="R191" s="37">
        <f t="shared" si="5"/>
        <v>240</v>
      </c>
    </row>
    <row r="192" spans="2:18" ht="15.75" thickBot="1">
      <c r="B192" s="40" t="s">
        <v>694</v>
      </c>
      <c r="C192" s="35" t="s">
        <v>695</v>
      </c>
      <c r="D192" s="44" t="s">
        <v>696</v>
      </c>
      <c r="E192" s="35" t="s">
        <v>325</v>
      </c>
      <c r="F192" s="35" t="s">
        <v>697</v>
      </c>
      <c r="G192" s="45"/>
      <c r="H192" s="35" t="s">
        <v>692</v>
      </c>
      <c r="I192" s="45"/>
      <c r="J192" s="33" t="s">
        <v>33</v>
      </c>
      <c r="K192" s="46">
        <v>600</v>
      </c>
      <c r="L192" s="35" t="s">
        <v>698</v>
      </c>
      <c r="M192" s="51">
        <v>0.1</v>
      </c>
      <c r="N192" s="25">
        <v>8.3000000000000001E-3</v>
      </c>
      <c r="O192" s="51">
        <v>2.9999999999999997E-4</v>
      </c>
      <c r="P192" s="47">
        <v>535</v>
      </c>
      <c r="Q192" s="28">
        <f t="shared" si="4"/>
        <v>535</v>
      </c>
      <c r="R192" s="37">
        <f t="shared" si="5"/>
        <v>65</v>
      </c>
    </row>
    <row r="193" spans="2:18" ht="15.75" thickBot="1">
      <c r="B193" s="40" t="s">
        <v>699</v>
      </c>
      <c r="C193" s="35" t="s">
        <v>700</v>
      </c>
      <c r="D193" s="44" t="s">
        <v>701</v>
      </c>
      <c r="E193" s="35" t="s">
        <v>590</v>
      </c>
      <c r="F193" s="35" t="s">
        <v>702</v>
      </c>
      <c r="G193" s="45"/>
      <c r="H193" s="35"/>
      <c r="I193" s="45"/>
      <c r="J193" s="33" t="s">
        <v>33</v>
      </c>
      <c r="K193" s="46">
        <v>12242.72</v>
      </c>
      <c r="L193" s="35" t="s">
        <v>703</v>
      </c>
      <c r="M193" s="51">
        <v>0.1</v>
      </c>
      <c r="N193" s="25">
        <v>8.3000000000000001E-3</v>
      </c>
      <c r="O193" s="51">
        <v>2.9999999999999997E-4</v>
      </c>
      <c r="P193" s="47">
        <v>10610.36</v>
      </c>
      <c r="Q193" s="28">
        <f t="shared" si="4"/>
        <v>10610.36</v>
      </c>
      <c r="R193" s="37">
        <f t="shared" si="5"/>
        <v>1632.3599999999988</v>
      </c>
    </row>
    <row r="194" spans="2:18" s="9" customFormat="1" ht="15.75" thickBot="1">
      <c r="B194" s="40" t="s">
        <v>704</v>
      </c>
      <c r="C194" s="35" t="s">
        <v>705</v>
      </c>
      <c r="D194" s="44" t="s">
        <v>706</v>
      </c>
      <c r="E194" s="35" t="s">
        <v>707</v>
      </c>
      <c r="F194" s="35" t="s">
        <v>708</v>
      </c>
      <c r="G194" s="33"/>
      <c r="H194" s="35" t="s">
        <v>368</v>
      </c>
      <c r="I194" s="33"/>
      <c r="J194" s="33" t="s">
        <v>33</v>
      </c>
      <c r="K194" s="42">
        <v>12242.72</v>
      </c>
      <c r="L194" s="35" t="s">
        <v>709</v>
      </c>
      <c r="M194" s="51">
        <v>0.1</v>
      </c>
      <c r="N194" s="25">
        <v>8.3000000000000001E-3</v>
      </c>
      <c r="O194" s="51">
        <v>2.9999999999999997E-4</v>
      </c>
      <c r="P194" s="54">
        <v>10610.36</v>
      </c>
      <c r="Q194" s="28">
        <f t="shared" si="4"/>
        <v>10610.36</v>
      </c>
      <c r="R194" s="37">
        <f t="shared" si="5"/>
        <v>1632.3599999999988</v>
      </c>
    </row>
    <row r="195" spans="2:18" ht="15.75" thickBot="1">
      <c r="B195" s="40" t="s">
        <v>710</v>
      </c>
      <c r="C195" s="35" t="s">
        <v>705</v>
      </c>
      <c r="D195" s="44" t="s">
        <v>711</v>
      </c>
      <c r="E195" s="35" t="s">
        <v>590</v>
      </c>
      <c r="F195" s="35" t="s">
        <v>702</v>
      </c>
      <c r="G195" s="45"/>
      <c r="H195" s="35"/>
      <c r="I195" s="45"/>
      <c r="J195" s="33" t="s">
        <v>33</v>
      </c>
      <c r="K195" s="46">
        <v>12242.72</v>
      </c>
      <c r="L195" s="35" t="s">
        <v>709</v>
      </c>
      <c r="M195" s="51">
        <v>0.1</v>
      </c>
      <c r="N195" s="25">
        <v>8.3000000000000001E-3</v>
      </c>
      <c r="O195" s="51">
        <v>2.9999999999999997E-4</v>
      </c>
      <c r="P195" s="47">
        <v>10610.36</v>
      </c>
      <c r="Q195" s="28">
        <f t="shared" si="4"/>
        <v>10610.36</v>
      </c>
      <c r="R195" s="37">
        <f t="shared" si="5"/>
        <v>1632.3599999999988</v>
      </c>
    </row>
    <row r="196" spans="2:18" ht="15.75" thickBot="1">
      <c r="B196" s="40" t="s">
        <v>712</v>
      </c>
      <c r="C196" s="35" t="s">
        <v>713</v>
      </c>
      <c r="D196" s="44" t="s">
        <v>714</v>
      </c>
      <c r="E196" s="35" t="s">
        <v>590</v>
      </c>
      <c r="F196" s="35" t="s">
        <v>702</v>
      </c>
      <c r="G196" s="45"/>
      <c r="H196" s="35"/>
      <c r="I196" s="45"/>
      <c r="J196" s="33" t="s">
        <v>33</v>
      </c>
      <c r="K196" s="46">
        <v>8932.11</v>
      </c>
      <c r="L196" s="35" t="s">
        <v>709</v>
      </c>
      <c r="M196" s="51">
        <v>0.1</v>
      </c>
      <c r="N196" s="25">
        <v>8.3000000000000001E-3</v>
      </c>
      <c r="O196" s="51">
        <v>2.9999999999999997E-4</v>
      </c>
      <c r="P196" s="47">
        <v>7741.16</v>
      </c>
      <c r="Q196" s="28">
        <f t="shared" si="4"/>
        <v>7741.16</v>
      </c>
      <c r="R196" s="37">
        <f t="shared" si="5"/>
        <v>1190.9500000000007</v>
      </c>
    </row>
    <row r="197" spans="2:18" ht="15.75" thickBot="1">
      <c r="B197" s="40" t="s">
        <v>715</v>
      </c>
      <c r="C197" s="35" t="s">
        <v>716</v>
      </c>
      <c r="D197" s="44" t="s">
        <v>717</v>
      </c>
      <c r="E197" s="35" t="s">
        <v>100</v>
      </c>
      <c r="F197" s="35" t="s">
        <v>702</v>
      </c>
      <c r="G197" s="45"/>
      <c r="H197" s="35" t="s">
        <v>692</v>
      </c>
      <c r="I197" s="45"/>
      <c r="J197" s="33" t="s">
        <v>33</v>
      </c>
      <c r="K197" s="46">
        <v>2436</v>
      </c>
      <c r="L197" s="35" t="s">
        <v>718</v>
      </c>
      <c r="M197" s="51">
        <v>0.1</v>
      </c>
      <c r="N197" s="25">
        <v>8.3000000000000001E-3</v>
      </c>
      <c r="O197" s="51">
        <v>2.9999999999999997E-4</v>
      </c>
      <c r="P197" s="47">
        <v>2030</v>
      </c>
      <c r="Q197" s="28">
        <f t="shared" si="4"/>
        <v>2030</v>
      </c>
      <c r="R197" s="37">
        <f t="shared" si="5"/>
        <v>406</v>
      </c>
    </row>
    <row r="198" spans="2:18" ht="15.75" thickBot="1">
      <c r="B198" s="40" t="s">
        <v>719</v>
      </c>
      <c r="C198" s="35" t="s">
        <v>720</v>
      </c>
      <c r="D198" s="44" t="s">
        <v>721</v>
      </c>
      <c r="E198" s="35" t="s">
        <v>100</v>
      </c>
      <c r="F198" s="35" t="s">
        <v>722</v>
      </c>
      <c r="G198" s="45"/>
      <c r="H198" s="35"/>
      <c r="I198" s="45"/>
      <c r="J198" s="33" t="s">
        <v>33</v>
      </c>
      <c r="K198" s="46">
        <v>23501.599999999999</v>
      </c>
      <c r="L198" s="35" t="s">
        <v>723</v>
      </c>
      <c r="M198" s="51">
        <v>0.1</v>
      </c>
      <c r="N198" s="25">
        <v>8.3000000000000001E-3</v>
      </c>
      <c r="O198" s="51">
        <v>2.9999999999999997E-4</v>
      </c>
      <c r="P198" s="47">
        <v>17822.05</v>
      </c>
      <c r="Q198" s="28">
        <f t="shared" si="4"/>
        <v>17822.05</v>
      </c>
      <c r="R198" s="37">
        <f t="shared" si="5"/>
        <v>5679.5499999999993</v>
      </c>
    </row>
    <row r="199" spans="2:18" ht="15.75" thickBot="1">
      <c r="B199" s="40" t="s">
        <v>724</v>
      </c>
      <c r="C199" s="35" t="s">
        <v>725</v>
      </c>
      <c r="D199" s="44" t="s">
        <v>726</v>
      </c>
      <c r="E199" s="35" t="s">
        <v>571</v>
      </c>
      <c r="F199" s="35" t="s">
        <v>727</v>
      </c>
      <c r="G199" s="45"/>
      <c r="H199" s="35"/>
      <c r="I199" s="45"/>
      <c r="J199" s="33" t="s">
        <v>33</v>
      </c>
      <c r="K199" s="46">
        <v>1400000</v>
      </c>
      <c r="L199" s="35" t="s">
        <v>728</v>
      </c>
      <c r="M199" s="51">
        <v>0.1</v>
      </c>
      <c r="N199" s="25">
        <v>8.3000000000000001E-3</v>
      </c>
      <c r="O199" s="51">
        <v>2.9999999999999997E-4</v>
      </c>
      <c r="P199" s="47">
        <v>956666.67</v>
      </c>
      <c r="Q199" s="28">
        <f t="shared" si="4"/>
        <v>956666.67</v>
      </c>
      <c r="R199" s="37">
        <f t="shared" si="5"/>
        <v>443333.32999999996</v>
      </c>
    </row>
    <row r="200" spans="2:18" ht="15.75" thickBot="1">
      <c r="B200" s="40" t="s">
        <v>729</v>
      </c>
      <c r="C200" s="35" t="s">
        <v>730</v>
      </c>
      <c r="D200" s="44" t="s">
        <v>731</v>
      </c>
      <c r="E200" s="35" t="s">
        <v>571</v>
      </c>
      <c r="F200" s="35" t="s">
        <v>732</v>
      </c>
      <c r="G200" s="45"/>
      <c r="H200" s="35"/>
      <c r="I200" s="45"/>
      <c r="J200" s="33" t="s">
        <v>33</v>
      </c>
      <c r="K200" s="46">
        <v>17050</v>
      </c>
      <c r="L200" s="35" t="s">
        <v>728</v>
      </c>
      <c r="M200" s="51">
        <v>0.1</v>
      </c>
      <c r="N200" s="25">
        <v>8.3000000000000001E-3</v>
      </c>
      <c r="O200" s="51">
        <v>2.9999999999999997E-4</v>
      </c>
      <c r="P200" s="47">
        <v>11366.67</v>
      </c>
      <c r="Q200" s="28">
        <f t="shared" si="4"/>
        <v>11366.67</v>
      </c>
      <c r="R200" s="37">
        <f t="shared" si="5"/>
        <v>5683.33</v>
      </c>
    </row>
    <row r="201" spans="2:18" ht="15.75" thickBot="1">
      <c r="B201" s="40" t="s">
        <v>733</v>
      </c>
      <c r="C201" s="35" t="s">
        <v>734</v>
      </c>
      <c r="D201" s="44" t="s">
        <v>735</v>
      </c>
      <c r="E201" s="35" t="s">
        <v>571</v>
      </c>
      <c r="F201" s="35" t="s">
        <v>130</v>
      </c>
      <c r="G201" s="45"/>
      <c r="H201" s="35"/>
      <c r="I201" s="45"/>
      <c r="J201" s="33" t="s">
        <v>33</v>
      </c>
      <c r="K201" s="46">
        <v>3025</v>
      </c>
      <c r="L201" s="35" t="s">
        <v>736</v>
      </c>
      <c r="M201" s="51">
        <v>0.1</v>
      </c>
      <c r="N201" s="25">
        <v>8.3000000000000001E-3</v>
      </c>
      <c r="O201" s="51">
        <v>2.9999999999999997E-4</v>
      </c>
      <c r="P201" s="47">
        <v>2016.67</v>
      </c>
      <c r="Q201" s="28">
        <f t="shared" si="4"/>
        <v>2016.67</v>
      </c>
      <c r="R201" s="37">
        <f t="shared" si="5"/>
        <v>1008.3299999999999</v>
      </c>
    </row>
    <row r="202" spans="2:18" ht="15.75" thickBot="1">
      <c r="B202" s="40" t="s">
        <v>737</v>
      </c>
      <c r="C202" s="35" t="s">
        <v>738</v>
      </c>
      <c r="D202" s="44" t="s">
        <v>739</v>
      </c>
      <c r="E202" s="35" t="s">
        <v>590</v>
      </c>
      <c r="F202" s="35" t="s">
        <v>740</v>
      </c>
      <c r="G202" s="45"/>
      <c r="H202" s="35"/>
      <c r="I202" s="45"/>
      <c r="J202" s="33" t="s">
        <v>33</v>
      </c>
      <c r="K202" s="46">
        <v>10450</v>
      </c>
      <c r="L202" s="35" t="s">
        <v>736</v>
      </c>
      <c r="M202" s="51">
        <v>0.1</v>
      </c>
      <c r="N202" s="25">
        <v>8.3000000000000001E-3</v>
      </c>
      <c r="O202" s="51">
        <v>2.9999999999999997E-4</v>
      </c>
      <c r="P202" s="47">
        <v>6618.33</v>
      </c>
      <c r="Q202" s="28">
        <f t="shared" si="4"/>
        <v>6618.33</v>
      </c>
      <c r="R202" s="37">
        <f t="shared" si="5"/>
        <v>3831.67</v>
      </c>
    </row>
    <row r="203" spans="2:18" ht="15.75" thickBot="1">
      <c r="B203" s="40" t="s">
        <v>741</v>
      </c>
      <c r="C203" s="35" t="s">
        <v>738</v>
      </c>
      <c r="D203" s="44" t="s">
        <v>742</v>
      </c>
      <c r="E203" s="35" t="s">
        <v>590</v>
      </c>
      <c r="F203" s="35" t="s">
        <v>743</v>
      </c>
      <c r="G203" s="45"/>
      <c r="H203" s="35"/>
      <c r="I203" s="45"/>
      <c r="J203" s="33" t="s">
        <v>33</v>
      </c>
      <c r="K203" s="46">
        <v>10450</v>
      </c>
      <c r="L203" s="35" t="s">
        <v>744</v>
      </c>
      <c r="M203" s="51">
        <v>0.1</v>
      </c>
      <c r="N203" s="25">
        <v>8.3000000000000001E-3</v>
      </c>
      <c r="O203" s="51">
        <v>2.9999999999999997E-4</v>
      </c>
      <c r="P203" s="47">
        <v>6618.33</v>
      </c>
      <c r="Q203" s="28">
        <f t="shared" si="4"/>
        <v>6618.33</v>
      </c>
      <c r="R203" s="37">
        <f t="shared" si="5"/>
        <v>3831.67</v>
      </c>
    </row>
    <row r="204" spans="2:18" ht="15.75" thickBot="1">
      <c r="B204" s="40" t="s">
        <v>745</v>
      </c>
      <c r="C204" s="35" t="s">
        <v>746</v>
      </c>
      <c r="D204" s="44" t="s">
        <v>747</v>
      </c>
      <c r="E204" s="35" t="s">
        <v>590</v>
      </c>
      <c r="F204" s="35" t="s">
        <v>748</v>
      </c>
      <c r="G204" s="45"/>
      <c r="H204" s="35"/>
      <c r="I204" s="45"/>
      <c r="J204" s="33" t="s">
        <v>33</v>
      </c>
      <c r="K204" s="46">
        <v>21551.73</v>
      </c>
      <c r="L204" s="35" t="s">
        <v>744</v>
      </c>
      <c r="M204" s="51">
        <v>0.1</v>
      </c>
      <c r="N204" s="25">
        <v>8.3000000000000001E-3</v>
      </c>
      <c r="O204" s="51">
        <v>2.9999999999999997E-4</v>
      </c>
      <c r="P204" s="47">
        <v>13649.43</v>
      </c>
      <c r="Q204" s="28">
        <f t="shared" si="4"/>
        <v>13649.43</v>
      </c>
      <c r="R204" s="37">
        <f t="shared" si="5"/>
        <v>7902.2999999999993</v>
      </c>
    </row>
    <row r="205" spans="2:18" ht="15.75" thickBot="1">
      <c r="B205" s="40" t="s">
        <v>745</v>
      </c>
      <c r="C205" s="35" t="s">
        <v>746</v>
      </c>
      <c r="D205" s="44" t="s">
        <v>749</v>
      </c>
      <c r="E205" s="35" t="s">
        <v>590</v>
      </c>
      <c r="F205" s="35" t="s">
        <v>750</v>
      </c>
      <c r="G205" s="45"/>
      <c r="H205" s="35"/>
      <c r="I205" s="45"/>
      <c r="J205" s="33" t="s">
        <v>33</v>
      </c>
      <c r="K205" s="46">
        <v>21551.72</v>
      </c>
      <c r="L205" s="35" t="s">
        <v>744</v>
      </c>
      <c r="M205" s="51">
        <v>0.1</v>
      </c>
      <c r="N205" s="25">
        <v>8.3000000000000001E-3</v>
      </c>
      <c r="O205" s="51">
        <v>2.9999999999999997E-4</v>
      </c>
      <c r="P205" s="47">
        <v>13649.42</v>
      </c>
      <c r="Q205" s="28">
        <f t="shared" si="4"/>
        <v>13649.42</v>
      </c>
      <c r="R205" s="37">
        <f t="shared" si="5"/>
        <v>7902.3000000000011</v>
      </c>
    </row>
    <row r="206" spans="2:18" ht="15.75" thickBot="1">
      <c r="B206" s="40" t="s">
        <v>745</v>
      </c>
      <c r="C206" s="35" t="s">
        <v>746</v>
      </c>
      <c r="D206" s="44" t="s">
        <v>751</v>
      </c>
      <c r="E206" s="35" t="s">
        <v>590</v>
      </c>
      <c r="F206" s="35" t="s">
        <v>752</v>
      </c>
      <c r="G206" s="45"/>
      <c r="H206" s="35"/>
      <c r="I206" s="45"/>
      <c r="J206" s="33" t="s">
        <v>33</v>
      </c>
      <c r="K206" s="46">
        <v>11475.87</v>
      </c>
      <c r="L206" s="35" t="s">
        <v>744</v>
      </c>
      <c r="M206" s="51">
        <v>0.1</v>
      </c>
      <c r="N206" s="25">
        <v>8.3000000000000001E-3</v>
      </c>
      <c r="O206" s="51">
        <v>2.9999999999999997E-4</v>
      </c>
      <c r="P206" s="47">
        <v>7268.05</v>
      </c>
      <c r="Q206" s="28">
        <f t="shared" si="4"/>
        <v>7268.05</v>
      </c>
      <c r="R206" s="37">
        <f t="shared" si="5"/>
        <v>4207.8200000000006</v>
      </c>
    </row>
    <row r="207" spans="2:18" ht="15.75" thickBot="1">
      <c r="B207" s="40" t="s">
        <v>745</v>
      </c>
      <c r="C207" s="35" t="s">
        <v>746</v>
      </c>
      <c r="D207" s="44" t="s">
        <v>753</v>
      </c>
      <c r="E207" s="35" t="s">
        <v>590</v>
      </c>
      <c r="F207" s="35" t="s">
        <v>754</v>
      </c>
      <c r="G207" s="45"/>
      <c r="H207" s="35"/>
      <c r="I207" s="45"/>
      <c r="J207" s="33" t="s">
        <v>33</v>
      </c>
      <c r="K207" s="46">
        <v>8620.69</v>
      </c>
      <c r="L207" s="35" t="s">
        <v>755</v>
      </c>
      <c r="M207" s="51">
        <v>0.1</v>
      </c>
      <c r="N207" s="25">
        <v>8.3000000000000001E-3</v>
      </c>
      <c r="O207" s="51">
        <v>2.9999999999999997E-4</v>
      </c>
      <c r="P207" s="47">
        <v>5459.77</v>
      </c>
      <c r="Q207" s="28">
        <f t="shared" si="4"/>
        <v>5459.77</v>
      </c>
      <c r="R207" s="37">
        <f t="shared" si="5"/>
        <v>3160.92</v>
      </c>
    </row>
    <row r="208" spans="2:18" ht="15.75" thickBot="1">
      <c r="B208" s="40" t="s">
        <v>756</v>
      </c>
      <c r="C208" s="35" t="s">
        <v>757</v>
      </c>
      <c r="D208" s="44" t="s">
        <v>758</v>
      </c>
      <c r="E208" s="35" t="s">
        <v>42</v>
      </c>
      <c r="F208" s="35" t="s">
        <v>691</v>
      </c>
      <c r="G208" s="45"/>
      <c r="H208" s="35" t="s">
        <v>692</v>
      </c>
      <c r="I208" s="45"/>
      <c r="J208" s="33" t="s">
        <v>33</v>
      </c>
      <c r="K208" s="46">
        <v>3500</v>
      </c>
      <c r="L208" s="35" t="s">
        <v>759</v>
      </c>
      <c r="M208" s="51">
        <v>0.1</v>
      </c>
      <c r="N208" s="25">
        <v>8.3000000000000001E-3</v>
      </c>
      <c r="O208" s="51">
        <v>2.9999999999999997E-4</v>
      </c>
      <c r="P208" s="47">
        <v>2158.33</v>
      </c>
      <c r="Q208" s="28">
        <f t="shared" si="4"/>
        <v>2158.33</v>
      </c>
      <c r="R208" s="37">
        <f t="shared" si="5"/>
        <v>1341.67</v>
      </c>
    </row>
    <row r="209" spans="2:18" ht="15.75" thickBot="1">
      <c r="B209" s="40" t="s">
        <v>760</v>
      </c>
      <c r="C209" s="35" t="s">
        <v>761</v>
      </c>
      <c r="D209" s="44" t="s">
        <v>762</v>
      </c>
      <c r="E209" s="35" t="s">
        <v>590</v>
      </c>
      <c r="F209" s="35" t="s">
        <v>763</v>
      </c>
      <c r="G209" s="45"/>
      <c r="H209" s="35"/>
      <c r="I209" s="45"/>
      <c r="J209" s="33" t="s">
        <v>33</v>
      </c>
      <c r="K209" s="46">
        <v>7222.08</v>
      </c>
      <c r="L209" s="35" t="s">
        <v>764</v>
      </c>
      <c r="M209" s="51">
        <v>0.1</v>
      </c>
      <c r="N209" s="25">
        <v>8.3000000000000001E-3</v>
      </c>
      <c r="O209" s="51">
        <v>2.9999999999999997E-4</v>
      </c>
      <c r="P209" s="47">
        <v>4152.7</v>
      </c>
      <c r="Q209" s="28">
        <f t="shared" si="4"/>
        <v>4152.7</v>
      </c>
      <c r="R209" s="37">
        <f t="shared" si="5"/>
        <v>3069.38</v>
      </c>
    </row>
    <row r="210" spans="2:18" ht="15.75" thickBot="1">
      <c r="B210" s="40" t="s">
        <v>765</v>
      </c>
      <c r="C210" s="35" t="s">
        <v>766</v>
      </c>
      <c r="D210" s="44" t="s">
        <v>767</v>
      </c>
      <c r="E210" s="35" t="s">
        <v>468</v>
      </c>
      <c r="F210" s="35" t="s">
        <v>768</v>
      </c>
      <c r="G210" s="45"/>
      <c r="H210" s="35"/>
      <c r="I210" s="45"/>
      <c r="J210" s="33" t="s">
        <v>33</v>
      </c>
      <c r="K210" s="46">
        <v>3784</v>
      </c>
      <c r="L210" s="35" t="s">
        <v>764</v>
      </c>
      <c r="M210" s="51">
        <v>0.1</v>
      </c>
      <c r="N210" s="25">
        <v>8.3000000000000001E-3</v>
      </c>
      <c r="O210" s="51">
        <v>2.9999999999999997E-4</v>
      </c>
      <c r="P210" s="47">
        <v>1702.8</v>
      </c>
      <c r="Q210" s="28">
        <f t="shared" si="4"/>
        <v>1702.8</v>
      </c>
      <c r="R210" s="37">
        <f t="shared" si="5"/>
        <v>2081.1999999999998</v>
      </c>
    </row>
    <row r="211" spans="2:18" ht="15.75" thickBot="1">
      <c r="B211" s="40" t="s">
        <v>769</v>
      </c>
      <c r="C211" s="35" t="s">
        <v>766</v>
      </c>
      <c r="D211" s="44" t="s">
        <v>770</v>
      </c>
      <c r="E211" s="35" t="s">
        <v>771</v>
      </c>
      <c r="F211" s="35" t="s">
        <v>772</v>
      </c>
      <c r="G211" s="45"/>
      <c r="H211" s="35"/>
      <c r="I211" s="45"/>
      <c r="J211" s="33" t="s">
        <v>33</v>
      </c>
      <c r="K211" s="46">
        <v>3784</v>
      </c>
      <c r="L211" s="35" t="s">
        <v>764</v>
      </c>
      <c r="M211" s="51">
        <v>0.1</v>
      </c>
      <c r="N211" s="25">
        <v>8.3000000000000001E-3</v>
      </c>
      <c r="O211" s="51">
        <v>2.9999999999999997E-4</v>
      </c>
      <c r="P211" s="47">
        <v>1702.8</v>
      </c>
      <c r="Q211" s="28">
        <f t="shared" si="4"/>
        <v>1702.8</v>
      </c>
      <c r="R211" s="37">
        <f t="shared" si="5"/>
        <v>2081.1999999999998</v>
      </c>
    </row>
    <row r="212" spans="2:18" ht="15.75" thickBot="1">
      <c r="B212" s="40" t="s">
        <v>773</v>
      </c>
      <c r="C212" s="35" t="s">
        <v>766</v>
      </c>
      <c r="D212" s="44" t="s">
        <v>774</v>
      </c>
      <c r="E212" s="35" t="s">
        <v>100</v>
      </c>
      <c r="F212" s="35" t="s">
        <v>772</v>
      </c>
      <c r="G212" s="45"/>
      <c r="H212" s="35"/>
      <c r="I212" s="45"/>
      <c r="J212" s="33" t="s">
        <v>33</v>
      </c>
      <c r="K212" s="46">
        <v>3784</v>
      </c>
      <c r="L212" s="35" t="s">
        <v>764</v>
      </c>
      <c r="M212" s="51">
        <v>0.1</v>
      </c>
      <c r="N212" s="25">
        <v>8.3000000000000001E-3</v>
      </c>
      <c r="O212" s="51">
        <v>2.9999999999999997E-4</v>
      </c>
      <c r="P212" s="47">
        <v>1702.8</v>
      </c>
      <c r="Q212" s="28">
        <f t="shared" si="4"/>
        <v>1702.8</v>
      </c>
      <c r="R212" s="37">
        <f t="shared" si="5"/>
        <v>2081.1999999999998</v>
      </c>
    </row>
    <row r="213" spans="2:18" ht="15.75" thickBot="1">
      <c r="B213" s="40" t="s">
        <v>775</v>
      </c>
      <c r="C213" s="35" t="s">
        <v>766</v>
      </c>
      <c r="D213" s="44" t="s">
        <v>776</v>
      </c>
      <c r="E213" s="35" t="s">
        <v>42</v>
      </c>
      <c r="F213" s="35" t="s">
        <v>772</v>
      </c>
      <c r="G213" s="45"/>
      <c r="H213" s="35"/>
      <c r="I213" s="45"/>
      <c r="J213" s="33" t="s">
        <v>33</v>
      </c>
      <c r="K213" s="46">
        <v>3784</v>
      </c>
      <c r="L213" s="35" t="s">
        <v>764</v>
      </c>
      <c r="M213" s="51">
        <v>0.1</v>
      </c>
      <c r="N213" s="25">
        <v>8.3000000000000001E-3</v>
      </c>
      <c r="O213" s="51">
        <v>2.9999999999999997E-4</v>
      </c>
      <c r="P213" s="47">
        <v>1702.8</v>
      </c>
      <c r="Q213" s="28">
        <f t="shared" si="4"/>
        <v>1702.8</v>
      </c>
      <c r="R213" s="37">
        <f t="shared" si="5"/>
        <v>2081.1999999999998</v>
      </c>
    </row>
    <row r="214" spans="2:18" ht="15.75" thickBot="1">
      <c r="B214" s="40" t="s">
        <v>777</v>
      </c>
      <c r="C214" s="35" t="s">
        <v>766</v>
      </c>
      <c r="D214" s="44" t="s">
        <v>778</v>
      </c>
      <c r="E214" s="35" t="s">
        <v>585</v>
      </c>
      <c r="F214" s="35" t="s">
        <v>772</v>
      </c>
      <c r="G214" s="45"/>
      <c r="H214" s="35"/>
      <c r="I214" s="45"/>
      <c r="J214" s="33" t="s">
        <v>33</v>
      </c>
      <c r="K214" s="46">
        <v>3784</v>
      </c>
      <c r="L214" s="35" t="s">
        <v>764</v>
      </c>
      <c r="M214" s="51">
        <v>0.1</v>
      </c>
      <c r="N214" s="25">
        <v>8.3000000000000001E-3</v>
      </c>
      <c r="O214" s="51">
        <v>2.9999999999999997E-4</v>
      </c>
      <c r="P214" s="47">
        <v>1702.8</v>
      </c>
      <c r="Q214" s="28">
        <f t="shared" ref="Q214:Q234" si="6">VALUE(P214)</f>
        <v>1702.8</v>
      </c>
      <c r="R214" s="37">
        <f t="shared" si="5"/>
        <v>2081.1999999999998</v>
      </c>
    </row>
    <row r="215" spans="2:18" ht="15.75" thickBot="1">
      <c r="B215" s="40" t="s">
        <v>779</v>
      </c>
      <c r="C215" s="35" t="s">
        <v>766</v>
      </c>
      <c r="D215" s="44" t="s">
        <v>780</v>
      </c>
      <c r="E215" s="35" t="s">
        <v>571</v>
      </c>
      <c r="F215" s="35" t="s">
        <v>772</v>
      </c>
      <c r="G215" s="45"/>
      <c r="H215" s="35" t="s">
        <v>781</v>
      </c>
      <c r="I215" s="45"/>
      <c r="J215" s="33" t="s">
        <v>33</v>
      </c>
      <c r="K215" s="46">
        <v>3784</v>
      </c>
      <c r="L215" s="35" t="s">
        <v>782</v>
      </c>
      <c r="M215" s="51">
        <v>0.1</v>
      </c>
      <c r="N215" s="25">
        <v>8.3000000000000001E-3</v>
      </c>
      <c r="O215" s="51">
        <v>2.9999999999999997E-4</v>
      </c>
      <c r="P215" s="47">
        <v>1702.8</v>
      </c>
      <c r="Q215" s="28">
        <f t="shared" si="6"/>
        <v>1702.8</v>
      </c>
      <c r="R215" s="37">
        <f t="shared" si="5"/>
        <v>2081.1999999999998</v>
      </c>
    </row>
    <row r="216" spans="2:18" ht="15.75" thickBot="1">
      <c r="B216" s="40" t="s">
        <v>783</v>
      </c>
      <c r="C216" s="35" t="s">
        <v>784</v>
      </c>
      <c r="D216" s="44" t="s">
        <v>785</v>
      </c>
      <c r="E216" s="35" t="s">
        <v>42</v>
      </c>
      <c r="F216" s="35" t="s">
        <v>772</v>
      </c>
      <c r="G216" s="45"/>
      <c r="H216" s="35"/>
      <c r="I216" s="45"/>
      <c r="J216" s="33" t="s">
        <v>33</v>
      </c>
      <c r="K216" s="46">
        <v>24141.54</v>
      </c>
      <c r="L216" s="35" t="s">
        <v>786</v>
      </c>
      <c r="M216" s="51">
        <v>0.1</v>
      </c>
      <c r="N216" s="25">
        <v>8.3000000000000001E-3</v>
      </c>
      <c r="O216" s="51">
        <v>2.9999999999999997E-4</v>
      </c>
      <c r="P216" s="47">
        <v>10662.51</v>
      </c>
      <c r="Q216" s="28">
        <f t="shared" si="6"/>
        <v>10662.51</v>
      </c>
      <c r="R216" s="37">
        <f t="shared" ref="R216:R234" si="7">+K216-Q216</f>
        <v>13479.03</v>
      </c>
    </row>
    <row r="217" spans="2:18" ht="15.75" thickBot="1">
      <c r="B217" s="40" t="s">
        <v>787</v>
      </c>
      <c r="C217" s="35" t="s">
        <v>788</v>
      </c>
      <c r="D217" s="44" t="s">
        <v>789</v>
      </c>
      <c r="E217" s="35" t="s">
        <v>571</v>
      </c>
      <c r="F217" s="35" t="s">
        <v>790</v>
      </c>
      <c r="G217" s="45"/>
      <c r="H217" s="35" t="s">
        <v>676</v>
      </c>
      <c r="I217" s="45"/>
      <c r="J217" s="33" t="s">
        <v>33</v>
      </c>
      <c r="K217" s="46">
        <v>1655.17</v>
      </c>
      <c r="L217" s="35" t="s">
        <v>436</v>
      </c>
      <c r="M217" s="51">
        <v>0.1</v>
      </c>
      <c r="N217" s="25">
        <v>8.3000000000000001E-3</v>
      </c>
      <c r="O217" s="51">
        <v>2.9999999999999997E-4</v>
      </c>
      <c r="P217" s="47">
        <v>648.27</v>
      </c>
      <c r="Q217" s="28">
        <f t="shared" si="6"/>
        <v>648.27</v>
      </c>
      <c r="R217" s="37">
        <f t="shared" si="7"/>
        <v>1006.9000000000001</v>
      </c>
    </row>
    <row r="218" spans="2:18" ht="15.75" thickBot="1">
      <c r="B218" s="40" t="s">
        <v>791</v>
      </c>
      <c r="C218" s="35" t="s">
        <v>792</v>
      </c>
      <c r="D218" s="44" t="s">
        <v>793</v>
      </c>
      <c r="E218" s="35" t="s">
        <v>468</v>
      </c>
      <c r="F218" s="35" t="s">
        <v>794</v>
      </c>
      <c r="G218" s="45"/>
      <c r="H218" s="35"/>
      <c r="I218" s="45"/>
      <c r="J218" s="33" t="s">
        <v>33</v>
      </c>
      <c r="K218" s="46">
        <v>3997</v>
      </c>
      <c r="L218" s="35" t="s">
        <v>795</v>
      </c>
      <c r="M218" s="51">
        <v>0.1</v>
      </c>
      <c r="N218" s="25">
        <v>8.3000000000000001E-3</v>
      </c>
      <c r="O218" s="51">
        <v>2.9999999999999997E-4</v>
      </c>
      <c r="P218" s="47">
        <v>1565.49</v>
      </c>
      <c r="Q218" s="28">
        <f t="shared" si="6"/>
        <v>1565.49</v>
      </c>
      <c r="R218" s="37">
        <f t="shared" si="7"/>
        <v>2431.5100000000002</v>
      </c>
    </row>
    <row r="219" spans="2:18" ht="15.75" thickBot="1">
      <c r="B219" s="40" t="s">
        <v>796</v>
      </c>
      <c r="C219" s="35" t="s">
        <v>797</v>
      </c>
      <c r="D219" s="44" t="s">
        <v>798</v>
      </c>
      <c r="E219" s="35" t="s">
        <v>590</v>
      </c>
      <c r="F219" s="35" t="s">
        <v>799</v>
      </c>
      <c r="G219" s="45"/>
      <c r="H219" s="35"/>
      <c r="I219" s="45"/>
      <c r="J219" s="33" t="s">
        <v>33</v>
      </c>
      <c r="K219" s="46">
        <v>9550</v>
      </c>
      <c r="L219" s="35" t="s">
        <v>800</v>
      </c>
      <c r="M219" s="51">
        <v>0.1</v>
      </c>
      <c r="N219" s="25">
        <v>8.3000000000000001E-3</v>
      </c>
      <c r="O219" s="51">
        <v>2.9999999999999997E-4</v>
      </c>
      <c r="P219" s="47">
        <v>3183.33</v>
      </c>
      <c r="Q219" s="28">
        <f t="shared" si="6"/>
        <v>3183.33</v>
      </c>
      <c r="R219" s="37">
        <f t="shared" si="7"/>
        <v>6366.67</v>
      </c>
    </row>
    <row r="220" spans="2:18" ht="15.75" thickBot="1">
      <c r="B220" s="40" t="s">
        <v>801</v>
      </c>
      <c r="C220" s="35" t="s">
        <v>669</v>
      </c>
      <c r="D220" s="44" t="s">
        <v>802</v>
      </c>
      <c r="E220" s="35" t="s">
        <v>42</v>
      </c>
      <c r="F220" s="35" t="s">
        <v>803</v>
      </c>
      <c r="G220" s="45"/>
      <c r="H220" s="35"/>
      <c r="I220" s="45"/>
      <c r="J220" s="33" t="s">
        <v>33</v>
      </c>
      <c r="K220" s="46">
        <v>65895.350000000006</v>
      </c>
      <c r="L220" s="35" t="s">
        <v>804</v>
      </c>
      <c r="M220" s="51">
        <v>0.1</v>
      </c>
      <c r="N220" s="25">
        <v>8.3000000000000001E-3</v>
      </c>
      <c r="O220" s="51">
        <v>2.9999999999999997E-4</v>
      </c>
      <c r="P220" s="47">
        <v>19219.48</v>
      </c>
      <c r="Q220" s="28">
        <f t="shared" si="6"/>
        <v>19219.48</v>
      </c>
      <c r="R220" s="37">
        <f t="shared" si="7"/>
        <v>46675.87000000001</v>
      </c>
    </row>
    <row r="221" spans="2:18" ht="15.75" thickBot="1">
      <c r="B221" s="40" t="s">
        <v>805</v>
      </c>
      <c r="C221" s="35" t="s">
        <v>806</v>
      </c>
      <c r="D221" s="44" t="s">
        <v>807</v>
      </c>
      <c r="E221" s="35" t="s">
        <v>42</v>
      </c>
      <c r="F221" s="35" t="s">
        <v>768</v>
      </c>
      <c r="G221" s="45"/>
      <c r="H221" s="35"/>
      <c r="I221" s="45"/>
      <c r="J221" s="33" t="s">
        <v>33</v>
      </c>
      <c r="K221" s="46">
        <v>24984.05</v>
      </c>
      <c r="L221" s="35" t="s">
        <v>808</v>
      </c>
      <c r="M221" s="51">
        <v>0.1</v>
      </c>
      <c r="N221" s="25">
        <v>8.3000000000000001E-3</v>
      </c>
      <c r="O221" s="51">
        <v>2.9999999999999997E-4</v>
      </c>
      <c r="P221" s="47">
        <v>7287.01</v>
      </c>
      <c r="Q221" s="28">
        <f t="shared" si="6"/>
        <v>7287.01</v>
      </c>
      <c r="R221" s="37">
        <f t="shared" si="7"/>
        <v>17697.04</v>
      </c>
    </row>
    <row r="222" spans="2:18" ht="15.75" thickBot="1">
      <c r="B222" s="40" t="s">
        <v>809</v>
      </c>
      <c r="C222" s="35" t="s">
        <v>669</v>
      </c>
      <c r="D222" s="44" t="s">
        <v>810</v>
      </c>
      <c r="E222" s="35" t="s">
        <v>42</v>
      </c>
      <c r="F222" s="35" t="s">
        <v>752</v>
      </c>
      <c r="G222" s="45"/>
      <c r="H222" s="35"/>
      <c r="I222" s="45"/>
      <c r="J222" s="33" t="s">
        <v>33</v>
      </c>
      <c r="K222" s="46">
        <v>24610.12</v>
      </c>
      <c r="L222" s="35" t="s">
        <v>508</v>
      </c>
      <c r="M222" s="51">
        <v>0.1</v>
      </c>
      <c r="N222" s="25">
        <v>8.3000000000000001E-3</v>
      </c>
      <c r="O222" s="51">
        <v>2.9999999999999997E-4</v>
      </c>
      <c r="P222" s="47">
        <v>6357.61</v>
      </c>
      <c r="Q222" s="28">
        <f t="shared" si="6"/>
        <v>6357.61</v>
      </c>
      <c r="R222" s="37">
        <f t="shared" si="7"/>
        <v>18252.509999999998</v>
      </c>
    </row>
    <row r="223" spans="2:18" ht="15.75" thickBot="1">
      <c r="B223" s="40" t="s">
        <v>811</v>
      </c>
      <c r="C223" s="35" t="s">
        <v>812</v>
      </c>
      <c r="D223" s="44" t="s">
        <v>813</v>
      </c>
      <c r="E223" s="35" t="s">
        <v>100</v>
      </c>
      <c r="F223" s="35" t="s">
        <v>814</v>
      </c>
      <c r="G223" s="45"/>
      <c r="H223" s="35"/>
      <c r="I223" s="45"/>
      <c r="J223" s="33" t="s">
        <v>33</v>
      </c>
      <c r="K223" s="46">
        <v>23000</v>
      </c>
      <c r="L223" s="35" t="s">
        <v>815</v>
      </c>
      <c r="M223" s="51">
        <v>0.1</v>
      </c>
      <c r="N223" s="25">
        <v>8.3000000000000001E-3</v>
      </c>
      <c r="O223" s="51">
        <v>2.9999999999999997E-4</v>
      </c>
      <c r="P223" s="47">
        <v>5741.67</v>
      </c>
      <c r="Q223" s="28">
        <f t="shared" si="6"/>
        <v>5741.67</v>
      </c>
      <c r="R223" s="37">
        <f t="shared" si="7"/>
        <v>17258.330000000002</v>
      </c>
    </row>
    <row r="224" spans="2:18" ht="15.75" thickBot="1">
      <c r="B224" s="40" t="s">
        <v>816</v>
      </c>
      <c r="C224" s="35" t="s">
        <v>757</v>
      </c>
      <c r="D224" s="44" t="s">
        <v>817</v>
      </c>
      <c r="E224" s="35" t="s">
        <v>590</v>
      </c>
      <c r="F224" s="35" t="s">
        <v>818</v>
      </c>
      <c r="G224" s="45"/>
      <c r="H224" s="35"/>
      <c r="I224" s="45"/>
      <c r="J224" s="33" t="s">
        <v>33</v>
      </c>
      <c r="K224" s="46">
        <v>8350</v>
      </c>
      <c r="L224" s="35" t="s">
        <v>815</v>
      </c>
      <c r="M224" s="51">
        <v>0.1</v>
      </c>
      <c r="N224" s="25">
        <v>8.3000000000000001E-3</v>
      </c>
      <c r="O224" s="51">
        <v>2.9999999999999997E-4</v>
      </c>
      <c r="P224" s="47">
        <v>2017.92</v>
      </c>
      <c r="Q224" s="28">
        <f t="shared" si="6"/>
        <v>2017.92</v>
      </c>
      <c r="R224" s="37">
        <f t="shared" si="7"/>
        <v>6332.08</v>
      </c>
    </row>
    <row r="225" spans="1:22" ht="15.75" thickBot="1">
      <c r="B225" s="40" t="s">
        <v>819</v>
      </c>
      <c r="C225" s="35" t="s">
        <v>757</v>
      </c>
      <c r="D225" s="44" t="s">
        <v>820</v>
      </c>
      <c r="E225" s="35" t="s">
        <v>590</v>
      </c>
      <c r="F225" s="35" t="s">
        <v>821</v>
      </c>
      <c r="G225" s="45"/>
      <c r="H225" s="35"/>
      <c r="I225" s="45"/>
      <c r="J225" s="33" t="s">
        <v>33</v>
      </c>
      <c r="K225" s="46">
        <v>8350</v>
      </c>
      <c r="L225" s="35" t="s">
        <v>815</v>
      </c>
      <c r="M225" s="51">
        <v>0.1</v>
      </c>
      <c r="N225" s="25">
        <v>8.3000000000000001E-3</v>
      </c>
      <c r="O225" s="51">
        <v>2.9999999999999997E-4</v>
      </c>
      <c r="P225" s="47">
        <v>2017.92</v>
      </c>
      <c r="Q225" s="28">
        <f t="shared" si="6"/>
        <v>2017.92</v>
      </c>
      <c r="R225" s="37">
        <f t="shared" si="7"/>
        <v>6332.08</v>
      </c>
    </row>
    <row r="226" spans="1:22" ht="15.75" thickBot="1">
      <c r="B226" s="40" t="s">
        <v>822</v>
      </c>
      <c r="C226" s="35" t="s">
        <v>823</v>
      </c>
      <c r="D226" s="44" t="s">
        <v>824</v>
      </c>
      <c r="E226" s="35" t="s">
        <v>42</v>
      </c>
      <c r="F226" s="35" t="s">
        <v>821</v>
      </c>
      <c r="G226" s="45"/>
      <c r="H226" s="35" t="s">
        <v>825</v>
      </c>
      <c r="I226" s="45"/>
      <c r="J226" s="33" t="s">
        <v>33</v>
      </c>
      <c r="K226" s="46">
        <v>8950</v>
      </c>
      <c r="L226" s="35" t="s">
        <v>826</v>
      </c>
      <c r="M226" s="51">
        <v>0.1</v>
      </c>
      <c r="N226" s="25">
        <v>8.3000000000000001E-3</v>
      </c>
      <c r="O226" s="51">
        <v>2.9999999999999997E-4</v>
      </c>
      <c r="P226" s="47">
        <v>2162.92</v>
      </c>
      <c r="Q226" s="28">
        <f t="shared" si="6"/>
        <v>2162.92</v>
      </c>
      <c r="R226" s="37">
        <f t="shared" si="7"/>
        <v>6787.08</v>
      </c>
    </row>
    <row r="227" spans="1:22" ht="15.75" thickBot="1">
      <c r="B227" s="40" t="s">
        <v>827</v>
      </c>
      <c r="C227" s="35" t="s">
        <v>669</v>
      </c>
      <c r="D227" s="44" t="s">
        <v>828</v>
      </c>
      <c r="E227" s="35" t="s">
        <v>42</v>
      </c>
      <c r="F227" s="35" t="s">
        <v>821</v>
      </c>
      <c r="G227" s="45"/>
      <c r="H227" s="35"/>
      <c r="I227" s="45"/>
      <c r="J227" s="33" t="s">
        <v>33</v>
      </c>
      <c r="K227" s="46">
        <v>38456.18</v>
      </c>
      <c r="L227" s="35" t="s">
        <v>826</v>
      </c>
      <c r="M227" s="51">
        <v>0.1</v>
      </c>
      <c r="N227" s="25">
        <v>8.3000000000000001E-3</v>
      </c>
      <c r="O227" s="51">
        <v>2.9999999999999997E-4</v>
      </c>
      <c r="P227" s="47">
        <v>8973.11</v>
      </c>
      <c r="Q227" s="28">
        <f t="shared" si="6"/>
        <v>8973.11</v>
      </c>
      <c r="R227" s="37">
        <f t="shared" si="7"/>
        <v>29483.07</v>
      </c>
    </row>
    <row r="228" spans="1:22" ht="15.75" thickBot="1">
      <c r="B228" s="40" t="s">
        <v>829</v>
      </c>
      <c r="C228" s="35" t="s">
        <v>830</v>
      </c>
      <c r="D228" s="44" t="s">
        <v>831</v>
      </c>
      <c r="E228" s="35" t="s">
        <v>42</v>
      </c>
      <c r="F228" s="35" t="s">
        <v>667</v>
      </c>
      <c r="G228" s="45"/>
      <c r="H228" s="35"/>
      <c r="I228" s="45"/>
      <c r="J228" s="33" t="s">
        <v>33</v>
      </c>
      <c r="K228" s="46">
        <v>17673.13</v>
      </c>
      <c r="L228" s="35" t="s">
        <v>549</v>
      </c>
      <c r="M228" s="51">
        <v>0.1</v>
      </c>
      <c r="N228" s="25">
        <v>8.3000000000000001E-3</v>
      </c>
      <c r="O228" s="51">
        <v>2.9999999999999997E-4</v>
      </c>
      <c r="P228" s="47">
        <v>4123.7299999999996</v>
      </c>
      <c r="Q228" s="28">
        <f t="shared" si="6"/>
        <v>4123.7299999999996</v>
      </c>
      <c r="R228" s="37">
        <f t="shared" si="7"/>
        <v>13549.400000000001</v>
      </c>
    </row>
    <row r="229" spans="1:22" ht="15.75" thickBot="1">
      <c r="B229" s="40" t="s">
        <v>832</v>
      </c>
      <c r="C229" s="35" t="s">
        <v>833</v>
      </c>
      <c r="D229" s="44" t="s">
        <v>834</v>
      </c>
      <c r="E229" s="35" t="s">
        <v>100</v>
      </c>
      <c r="F229" s="35" t="s">
        <v>835</v>
      </c>
      <c r="G229" s="45"/>
      <c r="H229" s="35"/>
      <c r="I229" s="45"/>
      <c r="J229" s="33" t="s">
        <v>33</v>
      </c>
      <c r="K229" s="46">
        <v>9650</v>
      </c>
      <c r="L229" s="35" t="s">
        <v>549</v>
      </c>
      <c r="M229" s="51">
        <v>0.1</v>
      </c>
      <c r="N229" s="25">
        <v>8.3000000000000001E-3</v>
      </c>
      <c r="O229" s="51">
        <v>2.9999999999999997E-4</v>
      </c>
      <c r="P229" s="47">
        <v>2090.83</v>
      </c>
      <c r="Q229" s="28">
        <f t="shared" si="6"/>
        <v>2090.83</v>
      </c>
      <c r="R229" s="37">
        <f t="shared" si="7"/>
        <v>7559.17</v>
      </c>
    </row>
    <row r="230" spans="1:22" ht="15.75" thickBot="1">
      <c r="B230" s="40" t="s">
        <v>836</v>
      </c>
      <c r="C230" s="35" t="s">
        <v>837</v>
      </c>
      <c r="D230" s="44" t="s">
        <v>838</v>
      </c>
      <c r="E230" s="35" t="s">
        <v>100</v>
      </c>
      <c r="F230" s="35" t="s">
        <v>835</v>
      </c>
      <c r="G230" s="45"/>
      <c r="H230" s="35"/>
      <c r="I230" s="45"/>
      <c r="J230" s="33" t="s">
        <v>33</v>
      </c>
      <c r="K230" s="46">
        <v>12850.5</v>
      </c>
      <c r="L230" s="35" t="s">
        <v>549</v>
      </c>
      <c r="M230" s="51">
        <v>0.1</v>
      </c>
      <c r="N230" s="25">
        <v>8.3000000000000001E-3</v>
      </c>
      <c r="O230" s="51">
        <v>2.9999999999999997E-4</v>
      </c>
      <c r="P230" s="47">
        <v>2784.28</v>
      </c>
      <c r="Q230" s="28">
        <f t="shared" si="6"/>
        <v>2784.28</v>
      </c>
      <c r="R230" s="37">
        <f t="shared" si="7"/>
        <v>10066.219999999999</v>
      </c>
    </row>
    <row r="231" spans="1:22" ht="15.75" thickBot="1">
      <c r="B231" s="40" t="s">
        <v>839</v>
      </c>
      <c r="C231" s="35" t="s">
        <v>840</v>
      </c>
      <c r="D231" s="44" t="s">
        <v>841</v>
      </c>
      <c r="E231" s="35" t="s">
        <v>42</v>
      </c>
      <c r="F231" s="35" t="s">
        <v>842</v>
      </c>
      <c r="G231" s="45"/>
      <c r="H231" s="35"/>
      <c r="I231" s="45"/>
      <c r="J231" s="33" t="s">
        <v>33</v>
      </c>
      <c r="K231" s="46">
        <v>65000</v>
      </c>
      <c r="L231" s="35" t="s">
        <v>843</v>
      </c>
      <c r="M231" s="51">
        <v>0.1</v>
      </c>
      <c r="N231" s="25">
        <v>8.3000000000000001E-3</v>
      </c>
      <c r="O231" s="51">
        <v>2.9999999999999997E-4</v>
      </c>
      <c r="P231" s="47">
        <v>13541.67</v>
      </c>
      <c r="Q231" s="28">
        <f t="shared" si="6"/>
        <v>13541.67</v>
      </c>
      <c r="R231" s="37">
        <f t="shared" si="7"/>
        <v>51458.33</v>
      </c>
    </row>
    <row r="232" spans="1:22" ht="15.75" thickBot="1">
      <c r="B232" s="40" t="s">
        <v>844</v>
      </c>
      <c r="C232" s="35" t="s">
        <v>845</v>
      </c>
      <c r="D232" s="44" t="s">
        <v>846</v>
      </c>
      <c r="E232" s="35" t="s">
        <v>100</v>
      </c>
      <c r="F232" s="35" t="s">
        <v>847</v>
      </c>
      <c r="G232" s="45"/>
      <c r="H232" s="35"/>
      <c r="I232" s="45"/>
      <c r="J232" s="33" t="s">
        <v>33</v>
      </c>
      <c r="K232" s="46">
        <v>39600</v>
      </c>
      <c r="L232" s="35" t="s">
        <v>848</v>
      </c>
      <c r="M232" s="51">
        <v>0.1</v>
      </c>
      <c r="N232" s="25">
        <v>8.3000000000000001E-3</v>
      </c>
      <c r="O232" s="51">
        <v>2.9999999999999997E-4</v>
      </c>
      <c r="P232" s="47">
        <v>6930</v>
      </c>
      <c r="Q232" s="28">
        <f t="shared" si="6"/>
        <v>6930</v>
      </c>
      <c r="R232" s="37">
        <f t="shared" si="7"/>
        <v>32670</v>
      </c>
    </row>
    <row r="233" spans="1:22" ht="15.75" thickBot="1">
      <c r="B233" s="40" t="s">
        <v>849</v>
      </c>
      <c r="C233" s="35" t="s">
        <v>850</v>
      </c>
      <c r="D233" s="44" t="s">
        <v>851</v>
      </c>
      <c r="E233" s="35" t="s">
        <v>42</v>
      </c>
      <c r="F233" s="35" t="s">
        <v>852</v>
      </c>
      <c r="G233" s="45"/>
      <c r="H233" s="35"/>
      <c r="I233" s="45"/>
      <c r="J233" s="33" t="s">
        <v>33</v>
      </c>
      <c r="K233" s="46">
        <v>15000</v>
      </c>
      <c r="L233" s="35" t="s">
        <v>436</v>
      </c>
      <c r="M233" s="51">
        <v>1</v>
      </c>
      <c r="N233" s="25">
        <v>8.3299999999999999E-2</v>
      </c>
      <c r="O233" s="51">
        <v>2.7000000000000001E-3</v>
      </c>
      <c r="P233" s="47">
        <v>15000</v>
      </c>
      <c r="Q233" s="28">
        <f t="shared" si="6"/>
        <v>15000</v>
      </c>
      <c r="R233" s="37">
        <f t="shared" si="7"/>
        <v>0</v>
      </c>
    </row>
    <row r="234" spans="1:22" s="9" customFormat="1" ht="15.75" thickBot="1">
      <c r="B234" s="55" t="s">
        <v>853</v>
      </c>
      <c r="C234" s="56" t="s">
        <v>854</v>
      </c>
      <c r="D234" s="57" t="s">
        <v>855</v>
      </c>
      <c r="E234" s="58" t="s">
        <v>42</v>
      </c>
      <c r="F234" s="56" t="s">
        <v>507</v>
      </c>
      <c r="G234" s="56"/>
      <c r="H234" s="56"/>
      <c r="I234" s="56"/>
      <c r="J234" s="56" t="s">
        <v>33</v>
      </c>
      <c r="K234" s="59">
        <v>50000</v>
      </c>
      <c r="L234" s="56" t="s">
        <v>856</v>
      </c>
      <c r="M234" s="60">
        <v>1</v>
      </c>
      <c r="N234" s="60">
        <v>8.3299999999999999E-2</v>
      </c>
      <c r="O234" s="61">
        <v>2.7000000000000001E-3</v>
      </c>
      <c r="P234" s="62">
        <v>50000</v>
      </c>
      <c r="Q234" s="28">
        <f t="shared" si="6"/>
        <v>50000</v>
      </c>
      <c r="R234" s="37">
        <f t="shared" si="7"/>
        <v>0</v>
      </c>
    </row>
    <row r="235" spans="1:22" ht="15">
      <c r="B235" s="63" t="s">
        <v>19</v>
      </c>
      <c r="C235" s="63"/>
      <c r="D235" s="63"/>
      <c r="E235" s="63"/>
      <c r="F235" s="63"/>
      <c r="G235" s="63"/>
      <c r="H235" s="63"/>
      <c r="I235" s="63"/>
      <c r="J235" s="63"/>
      <c r="K235" s="64">
        <f>SUM(K21:K234)</f>
        <v>3574923.3600000003</v>
      </c>
      <c r="L235" s="63"/>
      <c r="M235" s="63"/>
      <c r="N235" s="63"/>
      <c r="O235" s="63"/>
      <c r="P235" s="64">
        <f>SUM(P21:P234)</f>
        <v>2485554.5899999985</v>
      </c>
      <c r="Q235" s="64">
        <f>SUM(Q21:Q234)</f>
        <v>2485554.5899999985</v>
      </c>
      <c r="R235" s="64">
        <f>SUM(R21:R234)</f>
        <v>1089368.7699999998</v>
      </c>
    </row>
    <row r="236" spans="1:22">
      <c r="O236" s="7"/>
      <c r="P236" s="65"/>
      <c r="Q236" s="65"/>
    </row>
    <row r="237" spans="1:22">
      <c r="O237" s="7"/>
      <c r="P237" s="7"/>
      <c r="Q237" s="7"/>
    </row>
    <row r="238" spans="1:22" s="67" customFormat="1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</row>
    <row r="239" spans="1:22" s="69" customFormat="1" ht="36" customHeight="1">
      <c r="A239" s="101" t="s">
        <v>20</v>
      </c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68"/>
      <c r="T239" s="68"/>
      <c r="U239" s="68"/>
      <c r="V239" s="68"/>
    </row>
    <row r="240" spans="1:22" s="69" customFormat="1" ht="12.75">
      <c r="A240" s="70"/>
    </row>
    <row r="241" spans="1:18" s="69" customFormat="1" ht="12.75">
      <c r="A241" s="70"/>
    </row>
    <row r="242" spans="1:18" s="69" customFormat="1" ht="12.75">
      <c r="A242" s="70"/>
    </row>
    <row r="243" spans="1:18" s="69" customFormat="1" ht="12.75">
      <c r="A243" s="70"/>
    </row>
    <row r="244" spans="1:18" s="69" customFormat="1" ht="12.75">
      <c r="A244" s="70"/>
    </row>
    <row r="245" spans="1:18" s="69" customFormat="1" ht="12.75">
      <c r="A245" s="70"/>
    </row>
    <row r="246" spans="1:18" s="69" customFormat="1" ht="12.75">
      <c r="A246" s="70"/>
    </row>
    <row r="247" spans="1:18" s="67" customFormat="1">
      <c r="G247" s="71"/>
      <c r="H247" s="71"/>
      <c r="I247" s="71"/>
      <c r="J247" s="71"/>
      <c r="K247" s="71"/>
      <c r="L247" s="66"/>
      <c r="M247" s="66"/>
      <c r="N247" s="66"/>
      <c r="O247" s="66"/>
      <c r="P247" s="66"/>
      <c r="Q247" s="66"/>
      <c r="R247" s="66"/>
    </row>
  </sheetData>
  <sheetProtection formatCells="0" formatColumns="0" formatRows="0" insertRows="0" deleteRows="0" selectLockedCells="1"/>
  <mergeCells count="19">
    <mergeCell ref="B18:R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Q19:Q20"/>
    <mergeCell ref="R19:R20"/>
    <mergeCell ref="A239:R239"/>
    <mergeCell ref="K19:K20"/>
    <mergeCell ref="L19:L20"/>
    <mergeCell ref="M19:M20"/>
    <mergeCell ref="N19:N20"/>
    <mergeCell ref="O19:O20"/>
    <mergeCell ref="P19:P20"/>
  </mergeCells>
  <dataValidations count="2">
    <dataValidation type="list" allowBlank="1" showInputMessage="1" showErrorMessage="1" sqref="D14:E14 B15">
      <formula1>#REF!</formula1>
    </dataValidation>
    <dataValidation type="list" allowBlank="1" showInputMessage="1" showErrorMessage="1" sqref="D13:E13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'D:\[Copia de Copia de Inventarios y Concentrado Anual de Nóminas (2).xlsx]datos'!#REF!</xm:f>
          </x14:formula1>
          <xm:sqref>J21:J234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8:W52"/>
  <sheetViews>
    <sheetView tabSelected="1" topLeftCell="A13" zoomScale="90" zoomScaleNormal="90" workbookViewId="0">
      <selection activeCell="C39" sqref="C39"/>
    </sheetView>
  </sheetViews>
  <sheetFormatPr baseColWidth="10" defaultRowHeight="14.25"/>
  <cols>
    <col min="1" max="1" width="4.85546875" style="5" customWidth="1"/>
    <col min="2" max="2" width="15.5703125" style="5" customWidth="1"/>
    <col min="3" max="3" width="78.85546875" style="5" bestFit="1" customWidth="1"/>
    <col min="4" max="4" width="10.85546875" style="5" bestFit="1" customWidth="1"/>
    <col min="5" max="5" width="39.85546875" style="5" bestFit="1" customWidth="1"/>
    <col min="6" max="6" width="22.85546875" style="5" bestFit="1" customWidth="1"/>
    <col min="7" max="8" width="11.85546875" style="5" customWidth="1"/>
    <col min="9" max="9" width="16.140625" style="5" bestFit="1" customWidth="1"/>
    <col min="10" max="10" width="18.42578125" style="5" bestFit="1" customWidth="1"/>
    <col min="11" max="11" width="15.5703125" style="5" bestFit="1" customWidth="1"/>
    <col min="12" max="12" width="14.5703125" style="5" bestFit="1" customWidth="1"/>
    <col min="13" max="13" width="18" style="5" bestFit="1" customWidth="1"/>
    <col min="14" max="14" width="25.140625" style="5" bestFit="1" customWidth="1"/>
    <col min="15" max="15" width="19.5703125" style="5" bestFit="1" customWidth="1"/>
    <col min="16" max="16" width="29.42578125" style="5" bestFit="1" customWidth="1"/>
    <col min="17" max="17" width="22.5703125" style="5" bestFit="1" customWidth="1"/>
    <col min="18" max="16384" width="11.42578125" style="5"/>
  </cols>
  <sheetData>
    <row r="8" spans="2:16">
      <c r="E8" s="7"/>
      <c r="F8" s="7"/>
      <c r="G8" s="7"/>
      <c r="H8" s="7"/>
      <c r="I8" s="7"/>
      <c r="J8" s="7"/>
      <c r="K8" s="7"/>
      <c r="L8" s="7"/>
      <c r="M8" s="7"/>
    </row>
    <row r="9" spans="2:16">
      <c r="E9" s="7"/>
      <c r="F9" s="7"/>
      <c r="G9" s="7"/>
      <c r="H9" s="7"/>
      <c r="I9" s="7"/>
      <c r="J9" s="7"/>
      <c r="K9" s="7"/>
      <c r="L9" s="7"/>
      <c r="M9" s="7"/>
    </row>
    <row r="10" spans="2:16">
      <c r="E10" s="7"/>
      <c r="F10" s="7"/>
      <c r="G10" s="7"/>
      <c r="H10" s="7"/>
      <c r="I10" s="7"/>
      <c r="J10" s="7"/>
      <c r="K10" s="7"/>
      <c r="L10" s="7"/>
      <c r="M10" s="7"/>
    </row>
    <row r="11" spans="2:16" ht="15.75">
      <c r="B11" s="98" t="s">
        <v>0</v>
      </c>
      <c r="C11" s="96" t="s">
        <v>26</v>
      </c>
      <c r="E11" s="9"/>
      <c r="F11" s="9"/>
      <c r="G11" s="9"/>
      <c r="H11" s="9"/>
      <c r="I11" s="9"/>
      <c r="J11" s="9"/>
      <c r="K11" s="11"/>
      <c r="L11" s="11"/>
      <c r="M11" s="11"/>
    </row>
    <row r="12" spans="2:16" ht="15.75">
      <c r="B12" s="98" t="s">
        <v>876</v>
      </c>
      <c r="E12" s="9"/>
      <c r="F12" s="9"/>
      <c r="G12" s="9"/>
      <c r="H12" s="9"/>
      <c r="I12" s="9"/>
      <c r="J12" s="9"/>
      <c r="K12" s="13"/>
      <c r="L12" s="11"/>
      <c r="M12" s="11"/>
    </row>
    <row r="13" spans="2:16" ht="15.75">
      <c r="B13" s="8"/>
      <c r="E13" s="9"/>
      <c r="F13" s="9"/>
      <c r="G13" s="9"/>
      <c r="H13" s="9"/>
      <c r="I13" s="9"/>
      <c r="J13" s="9"/>
      <c r="K13" s="13"/>
      <c r="L13" s="11"/>
      <c r="M13" s="11"/>
    </row>
    <row r="14" spans="2:16" ht="15.75">
      <c r="B14" s="72" t="s">
        <v>14</v>
      </c>
      <c r="E14" s="73"/>
      <c r="F14" s="73"/>
      <c r="G14" s="73"/>
      <c r="H14" s="73"/>
      <c r="I14" s="73"/>
      <c r="J14" s="73"/>
      <c r="K14" s="14"/>
      <c r="L14" s="17"/>
      <c r="M14" s="17"/>
    </row>
    <row r="15" spans="2:16" ht="15.75">
      <c r="B15" s="8"/>
      <c r="E15" s="73"/>
      <c r="F15" s="73"/>
      <c r="G15" s="73"/>
      <c r="H15" s="73"/>
      <c r="I15" s="73"/>
      <c r="J15" s="73"/>
      <c r="K15" s="14"/>
      <c r="L15" s="17"/>
      <c r="M15" s="17"/>
    </row>
    <row r="16" spans="2:16">
      <c r="L16" s="65"/>
      <c r="M16" s="65"/>
      <c r="N16" s="65"/>
      <c r="O16" s="65"/>
      <c r="P16" s="65"/>
    </row>
    <row r="17" spans="2:19" ht="15" thickBot="1"/>
    <row r="18" spans="2:19" ht="15.75" thickBot="1">
      <c r="B18" s="112" t="s">
        <v>15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4"/>
      <c r="R18" s="74"/>
      <c r="S18" s="74"/>
    </row>
    <row r="19" spans="2:19" ht="30" customHeight="1">
      <c r="B19" s="99" t="s">
        <v>21</v>
      </c>
      <c r="C19" s="99" t="s">
        <v>16</v>
      </c>
      <c r="D19" s="102" t="s">
        <v>22</v>
      </c>
      <c r="E19" s="99" t="s">
        <v>17</v>
      </c>
      <c r="F19" s="102" t="s">
        <v>8</v>
      </c>
      <c r="G19" s="102" t="s">
        <v>6</v>
      </c>
      <c r="H19" s="102" t="s">
        <v>27</v>
      </c>
      <c r="I19" s="102" t="s">
        <v>37</v>
      </c>
      <c r="J19" s="102" t="s">
        <v>28</v>
      </c>
      <c r="K19" s="102" t="s">
        <v>7</v>
      </c>
      <c r="L19" s="102" t="s">
        <v>18</v>
      </c>
      <c r="M19" s="99" t="s">
        <v>10</v>
      </c>
      <c r="N19" s="102" t="s">
        <v>24</v>
      </c>
      <c r="O19" s="99" t="s">
        <v>25</v>
      </c>
      <c r="P19" s="99" t="s">
        <v>23</v>
      </c>
      <c r="Q19" s="99" t="s">
        <v>38</v>
      </c>
    </row>
    <row r="20" spans="2:19" ht="32.25" customHeight="1" thickBot="1">
      <c r="B20" s="100"/>
      <c r="C20" s="100"/>
      <c r="D20" s="103"/>
      <c r="E20" s="100"/>
      <c r="F20" s="103"/>
      <c r="G20" s="103"/>
      <c r="H20" s="103"/>
      <c r="I20" s="103"/>
      <c r="J20" s="103"/>
      <c r="K20" s="103"/>
      <c r="L20" s="103"/>
      <c r="M20" s="100"/>
      <c r="N20" s="103"/>
      <c r="O20" s="100"/>
      <c r="P20" s="100"/>
      <c r="Q20" s="100"/>
    </row>
    <row r="21" spans="2:19" ht="15">
      <c r="B21" s="75" t="s">
        <v>136</v>
      </c>
      <c r="C21" s="76" t="s">
        <v>857</v>
      </c>
      <c r="D21" s="75" t="s">
        <v>136</v>
      </c>
      <c r="E21" s="77" t="s">
        <v>858</v>
      </c>
      <c r="F21" s="78" t="s">
        <v>859</v>
      </c>
      <c r="G21" s="77"/>
      <c r="H21" s="77"/>
      <c r="I21" s="77"/>
      <c r="J21" s="77" t="s">
        <v>36</v>
      </c>
      <c r="K21" s="79">
        <v>88230.78</v>
      </c>
      <c r="L21" s="80">
        <v>0</v>
      </c>
      <c r="M21" s="80">
        <v>0</v>
      </c>
      <c r="N21" s="80">
        <v>0</v>
      </c>
      <c r="O21" s="79">
        <v>0</v>
      </c>
      <c r="P21" s="79">
        <v>0</v>
      </c>
      <c r="Q21" s="81">
        <f>+K21-P21</f>
        <v>88230.78</v>
      </c>
    </row>
    <row r="22" spans="2:19" s="9" customFormat="1">
      <c r="B22" s="82" t="s">
        <v>142</v>
      </c>
      <c r="C22" s="83" t="s">
        <v>860</v>
      </c>
      <c r="D22" s="82" t="s">
        <v>142</v>
      </c>
      <c r="E22" s="77" t="s">
        <v>858</v>
      </c>
      <c r="F22" s="78" t="s">
        <v>859</v>
      </c>
      <c r="G22" s="84"/>
      <c r="H22" s="84"/>
      <c r="I22" s="84"/>
      <c r="J22" s="77" t="s">
        <v>36</v>
      </c>
      <c r="K22" s="1">
        <v>20147.490000000002</v>
      </c>
      <c r="L22" s="85">
        <v>0</v>
      </c>
      <c r="M22" s="85">
        <v>0</v>
      </c>
      <c r="N22" s="85">
        <v>0</v>
      </c>
      <c r="O22" s="1">
        <v>0</v>
      </c>
      <c r="P22" s="1">
        <v>0</v>
      </c>
      <c r="Q22" s="81">
        <f>+K22-P22</f>
        <v>20147.490000000002</v>
      </c>
    </row>
    <row r="23" spans="2:19" s="9" customFormat="1">
      <c r="B23" s="82" t="s">
        <v>151</v>
      </c>
      <c r="C23" s="83" t="s">
        <v>861</v>
      </c>
      <c r="D23" s="82" t="s">
        <v>151</v>
      </c>
      <c r="E23" s="77" t="s">
        <v>858</v>
      </c>
      <c r="F23" s="78" t="s">
        <v>859</v>
      </c>
      <c r="G23" s="84"/>
      <c r="H23" s="84"/>
      <c r="I23" s="84"/>
      <c r="J23" s="77" t="s">
        <v>36</v>
      </c>
      <c r="K23" s="1">
        <v>57045.78</v>
      </c>
      <c r="L23" s="85">
        <v>0</v>
      </c>
      <c r="M23" s="85">
        <v>0</v>
      </c>
      <c r="N23" s="85">
        <v>0</v>
      </c>
      <c r="O23" s="1">
        <v>0</v>
      </c>
      <c r="P23" s="86">
        <v>0</v>
      </c>
      <c r="Q23" s="81">
        <f t="shared" ref="Q23:Q35" si="0">+K23-P23</f>
        <v>57045.78</v>
      </c>
    </row>
    <row r="24" spans="2:19" s="9" customFormat="1">
      <c r="B24" s="82" t="s">
        <v>159</v>
      </c>
      <c r="C24" s="83" t="s">
        <v>862</v>
      </c>
      <c r="D24" s="82" t="s">
        <v>159</v>
      </c>
      <c r="E24" s="77" t="s">
        <v>858</v>
      </c>
      <c r="F24" s="78" t="s">
        <v>859</v>
      </c>
      <c r="G24" s="84"/>
      <c r="H24" s="84"/>
      <c r="I24" s="84"/>
      <c r="J24" s="77" t="s">
        <v>36</v>
      </c>
      <c r="K24" s="1">
        <v>59956.38</v>
      </c>
      <c r="L24" s="85">
        <v>0</v>
      </c>
      <c r="M24" s="85">
        <v>0</v>
      </c>
      <c r="N24" s="85">
        <v>0</v>
      </c>
      <c r="O24" s="1">
        <v>0</v>
      </c>
      <c r="P24" s="86">
        <v>0</v>
      </c>
      <c r="Q24" s="81">
        <f t="shared" si="0"/>
        <v>59956.38</v>
      </c>
    </row>
    <row r="25" spans="2:19" s="9" customFormat="1">
      <c r="B25" s="82" t="s">
        <v>167</v>
      </c>
      <c r="C25" s="83" t="s">
        <v>863</v>
      </c>
      <c r="D25" s="82" t="s">
        <v>167</v>
      </c>
      <c r="E25" s="77" t="s">
        <v>858</v>
      </c>
      <c r="F25" s="78" t="s">
        <v>859</v>
      </c>
      <c r="G25" s="84"/>
      <c r="H25" s="84"/>
      <c r="I25" s="84"/>
      <c r="J25" s="77" t="s">
        <v>36</v>
      </c>
      <c r="K25" s="1">
        <v>5920400</v>
      </c>
      <c r="L25" s="85">
        <v>0</v>
      </c>
      <c r="M25" s="85">
        <v>0</v>
      </c>
      <c r="N25" s="85">
        <v>0</v>
      </c>
      <c r="O25" s="1">
        <v>0</v>
      </c>
      <c r="P25" s="86">
        <v>0</v>
      </c>
      <c r="Q25" s="81">
        <f t="shared" si="0"/>
        <v>5920400</v>
      </c>
    </row>
    <row r="26" spans="2:19" s="9" customFormat="1">
      <c r="B26" s="82" t="s">
        <v>171</v>
      </c>
      <c r="C26" s="83" t="s">
        <v>864</v>
      </c>
      <c r="D26" s="82" t="s">
        <v>171</v>
      </c>
      <c r="E26" s="77" t="s">
        <v>858</v>
      </c>
      <c r="F26" s="78" t="s">
        <v>859</v>
      </c>
      <c r="G26" s="84"/>
      <c r="H26" s="84"/>
      <c r="I26" s="84"/>
      <c r="J26" s="77" t="s">
        <v>36</v>
      </c>
      <c r="K26" s="1">
        <v>137037.78</v>
      </c>
      <c r="L26" s="85">
        <v>0</v>
      </c>
      <c r="M26" s="85">
        <v>0</v>
      </c>
      <c r="N26" s="85">
        <v>0</v>
      </c>
      <c r="O26" s="1">
        <v>0</v>
      </c>
      <c r="P26" s="86">
        <v>0</v>
      </c>
      <c r="Q26" s="81">
        <f t="shared" si="0"/>
        <v>137037.78</v>
      </c>
    </row>
    <row r="27" spans="2:19" s="9" customFormat="1">
      <c r="B27" s="82" t="s">
        <v>178</v>
      </c>
      <c r="C27" s="83" t="s">
        <v>865</v>
      </c>
      <c r="D27" s="82" t="s">
        <v>178</v>
      </c>
      <c r="E27" s="77" t="s">
        <v>858</v>
      </c>
      <c r="F27" s="78" t="s">
        <v>859</v>
      </c>
      <c r="G27" s="84"/>
      <c r="H27" s="84"/>
      <c r="I27" s="84"/>
      <c r="J27" s="77" t="s">
        <v>36</v>
      </c>
      <c r="K27" s="1">
        <v>14478.75</v>
      </c>
      <c r="L27" s="85">
        <v>0</v>
      </c>
      <c r="M27" s="85">
        <v>0</v>
      </c>
      <c r="N27" s="85">
        <f>+M27</f>
        <v>0</v>
      </c>
      <c r="O27" s="1">
        <v>0</v>
      </c>
      <c r="P27" s="86">
        <v>0</v>
      </c>
      <c r="Q27" s="81">
        <f t="shared" si="0"/>
        <v>14478.75</v>
      </c>
    </row>
    <row r="28" spans="2:19" s="9" customFormat="1">
      <c r="B28" s="82" t="s">
        <v>610</v>
      </c>
      <c r="C28" s="83" t="s">
        <v>866</v>
      </c>
      <c r="D28" s="82" t="s">
        <v>610</v>
      </c>
      <c r="E28" s="77" t="s">
        <v>858</v>
      </c>
      <c r="F28" s="78" t="s">
        <v>859</v>
      </c>
      <c r="G28" s="84"/>
      <c r="H28" s="84"/>
      <c r="I28" s="84"/>
      <c r="J28" s="77" t="s">
        <v>36</v>
      </c>
      <c r="K28" s="1">
        <v>19008</v>
      </c>
      <c r="L28" s="85">
        <v>0</v>
      </c>
      <c r="M28" s="85">
        <v>0</v>
      </c>
      <c r="N28" s="85">
        <v>0</v>
      </c>
      <c r="O28" s="1">
        <v>0</v>
      </c>
      <c r="P28" s="86">
        <v>0</v>
      </c>
      <c r="Q28" s="81">
        <f t="shared" si="0"/>
        <v>19008</v>
      </c>
    </row>
    <row r="29" spans="2:19" s="9" customFormat="1">
      <c r="B29" s="82" t="s">
        <v>189</v>
      </c>
      <c r="C29" s="83" t="s">
        <v>867</v>
      </c>
      <c r="D29" s="82" t="s">
        <v>189</v>
      </c>
      <c r="E29" s="77" t="s">
        <v>858</v>
      </c>
      <c r="F29" s="87" t="s">
        <v>868</v>
      </c>
      <c r="G29" s="84"/>
      <c r="H29" s="84"/>
      <c r="I29" s="84"/>
      <c r="J29" s="77" t="s">
        <v>36</v>
      </c>
      <c r="K29" s="1">
        <v>120000</v>
      </c>
      <c r="L29" s="85">
        <v>0</v>
      </c>
      <c r="M29" s="85">
        <v>0</v>
      </c>
      <c r="N29" s="85">
        <v>0</v>
      </c>
      <c r="O29" s="1">
        <v>0</v>
      </c>
      <c r="P29" s="86">
        <v>0</v>
      </c>
      <c r="Q29" s="81">
        <f t="shared" si="0"/>
        <v>120000</v>
      </c>
    </row>
    <row r="30" spans="2:19" s="9" customFormat="1">
      <c r="B30" s="82" t="s">
        <v>140</v>
      </c>
      <c r="C30" s="83" t="s">
        <v>869</v>
      </c>
      <c r="D30" s="82" t="s">
        <v>140</v>
      </c>
      <c r="E30" s="77" t="s">
        <v>858</v>
      </c>
      <c r="F30" s="78" t="s">
        <v>859</v>
      </c>
      <c r="G30" s="84"/>
      <c r="H30" s="84"/>
      <c r="I30" s="84"/>
      <c r="J30" s="77" t="s">
        <v>36</v>
      </c>
      <c r="K30" s="1">
        <v>366179.84000000003</v>
      </c>
      <c r="L30" s="85">
        <v>0</v>
      </c>
      <c r="M30" s="85">
        <v>0</v>
      </c>
      <c r="N30" s="85">
        <v>0</v>
      </c>
      <c r="O30" s="1">
        <v>0</v>
      </c>
      <c r="P30" s="86">
        <v>0</v>
      </c>
      <c r="Q30" s="81">
        <f t="shared" si="0"/>
        <v>366179.84000000003</v>
      </c>
    </row>
    <row r="31" spans="2:19" s="9" customFormat="1">
      <c r="B31" s="82" t="s">
        <v>146</v>
      </c>
      <c r="C31" s="83" t="s">
        <v>870</v>
      </c>
      <c r="D31" s="82" t="s">
        <v>146</v>
      </c>
      <c r="E31" s="77" t="s">
        <v>858</v>
      </c>
      <c r="F31" s="78" t="s">
        <v>859</v>
      </c>
      <c r="G31" s="84"/>
      <c r="H31" s="84"/>
      <c r="I31" s="84"/>
      <c r="J31" s="77" t="s">
        <v>36</v>
      </c>
      <c r="K31" s="1">
        <v>373373</v>
      </c>
      <c r="L31" s="85">
        <v>0</v>
      </c>
      <c r="M31" s="85">
        <v>0</v>
      </c>
      <c r="N31" s="85">
        <v>0</v>
      </c>
      <c r="O31" s="1">
        <v>0</v>
      </c>
      <c r="P31" s="86">
        <v>0</v>
      </c>
      <c r="Q31" s="81">
        <f t="shared" si="0"/>
        <v>373373</v>
      </c>
    </row>
    <row r="32" spans="2:19" s="9" customFormat="1">
      <c r="B32" s="82" t="s">
        <v>155</v>
      </c>
      <c r="C32" s="83" t="s">
        <v>871</v>
      </c>
      <c r="D32" s="82" t="s">
        <v>155</v>
      </c>
      <c r="E32" s="77" t="s">
        <v>858</v>
      </c>
      <c r="F32" s="78" t="s">
        <v>859</v>
      </c>
      <c r="G32" s="84"/>
      <c r="H32" s="84"/>
      <c r="I32" s="84"/>
      <c r="J32" s="77" t="s">
        <v>36</v>
      </c>
      <c r="K32" s="1">
        <v>107992.8</v>
      </c>
      <c r="L32" s="85">
        <v>0</v>
      </c>
      <c r="M32" s="85">
        <v>0</v>
      </c>
      <c r="N32" s="85">
        <v>0</v>
      </c>
      <c r="O32" s="1">
        <v>0</v>
      </c>
      <c r="P32" s="86">
        <v>0</v>
      </c>
      <c r="Q32" s="81">
        <f t="shared" si="0"/>
        <v>107992.8</v>
      </c>
    </row>
    <row r="33" spans="1:23" s="9" customFormat="1">
      <c r="B33" s="82" t="s">
        <v>164</v>
      </c>
      <c r="C33" s="83" t="s">
        <v>872</v>
      </c>
      <c r="D33" s="82" t="s">
        <v>164</v>
      </c>
      <c r="E33" s="77" t="s">
        <v>858</v>
      </c>
      <c r="F33" s="78" t="s">
        <v>859</v>
      </c>
      <c r="G33" s="84"/>
      <c r="H33" s="84"/>
      <c r="I33" s="84"/>
      <c r="J33" s="77" t="s">
        <v>36</v>
      </c>
      <c r="K33" s="1">
        <v>18698.400000000001</v>
      </c>
      <c r="L33" s="85">
        <v>0</v>
      </c>
      <c r="M33" s="85">
        <v>0</v>
      </c>
      <c r="N33" s="85">
        <v>0</v>
      </c>
      <c r="O33" s="1">
        <v>0</v>
      </c>
      <c r="P33" s="86">
        <v>0</v>
      </c>
      <c r="Q33" s="81">
        <f t="shared" si="0"/>
        <v>18698.400000000001</v>
      </c>
    </row>
    <row r="34" spans="1:23" s="9" customFormat="1">
      <c r="B34" s="82" t="s">
        <v>169</v>
      </c>
      <c r="C34" s="83" t="s">
        <v>873</v>
      </c>
      <c r="D34" s="82" t="s">
        <v>169</v>
      </c>
      <c r="E34" s="77" t="s">
        <v>858</v>
      </c>
      <c r="F34" s="78" t="s">
        <v>859</v>
      </c>
      <c r="G34" s="84"/>
      <c r="H34" s="84"/>
      <c r="I34" s="84"/>
      <c r="J34" s="77" t="s">
        <v>36</v>
      </c>
      <c r="K34" s="1">
        <v>720556.2</v>
      </c>
      <c r="L34" s="85">
        <v>0</v>
      </c>
      <c r="M34" s="85">
        <v>0</v>
      </c>
      <c r="N34" s="85">
        <v>0</v>
      </c>
      <c r="O34" s="1">
        <v>0</v>
      </c>
      <c r="P34" s="86">
        <v>0</v>
      </c>
      <c r="Q34" s="81">
        <f t="shared" si="0"/>
        <v>720556.2</v>
      </c>
    </row>
    <row r="35" spans="1:23" s="9" customFormat="1">
      <c r="B35" s="82" t="s">
        <v>176</v>
      </c>
      <c r="C35" s="83" t="s">
        <v>874</v>
      </c>
      <c r="D35" s="82" t="s">
        <v>176</v>
      </c>
      <c r="E35" s="77" t="s">
        <v>858</v>
      </c>
      <c r="F35" s="78" t="s">
        <v>859</v>
      </c>
      <c r="G35" s="84"/>
      <c r="H35" s="84"/>
      <c r="I35" s="84"/>
      <c r="J35" s="77" t="s">
        <v>36</v>
      </c>
      <c r="K35" s="1">
        <v>864.48</v>
      </c>
      <c r="L35" s="85">
        <v>0</v>
      </c>
      <c r="M35" s="85">
        <v>0</v>
      </c>
      <c r="N35" s="85">
        <v>0</v>
      </c>
      <c r="O35" s="1">
        <v>0</v>
      </c>
      <c r="P35" s="86">
        <v>0</v>
      </c>
      <c r="Q35" s="81">
        <f t="shared" si="0"/>
        <v>864.48</v>
      </c>
    </row>
    <row r="36" spans="1:23" s="9" customFormat="1">
      <c r="B36" s="88" t="s">
        <v>19</v>
      </c>
      <c r="C36" s="88"/>
      <c r="D36" s="88"/>
      <c r="E36" s="88"/>
      <c r="F36" s="88"/>
      <c r="G36" s="88"/>
      <c r="H36" s="88"/>
      <c r="I36" s="88"/>
      <c r="J36" s="88"/>
      <c r="K36" s="2">
        <f>SUM(K21:K35)</f>
        <v>8023969.6800000006</v>
      </c>
      <c r="L36" s="2"/>
      <c r="M36" s="88"/>
      <c r="N36" s="88"/>
      <c r="O36" s="2">
        <f>SUM(O27:O35)</f>
        <v>0</v>
      </c>
      <c r="P36" s="2">
        <f>SUM(P22:P35)</f>
        <v>0</v>
      </c>
      <c r="Q36" s="2">
        <f>SUM(Q21:Q35)</f>
        <v>8023969.6800000006</v>
      </c>
    </row>
    <row r="41" spans="1:23" s="67" customForma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23" s="90" customFormat="1" ht="36" customHeight="1">
      <c r="A42" s="111" t="s">
        <v>20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89"/>
      <c r="S42" s="89"/>
      <c r="T42" s="89"/>
      <c r="U42" s="89"/>
      <c r="V42" s="89"/>
      <c r="W42" s="89"/>
    </row>
    <row r="43" spans="1:23" s="90" customFormat="1" ht="12.75">
      <c r="A43" s="91"/>
    </row>
    <row r="44" spans="1:23" s="90" customFormat="1" ht="12.75">
      <c r="A44" s="91"/>
    </row>
    <row r="45" spans="1:23" s="90" customFormat="1" ht="12.75">
      <c r="A45" s="91"/>
    </row>
    <row r="46" spans="1:23" s="90" customFormat="1" ht="12.75">
      <c r="A46" s="91"/>
    </row>
    <row r="47" spans="1:23" s="90" customFormat="1" ht="12.75">
      <c r="A47" s="91"/>
    </row>
    <row r="48" spans="1:23" s="90" customFormat="1" ht="12.75">
      <c r="A48" s="91"/>
    </row>
    <row r="49" spans="1:19" s="90" customFormat="1" ht="12.75">
      <c r="A49" s="91"/>
    </row>
    <row r="50" spans="1:19" s="94" customFormat="1">
      <c r="L50" s="92"/>
      <c r="M50" s="93"/>
      <c r="N50" s="93"/>
      <c r="O50" s="93"/>
      <c r="P50" s="93"/>
      <c r="Q50" s="93"/>
      <c r="R50" s="93"/>
      <c r="S50" s="93"/>
    </row>
    <row r="51" spans="1:19" s="95" customFormat="1"/>
    <row r="52" spans="1:19" s="95" customFormat="1"/>
  </sheetData>
  <sheetProtection formatCells="0" formatColumns="0" formatRows="0" insertRows="0" deleteRows="0" selectLockedCells="1"/>
  <mergeCells count="18">
    <mergeCell ref="B18:Q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Q19:Q20"/>
    <mergeCell ref="A42:Q42"/>
    <mergeCell ref="K19:K20"/>
    <mergeCell ref="L19:L20"/>
    <mergeCell ref="M19:M20"/>
    <mergeCell ref="N19:N20"/>
    <mergeCell ref="O19:O20"/>
    <mergeCell ref="P19:P20"/>
  </mergeCells>
  <dataValidations count="2">
    <dataValidation type="list" allowBlank="1" showInputMessage="1" showErrorMessage="1" sqref="E11:J12">
      <formula1>#REF!</formula1>
    </dataValidation>
    <dataValidation type="list" allowBlank="1" showInputMessage="1" showErrorMessage="1" sqref="B13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'D:\[Copia de Copia de Inventarios y Concentrado Anual de Nóminas (2).xlsx]datos'!#REF!</xm:f>
          </x14:formula1>
          <xm:sqref>J21:J35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ANEXO 1</vt:lpstr>
      <vt:lpstr>ANEXO 2</vt:lpstr>
    </vt:vector>
  </TitlesOfParts>
  <Company>ORGANO DE FISCALIZACION SUPERIOR DE PUEBLA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Servmod5</dc:creator>
  <cp:lastModifiedBy>DPTO. COMERCIAL</cp:lastModifiedBy>
  <cp:lastPrinted>2016-12-07T20:26:10Z</cp:lastPrinted>
  <dcterms:created xsi:type="dcterms:W3CDTF">2006-04-05T14:59:27Z</dcterms:created>
  <dcterms:modified xsi:type="dcterms:W3CDTF">2019-07-31T19:11:01Z</dcterms:modified>
</cp:coreProperties>
</file>