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20490" windowHeight="7755" activeTab="1"/>
  </bookViews>
  <sheets>
    <sheet name="QuickBooks Export Tips" sheetId="2" r:id="rId1"/>
    <sheet name="Sheet1" sheetId="1" r:id="rId2"/>
  </sheets>
  <definedNames>
    <definedName name="_xlnm.Print_Titles" localSheetId="1">Sheet1!$A:$F,Sheet1!$1:$1</definedName>
    <definedName name="QB_COLUMN_1" localSheetId="1" hidden="1">Sheet1!$G$1</definedName>
    <definedName name="QB_COLUMN_20" localSheetId="1" hidden="1">Sheet1!$S$1</definedName>
    <definedName name="QB_COLUMN_3" localSheetId="1" hidden="1">Sheet1!$I$1</definedName>
    <definedName name="QB_COLUMN_30" localSheetId="1" hidden="1">Sheet1!$U$1</definedName>
    <definedName name="QB_COLUMN_4" localSheetId="1" hidden="1">Sheet1!$K$1</definedName>
    <definedName name="QB_COLUMN_5" localSheetId="1" hidden="1">Sheet1!$M$1</definedName>
    <definedName name="QB_COLUMN_7" localSheetId="1" hidden="1">Sheet1!$O$1</definedName>
    <definedName name="QB_COLUMN_8" localSheetId="1" hidden="1">Sheet1!$Q$1</definedName>
    <definedName name="QB_DATA_0" localSheetId="1" hidden="1">Sheet1!$5:$5,Sheet1!$8:$8,Sheet1!$9:$9,Sheet1!$10:$10,Sheet1!$11:$11,Sheet1!$12:$12,Sheet1!$13:$13,Sheet1!$14:$14,Sheet1!$15:$15,Sheet1!$16:$16,Sheet1!$17:$17,Sheet1!$18:$18,Sheet1!$19:$19,Sheet1!$20:$20,Sheet1!$21:$21,Sheet1!$22:$22</definedName>
    <definedName name="QB_DATA_1" localSheetId="1" hidden="1">Sheet1!$23:$23,Sheet1!$24:$24,Sheet1!$28:$28,Sheet1!$29:$29,Sheet1!$30:$30,Sheet1!$31:$31,Sheet1!$32:$32,Sheet1!$33:$33,Sheet1!$34:$34,Sheet1!$35:$35,Sheet1!$36:$36,Sheet1!$37:$37,Sheet1!$38:$38,Sheet1!$39:$39,Sheet1!$40:$40,Sheet1!$41:$41</definedName>
    <definedName name="QB_DATA_2" localSheetId="1" hidden="1">Sheet1!$44:$44,Sheet1!$45:$45,Sheet1!$46:$46,Sheet1!$47:$47,Sheet1!$48:$48,Sheet1!$49:$49,Sheet1!$50:$50,Sheet1!$51:$51,Sheet1!$52:$52,Sheet1!$53:$53,Sheet1!$54:$54,Sheet1!$55:$55,Sheet1!$56:$56,Sheet1!$57:$57,Sheet1!$58:$58,Sheet1!$59:$59</definedName>
    <definedName name="QB_DATA_3" localSheetId="1" hidden="1">Sheet1!$60:$60,Sheet1!$61:$61,Sheet1!$62:$62,Sheet1!$63:$63,Sheet1!$64:$64,Sheet1!$65:$65,Sheet1!$66:$66,Sheet1!$67:$67,Sheet1!$68:$68,Sheet1!$69:$69,Sheet1!$70:$70,Sheet1!$71:$71,Sheet1!$72:$72,Sheet1!$73:$73,Sheet1!$74:$74,Sheet1!$75:$75</definedName>
    <definedName name="QB_DATA_4" localSheetId="1" hidden="1">Sheet1!$76:$76,Sheet1!$77:$77,Sheet1!$78:$78,Sheet1!$79:$79,Sheet1!$80:$80,Sheet1!$81:$81,Sheet1!$82:$82,Sheet1!$83:$83,Sheet1!$84:$84,Sheet1!$85:$85,Sheet1!$86:$86,Sheet1!$87:$87,Sheet1!$88:$88,Sheet1!$89:$89,Sheet1!$90:$90,Sheet1!$91:$91</definedName>
    <definedName name="QB_DATA_5" localSheetId="1" hidden="1">Sheet1!$95:$95,Sheet1!$96:$96,Sheet1!$97:$97,Sheet1!$100:$100,Sheet1!$101:$101,Sheet1!$102:$102,Sheet1!$103:$103,Sheet1!$104:$104,Sheet1!$105:$105,Sheet1!$106:$106,Sheet1!$107:$107,Sheet1!$108:$108,Sheet1!$109:$109,Sheet1!$110:$110,Sheet1!$111:$111,Sheet1!$112:$112</definedName>
    <definedName name="QB_DATA_6" localSheetId="1" hidden="1">Sheet1!$113:$113,Sheet1!$119:$119,Sheet1!$120:$120,Sheet1!$123:$123,Sheet1!$126:$126,Sheet1!$129:$129,Sheet1!$130:$130,Sheet1!$131:$131,Sheet1!$132:$132,Sheet1!$135:$135,Sheet1!$138:$138,Sheet1!$139:$139,Sheet1!$140:$140,Sheet1!$143:$143,Sheet1!$144:$144,Sheet1!$147:$147</definedName>
    <definedName name="QB_DATA_7" localSheetId="1" hidden="1">Sheet1!$148:$148,Sheet1!$149:$149,Sheet1!$152:$152,Sheet1!$153:$153,Sheet1!$154:$154</definedName>
    <definedName name="QB_FORMULA_0" localSheetId="1" hidden="1">Sheet1!$U$6,Sheet1!$U$25,Sheet1!$U$42,Sheet1!$U$92,Sheet1!$U$93,Sheet1!$U$98,Sheet1!$U$114,Sheet1!$U$115,Sheet1!$U$116,Sheet1!$U$121,Sheet1!$U$124,Sheet1!$U$127,Sheet1!$U$133,Sheet1!$U$136,Sheet1!$U$141,Sheet1!$U$145</definedName>
    <definedName name="QB_FORMULA_1" localSheetId="1" hidden="1">Sheet1!$U$150,Sheet1!$U$155,Sheet1!$U$156,Sheet1!$U$157,Sheet1!$U$158</definedName>
    <definedName name="QB_ROW_18301" localSheetId="1" hidden="1">Sheet1!$A$158</definedName>
    <definedName name="QB_ROW_19011" localSheetId="1" hidden="1">Sheet1!$B$2</definedName>
    <definedName name="QB_ROW_19311" localSheetId="1" hidden="1">Sheet1!$B$157</definedName>
    <definedName name="QB_ROW_20031" localSheetId="1" hidden="1">Sheet1!$D$3</definedName>
    <definedName name="QB_ROW_20331" localSheetId="1" hidden="1">Sheet1!$D$115</definedName>
    <definedName name="QB_ROW_21031" localSheetId="1" hidden="1">Sheet1!$D$117</definedName>
    <definedName name="QB_ROW_211040" localSheetId="1" hidden="1">Sheet1!$E$142</definedName>
    <definedName name="QB_ROW_211340" localSheetId="1" hidden="1">Sheet1!$E$145</definedName>
    <definedName name="QB_ROW_21331" localSheetId="1" hidden="1">Sheet1!$D$156</definedName>
    <definedName name="QB_ROW_215040" localSheetId="1" hidden="1">Sheet1!$E$99</definedName>
    <definedName name="QB_ROW_215340" localSheetId="1" hidden="1">Sheet1!$E$114</definedName>
    <definedName name="QB_ROW_216040" localSheetId="1" hidden="1">Sheet1!$E$151</definedName>
    <definedName name="QB_ROW_216340" localSheetId="1" hidden="1">Sheet1!$E$155</definedName>
    <definedName name="QB_ROW_280040" localSheetId="1" hidden="1">Sheet1!$E$146</definedName>
    <definedName name="QB_ROW_280340" localSheetId="1" hidden="1">Sheet1!$E$150</definedName>
    <definedName name="QB_ROW_283040" localSheetId="1" hidden="1">Sheet1!$E$94</definedName>
    <definedName name="QB_ROW_283340" localSheetId="1" hidden="1">Sheet1!$E$98</definedName>
    <definedName name="QB_ROW_287040" localSheetId="1" hidden="1">Sheet1!$E$4</definedName>
    <definedName name="QB_ROW_287340" localSheetId="1" hidden="1">Sheet1!$E$6</definedName>
    <definedName name="QB_ROW_396040" localSheetId="1" hidden="1">Sheet1!$E$134</definedName>
    <definedName name="QB_ROW_396340" localSheetId="1" hidden="1">Sheet1!$E$136</definedName>
    <definedName name="QB_ROW_398040" localSheetId="1" hidden="1">Sheet1!$E$7</definedName>
    <definedName name="QB_ROW_398340" localSheetId="1" hidden="1">Sheet1!$E$25</definedName>
    <definedName name="QB_ROW_401040" localSheetId="1" hidden="1">Sheet1!$E$118</definedName>
    <definedName name="QB_ROW_401340" localSheetId="1" hidden="1">Sheet1!$E$121</definedName>
    <definedName name="QB_ROW_420040" localSheetId="1" hidden="1">Sheet1!$E$122</definedName>
    <definedName name="QB_ROW_420340" localSheetId="1" hidden="1">Sheet1!$E$124</definedName>
    <definedName name="QB_ROW_421040" localSheetId="1" hidden="1">Sheet1!$E$26</definedName>
    <definedName name="QB_ROW_421050" localSheetId="1" hidden="1">Sheet1!$F$43</definedName>
    <definedName name="QB_ROW_421340" localSheetId="1" hidden="1">Sheet1!$E$93</definedName>
    <definedName name="QB_ROW_421350" localSheetId="1" hidden="1">Sheet1!$F$92</definedName>
    <definedName name="QB_ROW_422040" localSheetId="1" hidden="1">Sheet1!$E$125</definedName>
    <definedName name="QB_ROW_422340" localSheetId="1" hidden="1">Sheet1!$E$127</definedName>
    <definedName name="QB_ROW_423050" localSheetId="1" hidden="1">Sheet1!$F$27</definedName>
    <definedName name="QB_ROW_423350" localSheetId="1" hidden="1">Sheet1!$F$42</definedName>
    <definedName name="QB_ROW_426040" localSheetId="1" hidden="1">Sheet1!$E$137</definedName>
    <definedName name="QB_ROW_426340" localSheetId="1" hidden="1">Sheet1!$E$141</definedName>
    <definedName name="QB_ROW_427040" localSheetId="1" hidden="1">Sheet1!$E$128</definedName>
    <definedName name="QB_ROW_427340" localSheetId="1" hidden="1">Sheet1!$E$133</definedName>
    <definedName name="QB_ROW_86321" localSheetId="1" hidden="1">Sheet1!$C$116</definedName>
    <definedName name="QBCANSUPPORTUPDATE" localSheetId="1">TRUE</definedName>
    <definedName name="QBCOMPANYFILENAME" localSheetId="1">"C:\Users\Treasurer\Desktop\ASMC Washington Chapter - Quickbooks.QBW"</definedName>
    <definedName name="QBENDDATE" localSheetId="1">20150228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"b4a85952584b45b8836ae567ccb0866a"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6</definedName>
    <definedName name="QBSTARTDATE" localSheetId="1">20150201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8" i="1" l="1"/>
  <c r="U157" i="1"/>
  <c r="U156" i="1"/>
  <c r="U155" i="1"/>
  <c r="U150" i="1"/>
  <c r="U145" i="1"/>
  <c r="U141" i="1"/>
  <c r="U136" i="1"/>
  <c r="U133" i="1"/>
  <c r="U127" i="1"/>
  <c r="U124" i="1"/>
  <c r="U121" i="1"/>
  <c r="U116" i="1"/>
  <c r="U115" i="1"/>
  <c r="U114" i="1"/>
  <c r="U98" i="1"/>
  <c r="U93" i="1"/>
  <c r="U92" i="1"/>
  <c r="U42" i="1"/>
  <c r="U25" i="1"/>
  <c r="U6" i="1"/>
</calcChain>
</file>

<file path=xl/sharedStrings.xml><?xml version="1.0" encoding="utf-8"?>
<sst xmlns="http://schemas.openxmlformats.org/spreadsheetml/2006/main" count="538" uniqueCount="122">
  <si>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</si>
  <si>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</si>
  <si>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</si>
  <si>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</si>
  <si>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</si>
  <si>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</si>
  <si>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</si>
  <si>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</si>
  <si>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</si>
  <si>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</si>
  <si>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</si>
  <si>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Corporate Rebate</t>
  </si>
  <si>
    <t>Total Corporate Rebate</t>
  </si>
  <si>
    <t>Mini-PDI 2015 Income</t>
  </si>
  <si>
    <t>Mini-PDI 2015 Sponsor</t>
  </si>
  <si>
    <t>Total Mini-PDI 2015 Sponsor</t>
  </si>
  <si>
    <t>Mini-PDI 2015 Income - Other</t>
  </si>
  <si>
    <t>Total Mini-PDI 2015 Income - Other</t>
  </si>
  <si>
    <t>Total Mini-PDI 2015 Income</t>
  </si>
  <si>
    <t>Monthly Advertisement-Income</t>
  </si>
  <si>
    <t>Total Monthly Advertisement-Income</t>
  </si>
  <si>
    <t>Monthly Luncheon-Income</t>
  </si>
  <si>
    <t>Total Monthly Luncheon-Income</t>
  </si>
  <si>
    <t>Total Income</t>
  </si>
  <si>
    <t>Gross Profit</t>
  </si>
  <si>
    <t>Expense</t>
  </si>
  <si>
    <t>Credit Card Return</t>
  </si>
  <si>
    <t>Total Credit Card Return</t>
  </si>
  <si>
    <t>email distribution</t>
  </si>
  <si>
    <t>Total email distribution</t>
  </si>
  <si>
    <t>Federal Withholding</t>
  </si>
  <si>
    <t>Total Federal Withholding</t>
  </si>
  <si>
    <t>Golf Tournament 2014 - Expense</t>
  </si>
  <si>
    <t>Total Golf Tournament 2014 - Expense</t>
  </si>
  <si>
    <t>Merchant Fees</t>
  </si>
  <si>
    <t>Total Merchant Fees</t>
  </si>
  <si>
    <t>Mini-PDI 2015-Expense</t>
  </si>
  <si>
    <t>Total Mini-PDI 2015-Expense</t>
  </si>
  <si>
    <t>Monthly Luncheon-Expenses</t>
  </si>
  <si>
    <t>Total Monthly Luncheon-Expenses</t>
  </si>
  <si>
    <t>Pay Pal Monthly Service Fee</t>
  </si>
  <si>
    <t>Total Pay Pal Monthly Service Fee</t>
  </si>
  <si>
    <t>Website Costs</t>
  </si>
  <si>
    <t>Total Website Costs</t>
  </si>
  <si>
    <t>Total Expense</t>
  </si>
  <si>
    <t>Net Ordinary Income</t>
  </si>
  <si>
    <t>Net Income</t>
  </si>
  <si>
    <t>Deposit</t>
  </si>
  <si>
    <t>Check</t>
  </si>
  <si>
    <t>2142</t>
  </si>
  <si>
    <t>2525</t>
  </si>
  <si>
    <t>043811</t>
  </si>
  <si>
    <t>25172</t>
  </si>
  <si>
    <t>50141</t>
  </si>
  <si>
    <t>4216793</t>
  </si>
  <si>
    <t>104267</t>
  </si>
  <si>
    <t>9047</t>
  </si>
  <si>
    <t>87281</t>
  </si>
  <si>
    <t>20614582</t>
  </si>
  <si>
    <t>2086</t>
  </si>
  <si>
    <t>2084</t>
  </si>
  <si>
    <t>2085</t>
  </si>
  <si>
    <t>Interest Earned</t>
  </si>
  <si>
    <t>ASMC-National</t>
  </si>
  <si>
    <t>CGI Federal</t>
  </si>
  <si>
    <t>Lead to Success</t>
  </si>
  <si>
    <t>Thompson Gray, Inc</t>
  </si>
  <si>
    <t>DCUC</t>
  </si>
  <si>
    <t>LMI</t>
  </si>
  <si>
    <t>The Mil Corporation</t>
  </si>
  <si>
    <t>IBM</t>
  </si>
  <si>
    <t>Grant Thornton</t>
  </si>
  <si>
    <t>Morgan Franklin</t>
  </si>
  <si>
    <t>Calibre</t>
  </si>
  <si>
    <t>PriceWaterHouseCoopers</t>
  </si>
  <si>
    <t>AOC Solution</t>
  </si>
  <si>
    <t>kGS</t>
  </si>
  <si>
    <t>Management Concepts</t>
  </si>
  <si>
    <t>American Express</t>
  </si>
  <si>
    <t>bank of America Merchant Services</t>
  </si>
  <si>
    <t>Vertical Response</t>
  </si>
  <si>
    <t>Rita Finney</t>
  </si>
  <si>
    <t>AGA Washington Chapter</t>
  </si>
  <si>
    <t>merchant fees</t>
  </si>
  <si>
    <t>Ronald Reagan International Trade Center</t>
  </si>
  <si>
    <t>Survey Monkey.com, LLC</t>
  </si>
  <si>
    <t>Westin Crystal City</t>
  </si>
  <si>
    <t>Pay Pal</t>
  </si>
  <si>
    <t>Aplus.net</t>
  </si>
  <si>
    <t>Interest</t>
  </si>
  <si>
    <t>March 14 - Rebate</t>
  </si>
  <si>
    <t>March 14 - Corp</t>
  </si>
  <si>
    <t>April 14 - Rebate</t>
  </si>
  <si>
    <t>April 14 - Corp</t>
  </si>
  <si>
    <t>May 14 - Rebate</t>
  </si>
  <si>
    <t>May 14 - Corp</t>
  </si>
  <si>
    <t>June 14 - Rebate</t>
  </si>
  <si>
    <t>June14  - Corp</t>
  </si>
  <si>
    <t>July 14 - Rebate</t>
  </si>
  <si>
    <t>July 14 - Corp</t>
  </si>
  <si>
    <t>August 14 - Rebate</t>
  </si>
  <si>
    <t>September 14 - Rebate</t>
  </si>
  <si>
    <t>September 14 - Corp</t>
  </si>
  <si>
    <t>October 14 - Rebate</t>
  </si>
  <si>
    <t>October 14 - Corp</t>
  </si>
  <si>
    <t>November 14 - Rebate</t>
  </si>
  <si>
    <t>November 14 - Corp</t>
  </si>
  <si>
    <t>Corporate/Retired - Member</t>
  </si>
  <si>
    <t>Corporate/Retired - Non Member</t>
  </si>
  <si>
    <t>Government/Military - Non Member</t>
  </si>
  <si>
    <t>Corporate/Retired - Memember</t>
  </si>
  <si>
    <t>Corporate/Military - Member</t>
  </si>
  <si>
    <t>Corporate/Military - Non Member</t>
  </si>
  <si>
    <t>February</t>
  </si>
  <si>
    <t>iReg Event Registration</t>
  </si>
  <si>
    <t>Mini PDI Deposit</t>
  </si>
  <si>
    <t>Apr - June 14</t>
  </si>
  <si>
    <t>July - Dec 14</t>
  </si>
  <si>
    <t>Aplus.net - June 14</t>
  </si>
  <si>
    <t>Aplus.net - July - Dec 14</t>
  </si>
  <si>
    <t>Bank of America Savings Account</t>
  </si>
  <si>
    <t>Bank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</si>
</sst>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59"/>
  <sheetViews>
    <sheetView showGridLines="0"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7" customWidth="1"/>
    <col min="6" max="6" width="25.7109375" style="17" customWidth="1"/>
    <col min="7" max="8" width="2.28515625" style="17" customWidth="1"/>
    <col min="9" max="9" width="6.140625" style="17" bestFit="1" customWidth="1"/>
    <col min="10" max="10" width="2.28515625" style="17" customWidth="1"/>
    <col min="11" max="11" width="8.7109375" style="17" bestFit="1" customWidth="1"/>
    <col min="12" max="12" width="2.28515625" style="17" customWidth="1"/>
    <col min="13" max="13" width="7.85546875" style="17" bestFit="1" customWidth="1"/>
    <col min="14" max="14" width="2.28515625" style="17" customWidth="1"/>
    <col min="15" max="15" width="30.28515625" style="17" bestFit="1" customWidth="1"/>
    <col min="16" max="16" width="2.28515625" style="17" customWidth="1"/>
    <col min="17" max="17" width="25" style="17" bestFit="1" customWidth="1"/>
    <col min="18" max="18" width="2.28515625" style="17" customWidth="1"/>
    <col min="19" max="19" width="25.140625" style="17" bestFit="1" customWidth="1"/>
    <col min="20" max="20" width="2.28515625" style="17" customWidth="1"/>
    <col min="21" max="21" width="11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4"/>
      <c r="F1" s="14"/>
      <c r="G1" s="14"/>
      <c r="H1" s="14"/>
      <c r="I1" s="15" t="s">
        <v>0</v>
      </c>
      <c r="J1" s="14"/>
      <c r="K1" s="15" t="s">
        <v>1</v>
      </c>
      <c r="L1" s="14"/>
      <c r="M1" s="15" t="s">
        <v>2</v>
      </c>
      <c r="N1" s="14"/>
      <c r="O1" s="15" t="s">
        <v>3</v>
      </c>
      <c r="P1" s="14"/>
      <c r="Q1" s="15" t="s">
        <v>4</v>
      </c>
      <c r="R1" s="14"/>
      <c r="S1" s="15" t="s">
        <v>5</v>
      </c>
      <c r="T1" s="14"/>
      <c r="U1" s="15" t="s">
        <v>6</v>
      </c>
    </row>
    <row r="2" spans="1:21" ht="15.75" thickTop="1" x14ac:dyDescent="0.25">
      <c r="A2" s="2"/>
      <c r="B2" s="2" t="s">
        <v>7</v>
      </c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4"/>
    </row>
    <row r="3" spans="1:21" x14ac:dyDescent="0.25">
      <c r="A3" s="2"/>
      <c r="B3" s="2"/>
      <c r="C3" s="2"/>
      <c r="D3" s="2" t="s">
        <v>8</v>
      </c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4"/>
    </row>
    <row r="4" spans="1:21" x14ac:dyDescent="0.25">
      <c r="A4" s="2"/>
      <c r="B4" s="2"/>
      <c r="C4" s="2"/>
      <c r="D4" s="2"/>
      <c r="E4" s="2" t="s">
        <v>9</v>
      </c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15.75" thickBot="1" x14ac:dyDescent="0.3">
      <c r="A5" s="1"/>
      <c r="B5" s="1"/>
      <c r="C5" s="1"/>
      <c r="D5" s="1"/>
      <c r="E5" s="1"/>
      <c r="F5" s="1"/>
      <c r="G5" s="5"/>
      <c r="H5" s="5"/>
      <c r="I5" s="5" t="s">
        <v>47</v>
      </c>
      <c r="J5" s="5"/>
      <c r="K5" s="6">
        <v>42062</v>
      </c>
      <c r="L5" s="5"/>
      <c r="M5" s="5"/>
      <c r="N5" s="5"/>
      <c r="O5" s="5" t="s">
        <v>62</v>
      </c>
      <c r="P5" s="5"/>
      <c r="Q5" s="5" t="s">
        <v>89</v>
      </c>
      <c r="R5" s="5"/>
      <c r="S5" s="5" t="s">
        <v>120</v>
      </c>
      <c r="T5" s="5"/>
      <c r="U5" s="7">
        <v>4.99</v>
      </c>
    </row>
    <row r="6" spans="1:21" x14ac:dyDescent="0.25">
      <c r="A6" s="5"/>
      <c r="B6" s="5"/>
      <c r="C6" s="5"/>
      <c r="D6" s="5"/>
      <c r="E6" s="5" t="s">
        <v>10</v>
      </c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8">
        <f>ROUND(SUM(U4:U5),5)</f>
        <v>4.99</v>
      </c>
    </row>
    <row r="7" spans="1:21" x14ac:dyDescent="0.25">
      <c r="A7" s="2"/>
      <c r="B7" s="2"/>
      <c r="C7" s="2"/>
      <c r="D7" s="2"/>
      <c r="E7" s="2" t="s">
        <v>11</v>
      </c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4"/>
    </row>
    <row r="8" spans="1:21" x14ac:dyDescent="0.25">
      <c r="A8" s="5"/>
      <c r="B8" s="5"/>
      <c r="C8" s="5"/>
      <c r="D8" s="5"/>
      <c r="E8" s="5"/>
      <c r="F8" s="5"/>
      <c r="G8" s="5"/>
      <c r="H8" s="5"/>
      <c r="I8" s="5" t="s">
        <v>47</v>
      </c>
      <c r="J8" s="5"/>
      <c r="K8" s="6">
        <v>42045</v>
      </c>
      <c r="L8" s="5"/>
      <c r="M8" s="5" t="s">
        <v>49</v>
      </c>
      <c r="N8" s="5"/>
      <c r="O8" s="5" t="s">
        <v>63</v>
      </c>
      <c r="P8" s="5"/>
      <c r="Q8" s="5" t="s">
        <v>90</v>
      </c>
      <c r="R8" s="5"/>
      <c r="S8" s="5" t="s">
        <v>121</v>
      </c>
      <c r="T8" s="5"/>
      <c r="U8" s="8">
        <v>1710</v>
      </c>
    </row>
    <row r="9" spans="1:21" x14ac:dyDescent="0.25">
      <c r="A9" s="5"/>
      <c r="B9" s="5"/>
      <c r="C9" s="5"/>
      <c r="D9" s="5"/>
      <c r="E9" s="5"/>
      <c r="F9" s="5"/>
      <c r="G9" s="5"/>
      <c r="H9" s="5"/>
      <c r="I9" s="5" t="s">
        <v>47</v>
      </c>
      <c r="J9" s="5"/>
      <c r="K9" s="6">
        <v>42045</v>
      </c>
      <c r="L9" s="5"/>
      <c r="M9" s="5" t="s">
        <v>49</v>
      </c>
      <c r="N9" s="5"/>
      <c r="O9" s="5" t="s">
        <v>63</v>
      </c>
      <c r="P9" s="5"/>
      <c r="Q9" s="5" t="s">
        <v>91</v>
      </c>
      <c r="R9" s="5"/>
      <c r="S9" s="5" t="s">
        <v>121</v>
      </c>
      <c r="T9" s="5"/>
      <c r="U9" s="8">
        <v>865</v>
      </c>
    </row>
    <row r="10" spans="1:21" x14ac:dyDescent="0.25">
      <c r="A10" s="5"/>
      <c r="B10" s="5"/>
      <c r="C10" s="5"/>
      <c r="D10" s="5"/>
      <c r="E10" s="5"/>
      <c r="F10" s="5"/>
      <c r="G10" s="5"/>
      <c r="H10" s="5"/>
      <c r="I10" s="5" t="s">
        <v>47</v>
      </c>
      <c r="J10" s="5"/>
      <c r="K10" s="6">
        <v>42045</v>
      </c>
      <c r="L10" s="5"/>
      <c r="M10" s="5" t="s">
        <v>49</v>
      </c>
      <c r="N10" s="5"/>
      <c r="O10" s="5" t="s">
        <v>63</v>
      </c>
      <c r="P10" s="5"/>
      <c r="Q10" s="5" t="s">
        <v>92</v>
      </c>
      <c r="R10" s="5"/>
      <c r="S10" s="5" t="s">
        <v>121</v>
      </c>
      <c r="T10" s="5"/>
      <c r="U10" s="8">
        <v>1461</v>
      </c>
    </row>
    <row r="11" spans="1:21" x14ac:dyDescent="0.25">
      <c r="A11" s="5"/>
      <c r="B11" s="5"/>
      <c r="C11" s="5"/>
      <c r="D11" s="5"/>
      <c r="E11" s="5"/>
      <c r="F11" s="5"/>
      <c r="G11" s="5"/>
      <c r="H11" s="5"/>
      <c r="I11" s="5" t="s">
        <v>47</v>
      </c>
      <c r="J11" s="5"/>
      <c r="K11" s="6">
        <v>42045</v>
      </c>
      <c r="L11" s="5"/>
      <c r="M11" s="5" t="s">
        <v>49</v>
      </c>
      <c r="N11" s="5"/>
      <c r="O11" s="5" t="s">
        <v>63</v>
      </c>
      <c r="P11" s="5"/>
      <c r="Q11" s="5" t="s">
        <v>93</v>
      </c>
      <c r="R11" s="5"/>
      <c r="S11" s="5" t="s">
        <v>121</v>
      </c>
      <c r="T11" s="5"/>
      <c r="U11" s="8">
        <v>1002</v>
      </c>
    </row>
    <row r="12" spans="1:21" x14ac:dyDescent="0.25">
      <c r="A12" s="5"/>
      <c r="B12" s="5"/>
      <c r="C12" s="5"/>
      <c r="D12" s="5"/>
      <c r="E12" s="5"/>
      <c r="F12" s="5"/>
      <c r="G12" s="5"/>
      <c r="H12" s="5"/>
      <c r="I12" s="5" t="s">
        <v>47</v>
      </c>
      <c r="J12" s="5"/>
      <c r="K12" s="6">
        <v>42045</v>
      </c>
      <c r="L12" s="5"/>
      <c r="M12" s="5" t="s">
        <v>49</v>
      </c>
      <c r="N12" s="5"/>
      <c r="O12" s="5" t="s">
        <v>63</v>
      </c>
      <c r="P12" s="5"/>
      <c r="Q12" s="5" t="s">
        <v>94</v>
      </c>
      <c r="R12" s="5"/>
      <c r="S12" s="5" t="s">
        <v>121</v>
      </c>
      <c r="T12" s="5"/>
      <c r="U12" s="8">
        <v>1336</v>
      </c>
    </row>
    <row r="13" spans="1:21" x14ac:dyDescent="0.25">
      <c r="A13" s="5"/>
      <c r="B13" s="5"/>
      <c r="C13" s="5"/>
      <c r="D13" s="5"/>
      <c r="E13" s="5"/>
      <c r="F13" s="5"/>
      <c r="G13" s="5"/>
      <c r="H13" s="5"/>
      <c r="I13" s="5" t="s">
        <v>47</v>
      </c>
      <c r="J13" s="5"/>
      <c r="K13" s="6">
        <v>42045</v>
      </c>
      <c r="L13" s="5"/>
      <c r="M13" s="5" t="s">
        <v>49</v>
      </c>
      <c r="N13" s="5"/>
      <c r="O13" s="5" t="s">
        <v>63</v>
      </c>
      <c r="P13" s="5"/>
      <c r="Q13" s="5" t="s">
        <v>95</v>
      </c>
      <c r="R13" s="5"/>
      <c r="S13" s="5" t="s">
        <v>121</v>
      </c>
      <c r="T13" s="5"/>
      <c r="U13" s="8">
        <v>927</v>
      </c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5" t="s">
        <v>47</v>
      </c>
      <c r="J14" s="5"/>
      <c r="K14" s="6">
        <v>42045</v>
      </c>
      <c r="L14" s="5"/>
      <c r="M14" s="5" t="s">
        <v>49</v>
      </c>
      <c r="N14" s="5"/>
      <c r="O14" s="5" t="s">
        <v>63</v>
      </c>
      <c r="P14" s="5"/>
      <c r="Q14" s="5" t="s">
        <v>96</v>
      </c>
      <c r="R14" s="5"/>
      <c r="S14" s="5" t="s">
        <v>121</v>
      </c>
      <c r="T14" s="5"/>
      <c r="U14" s="8">
        <v>807</v>
      </c>
    </row>
    <row r="15" spans="1:21" x14ac:dyDescent="0.25">
      <c r="A15" s="5"/>
      <c r="B15" s="5"/>
      <c r="C15" s="5"/>
      <c r="D15" s="5"/>
      <c r="E15" s="5"/>
      <c r="F15" s="5"/>
      <c r="G15" s="5"/>
      <c r="H15" s="5"/>
      <c r="I15" s="5" t="s">
        <v>47</v>
      </c>
      <c r="J15" s="5"/>
      <c r="K15" s="6">
        <v>42045</v>
      </c>
      <c r="L15" s="5"/>
      <c r="M15" s="5" t="s">
        <v>49</v>
      </c>
      <c r="N15" s="5"/>
      <c r="O15" s="5" t="s">
        <v>63</v>
      </c>
      <c r="P15" s="5"/>
      <c r="Q15" s="5" t="s">
        <v>97</v>
      </c>
      <c r="R15" s="5"/>
      <c r="S15" s="5" t="s">
        <v>121</v>
      </c>
      <c r="T15" s="5"/>
      <c r="U15" s="8">
        <v>260</v>
      </c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 t="s">
        <v>47</v>
      </c>
      <c r="J16" s="5"/>
      <c r="K16" s="6">
        <v>42045</v>
      </c>
      <c r="L16" s="5"/>
      <c r="M16" s="5" t="s">
        <v>49</v>
      </c>
      <c r="N16" s="5"/>
      <c r="O16" s="5" t="s">
        <v>63</v>
      </c>
      <c r="P16" s="5"/>
      <c r="Q16" s="5" t="s">
        <v>98</v>
      </c>
      <c r="R16" s="5"/>
      <c r="S16" s="5" t="s">
        <v>121</v>
      </c>
      <c r="T16" s="5"/>
      <c r="U16" s="8">
        <v>673</v>
      </c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 t="s">
        <v>47</v>
      </c>
      <c r="J17" s="5"/>
      <c r="K17" s="6">
        <v>42045</v>
      </c>
      <c r="L17" s="5"/>
      <c r="M17" s="5" t="s">
        <v>49</v>
      </c>
      <c r="N17" s="5"/>
      <c r="O17" s="5" t="s">
        <v>63</v>
      </c>
      <c r="P17" s="5"/>
      <c r="Q17" s="5" t="s">
        <v>99</v>
      </c>
      <c r="R17" s="5"/>
      <c r="S17" s="5" t="s">
        <v>121</v>
      </c>
      <c r="T17" s="5"/>
      <c r="U17" s="8">
        <v>5</v>
      </c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 t="s">
        <v>47</v>
      </c>
      <c r="J18" s="5"/>
      <c r="K18" s="6">
        <v>42045</v>
      </c>
      <c r="L18" s="5"/>
      <c r="M18" s="5" t="s">
        <v>49</v>
      </c>
      <c r="N18" s="5"/>
      <c r="O18" s="5" t="s">
        <v>63</v>
      </c>
      <c r="P18" s="5"/>
      <c r="Q18" s="5" t="s">
        <v>100</v>
      </c>
      <c r="R18" s="5"/>
      <c r="S18" s="5" t="s">
        <v>121</v>
      </c>
      <c r="T18" s="5"/>
      <c r="U18" s="8">
        <v>302</v>
      </c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 t="s">
        <v>47</v>
      </c>
      <c r="J19" s="5"/>
      <c r="K19" s="6">
        <v>42045</v>
      </c>
      <c r="L19" s="5"/>
      <c r="M19" s="5" t="s">
        <v>49</v>
      </c>
      <c r="N19" s="5"/>
      <c r="O19" s="5" t="s">
        <v>63</v>
      </c>
      <c r="P19" s="5"/>
      <c r="Q19" s="5" t="s">
        <v>101</v>
      </c>
      <c r="R19" s="5"/>
      <c r="S19" s="5" t="s">
        <v>121</v>
      </c>
      <c r="T19" s="5"/>
      <c r="U19" s="8">
        <v>954</v>
      </c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 t="s">
        <v>47</v>
      </c>
      <c r="J20" s="5"/>
      <c r="K20" s="6">
        <v>42045</v>
      </c>
      <c r="L20" s="5"/>
      <c r="M20" s="5" t="s">
        <v>49</v>
      </c>
      <c r="N20" s="5"/>
      <c r="O20" s="5" t="s">
        <v>63</v>
      </c>
      <c r="P20" s="5"/>
      <c r="Q20" s="5" t="s">
        <v>102</v>
      </c>
      <c r="R20" s="5"/>
      <c r="S20" s="5" t="s">
        <v>121</v>
      </c>
      <c r="T20" s="5"/>
      <c r="U20" s="8">
        <v>130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 t="s">
        <v>47</v>
      </c>
      <c r="J21" s="5"/>
      <c r="K21" s="6">
        <v>42045</v>
      </c>
      <c r="L21" s="5"/>
      <c r="M21" s="5" t="s">
        <v>49</v>
      </c>
      <c r="N21" s="5"/>
      <c r="O21" s="5" t="s">
        <v>63</v>
      </c>
      <c r="P21" s="5"/>
      <c r="Q21" s="5" t="s">
        <v>103</v>
      </c>
      <c r="R21" s="5"/>
      <c r="S21" s="5" t="s">
        <v>121</v>
      </c>
      <c r="T21" s="5"/>
      <c r="U21" s="8">
        <v>1252</v>
      </c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 t="s">
        <v>47</v>
      </c>
      <c r="J22" s="5"/>
      <c r="K22" s="6">
        <v>42045</v>
      </c>
      <c r="L22" s="5"/>
      <c r="M22" s="5" t="s">
        <v>49</v>
      </c>
      <c r="N22" s="5"/>
      <c r="O22" s="5" t="s">
        <v>63</v>
      </c>
      <c r="P22" s="5"/>
      <c r="Q22" s="5" t="s">
        <v>104</v>
      </c>
      <c r="R22" s="5"/>
      <c r="S22" s="5" t="s">
        <v>121</v>
      </c>
      <c r="T22" s="5"/>
      <c r="U22" s="8">
        <v>230</v>
      </c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 t="s">
        <v>47</v>
      </c>
      <c r="J23" s="5"/>
      <c r="K23" s="6">
        <v>42045</v>
      </c>
      <c r="L23" s="5"/>
      <c r="M23" s="5" t="s">
        <v>49</v>
      </c>
      <c r="N23" s="5"/>
      <c r="O23" s="5" t="s">
        <v>63</v>
      </c>
      <c r="P23" s="5"/>
      <c r="Q23" s="5" t="s">
        <v>105</v>
      </c>
      <c r="R23" s="5"/>
      <c r="S23" s="5" t="s">
        <v>121</v>
      </c>
      <c r="T23" s="5"/>
      <c r="U23" s="8">
        <v>872</v>
      </c>
    </row>
    <row r="24" spans="1:21" ht="15.75" thickBot="1" x14ac:dyDescent="0.3">
      <c r="A24" s="5"/>
      <c r="B24" s="5"/>
      <c r="C24" s="5"/>
      <c r="D24" s="5"/>
      <c r="E24" s="5"/>
      <c r="F24" s="5"/>
      <c r="G24" s="5"/>
      <c r="H24" s="5"/>
      <c r="I24" s="5" t="s">
        <v>47</v>
      </c>
      <c r="J24" s="5"/>
      <c r="K24" s="6">
        <v>42045</v>
      </c>
      <c r="L24" s="5"/>
      <c r="M24" s="5" t="s">
        <v>49</v>
      </c>
      <c r="N24" s="5"/>
      <c r="O24" s="5" t="s">
        <v>63</v>
      </c>
      <c r="P24" s="5"/>
      <c r="Q24" s="5" t="s">
        <v>106</v>
      </c>
      <c r="R24" s="5"/>
      <c r="S24" s="5" t="s">
        <v>121</v>
      </c>
      <c r="T24" s="5"/>
      <c r="U24" s="7">
        <v>5</v>
      </c>
    </row>
    <row r="25" spans="1:21" x14ac:dyDescent="0.25">
      <c r="A25" s="5"/>
      <c r="B25" s="5"/>
      <c r="C25" s="5"/>
      <c r="D25" s="5"/>
      <c r="E25" s="5" t="s">
        <v>12</v>
      </c>
      <c r="F25" s="5"/>
      <c r="G25" s="5"/>
      <c r="H25" s="5"/>
      <c r="I25" s="5"/>
      <c r="J25" s="5"/>
      <c r="K25" s="6"/>
      <c r="L25" s="5"/>
      <c r="M25" s="5"/>
      <c r="N25" s="5"/>
      <c r="O25" s="5"/>
      <c r="P25" s="5"/>
      <c r="Q25" s="5"/>
      <c r="R25" s="5"/>
      <c r="S25" s="5"/>
      <c r="T25" s="5"/>
      <c r="U25" s="8">
        <f>ROUND(SUM(U7:U24),5)</f>
        <v>12791</v>
      </c>
    </row>
    <row r="26" spans="1:21" x14ac:dyDescent="0.25">
      <c r="A26" s="2"/>
      <c r="B26" s="2"/>
      <c r="C26" s="2"/>
      <c r="D26" s="2"/>
      <c r="E26" s="2" t="s">
        <v>13</v>
      </c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  <c r="Q26" s="2"/>
      <c r="R26" s="2"/>
      <c r="S26" s="2"/>
      <c r="T26" s="2"/>
      <c r="U26" s="4"/>
    </row>
    <row r="27" spans="1:21" x14ac:dyDescent="0.25">
      <c r="A27" s="2"/>
      <c r="B27" s="2"/>
      <c r="C27" s="2"/>
      <c r="D27" s="2"/>
      <c r="E27" s="2"/>
      <c r="F27" s="2" t="s">
        <v>14</v>
      </c>
      <c r="G27" s="2"/>
      <c r="H27" s="2"/>
      <c r="I27" s="2"/>
      <c r="J27" s="2"/>
      <c r="K27" s="3"/>
      <c r="L27" s="2"/>
      <c r="M27" s="2"/>
      <c r="N27" s="2"/>
      <c r="O27" s="2"/>
      <c r="P27" s="2"/>
      <c r="Q27" s="2"/>
      <c r="R27" s="2"/>
      <c r="S27" s="2"/>
      <c r="T27" s="2"/>
      <c r="U27" s="4"/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 t="s">
        <v>47</v>
      </c>
      <c r="J28" s="5"/>
      <c r="K28" s="6">
        <v>42041</v>
      </c>
      <c r="L28" s="5"/>
      <c r="M28" s="5"/>
      <c r="N28" s="5"/>
      <c r="O28" s="5" t="s">
        <v>64</v>
      </c>
      <c r="P28" s="5"/>
      <c r="Q28" s="5" t="s">
        <v>47</v>
      </c>
      <c r="R28" s="5"/>
      <c r="S28" s="5" t="s">
        <v>121</v>
      </c>
      <c r="T28" s="5"/>
      <c r="U28" s="8">
        <v>1123.95</v>
      </c>
    </row>
    <row r="29" spans="1:21" x14ac:dyDescent="0.25">
      <c r="A29" s="5"/>
      <c r="B29" s="5"/>
      <c r="C29" s="5"/>
      <c r="D29" s="5"/>
      <c r="E29" s="5"/>
      <c r="F29" s="5"/>
      <c r="G29" s="5"/>
      <c r="H29" s="5"/>
      <c r="I29" s="5" t="s">
        <v>47</v>
      </c>
      <c r="J29" s="5"/>
      <c r="K29" s="6">
        <v>42044</v>
      </c>
      <c r="L29" s="5"/>
      <c r="M29" s="5"/>
      <c r="N29" s="5"/>
      <c r="O29" s="5" t="s">
        <v>65</v>
      </c>
      <c r="P29" s="5"/>
      <c r="Q29" s="5" t="s">
        <v>47</v>
      </c>
      <c r="R29" s="5"/>
      <c r="S29" s="5" t="s">
        <v>121</v>
      </c>
      <c r="T29" s="5"/>
      <c r="U29" s="8">
        <v>1464.67</v>
      </c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 t="s">
        <v>47</v>
      </c>
      <c r="J30" s="5"/>
      <c r="K30" s="6">
        <v>42045</v>
      </c>
      <c r="L30" s="5"/>
      <c r="M30" s="5" t="s">
        <v>50</v>
      </c>
      <c r="N30" s="5"/>
      <c r="O30" s="5" t="s">
        <v>66</v>
      </c>
      <c r="P30" s="5"/>
      <c r="Q30" s="5" t="s">
        <v>47</v>
      </c>
      <c r="R30" s="5"/>
      <c r="S30" s="5" t="s">
        <v>121</v>
      </c>
      <c r="T30" s="5"/>
      <c r="U30" s="8">
        <v>3850</v>
      </c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 t="s">
        <v>47</v>
      </c>
      <c r="J31" s="5"/>
      <c r="K31" s="6">
        <v>42045</v>
      </c>
      <c r="L31" s="5"/>
      <c r="M31" s="5" t="s">
        <v>51</v>
      </c>
      <c r="N31" s="5"/>
      <c r="O31" s="5" t="s">
        <v>67</v>
      </c>
      <c r="P31" s="5"/>
      <c r="Q31" s="5" t="s">
        <v>47</v>
      </c>
      <c r="R31" s="5"/>
      <c r="S31" s="5" t="s">
        <v>121</v>
      </c>
      <c r="T31" s="5"/>
      <c r="U31" s="8">
        <v>2000</v>
      </c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 t="s">
        <v>47</v>
      </c>
      <c r="J32" s="5"/>
      <c r="K32" s="6">
        <v>42045</v>
      </c>
      <c r="L32" s="5"/>
      <c r="M32" s="5" t="s">
        <v>52</v>
      </c>
      <c r="N32" s="5"/>
      <c r="O32" s="5" t="s">
        <v>68</v>
      </c>
      <c r="P32" s="5"/>
      <c r="Q32" s="5" t="s">
        <v>47</v>
      </c>
      <c r="R32" s="5"/>
      <c r="S32" s="5" t="s">
        <v>121</v>
      </c>
      <c r="T32" s="5"/>
      <c r="U32" s="8">
        <v>1000</v>
      </c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 t="s">
        <v>47</v>
      </c>
      <c r="J33" s="5"/>
      <c r="K33" s="6">
        <v>42045</v>
      </c>
      <c r="L33" s="5"/>
      <c r="M33" s="5" t="s">
        <v>53</v>
      </c>
      <c r="N33" s="5"/>
      <c r="O33" s="5" t="s">
        <v>69</v>
      </c>
      <c r="P33" s="5"/>
      <c r="Q33" s="5" t="s">
        <v>47</v>
      </c>
      <c r="R33" s="5"/>
      <c r="S33" s="5" t="s">
        <v>121</v>
      </c>
      <c r="T33" s="5"/>
      <c r="U33" s="8">
        <v>2398</v>
      </c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 t="s">
        <v>47</v>
      </c>
      <c r="J34" s="5"/>
      <c r="K34" s="6">
        <v>42045</v>
      </c>
      <c r="L34" s="5"/>
      <c r="M34" s="5" t="s">
        <v>54</v>
      </c>
      <c r="N34" s="5"/>
      <c r="O34" s="5" t="s">
        <v>70</v>
      </c>
      <c r="P34" s="5"/>
      <c r="Q34" s="5" t="s">
        <v>47</v>
      </c>
      <c r="R34" s="5"/>
      <c r="S34" s="5" t="s">
        <v>121</v>
      </c>
      <c r="T34" s="5"/>
      <c r="U34" s="8">
        <v>1350</v>
      </c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 t="s">
        <v>47</v>
      </c>
      <c r="J35" s="5"/>
      <c r="K35" s="6">
        <v>42045</v>
      </c>
      <c r="L35" s="5"/>
      <c r="M35" s="5" t="s">
        <v>55</v>
      </c>
      <c r="N35" s="5"/>
      <c r="O35" s="5" t="s">
        <v>71</v>
      </c>
      <c r="P35" s="5"/>
      <c r="Q35" s="5" t="s">
        <v>47</v>
      </c>
      <c r="R35" s="5"/>
      <c r="S35" s="5" t="s">
        <v>121</v>
      </c>
      <c r="T35" s="5"/>
      <c r="U35" s="8">
        <v>10000</v>
      </c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 t="s">
        <v>47</v>
      </c>
      <c r="J36" s="5"/>
      <c r="K36" s="6">
        <v>42045</v>
      </c>
      <c r="L36" s="5"/>
      <c r="M36" s="5" t="s">
        <v>56</v>
      </c>
      <c r="N36" s="5"/>
      <c r="O36" s="5" t="s">
        <v>72</v>
      </c>
      <c r="P36" s="5"/>
      <c r="Q36" s="5" t="s">
        <v>47</v>
      </c>
      <c r="R36" s="5"/>
      <c r="S36" s="5" t="s">
        <v>121</v>
      </c>
      <c r="T36" s="5"/>
      <c r="U36" s="8">
        <v>2650</v>
      </c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 t="s">
        <v>47</v>
      </c>
      <c r="J37" s="5"/>
      <c r="K37" s="6">
        <v>42045</v>
      </c>
      <c r="L37" s="5"/>
      <c r="M37" s="5" t="s">
        <v>57</v>
      </c>
      <c r="N37" s="5"/>
      <c r="O37" s="5" t="s">
        <v>73</v>
      </c>
      <c r="P37" s="5"/>
      <c r="Q37" s="5" t="s">
        <v>47</v>
      </c>
      <c r="R37" s="5"/>
      <c r="S37" s="5" t="s">
        <v>121</v>
      </c>
      <c r="T37" s="5"/>
      <c r="U37" s="8">
        <v>2500</v>
      </c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 t="s">
        <v>47</v>
      </c>
      <c r="J38" s="5"/>
      <c r="K38" s="6">
        <v>42045</v>
      </c>
      <c r="L38" s="5"/>
      <c r="M38" s="5" t="s">
        <v>58</v>
      </c>
      <c r="N38" s="5"/>
      <c r="O38" s="5" t="s">
        <v>74</v>
      </c>
      <c r="P38" s="5"/>
      <c r="Q38" s="5" t="s">
        <v>47</v>
      </c>
      <c r="R38" s="5"/>
      <c r="S38" s="5" t="s">
        <v>121</v>
      </c>
      <c r="T38" s="5"/>
      <c r="U38" s="8">
        <v>10000</v>
      </c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 t="s">
        <v>47</v>
      </c>
      <c r="J39" s="5"/>
      <c r="K39" s="6">
        <v>42047</v>
      </c>
      <c r="L39" s="5"/>
      <c r="M39" s="5"/>
      <c r="N39" s="5"/>
      <c r="O39" s="5" t="s">
        <v>75</v>
      </c>
      <c r="P39" s="5"/>
      <c r="Q39" s="5" t="s">
        <v>47</v>
      </c>
      <c r="R39" s="5"/>
      <c r="S39" s="5" t="s">
        <v>121</v>
      </c>
      <c r="T39" s="5"/>
      <c r="U39" s="8">
        <v>1000</v>
      </c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 t="s">
        <v>47</v>
      </c>
      <c r="J40" s="5"/>
      <c r="K40" s="6">
        <v>42048</v>
      </c>
      <c r="L40" s="5"/>
      <c r="M40" s="5"/>
      <c r="N40" s="5"/>
      <c r="O40" s="5" t="s">
        <v>76</v>
      </c>
      <c r="P40" s="5"/>
      <c r="Q40" s="5" t="s">
        <v>47</v>
      </c>
      <c r="R40" s="5"/>
      <c r="S40" s="5" t="s">
        <v>121</v>
      </c>
      <c r="T40" s="5"/>
      <c r="U40" s="8">
        <v>2850</v>
      </c>
    </row>
    <row r="41" spans="1:21" ht="15.75" thickBot="1" x14ac:dyDescent="0.3">
      <c r="A41" s="5"/>
      <c r="B41" s="5"/>
      <c r="C41" s="5"/>
      <c r="D41" s="5"/>
      <c r="E41" s="5"/>
      <c r="F41" s="5"/>
      <c r="G41" s="5"/>
      <c r="H41" s="5"/>
      <c r="I41" s="5" t="s">
        <v>47</v>
      </c>
      <c r="J41" s="5"/>
      <c r="K41" s="6">
        <v>42055</v>
      </c>
      <c r="L41" s="5"/>
      <c r="M41" s="5"/>
      <c r="N41" s="5"/>
      <c r="O41" s="5" t="s">
        <v>77</v>
      </c>
      <c r="P41" s="5"/>
      <c r="Q41" s="5" t="s">
        <v>47</v>
      </c>
      <c r="R41" s="5"/>
      <c r="S41" s="5" t="s">
        <v>121</v>
      </c>
      <c r="T41" s="5"/>
      <c r="U41" s="7">
        <v>2549</v>
      </c>
    </row>
    <row r="42" spans="1:21" x14ac:dyDescent="0.25">
      <c r="A42" s="5"/>
      <c r="B42" s="5"/>
      <c r="C42" s="5"/>
      <c r="D42" s="5"/>
      <c r="E42" s="5"/>
      <c r="F42" s="5" t="s">
        <v>15</v>
      </c>
      <c r="G42" s="5"/>
      <c r="H42" s="5"/>
      <c r="I42" s="5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  <c r="U42" s="8">
        <f>ROUND(SUM(U27:U41),5)</f>
        <v>44735.62</v>
      </c>
    </row>
    <row r="43" spans="1:21" x14ac:dyDescent="0.25">
      <c r="A43" s="2"/>
      <c r="B43" s="2"/>
      <c r="C43" s="2"/>
      <c r="D43" s="2"/>
      <c r="E43" s="2"/>
      <c r="F43" s="2" t="s">
        <v>16</v>
      </c>
      <c r="G43" s="2"/>
      <c r="H43" s="2"/>
      <c r="I43" s="2"/>
      <c r="J43" s="2"/>
      <c r="K43" s="3"/>
      <c r="L43" s="2"/>
      <c r="M43" s="2"/>
      <c r="N43" s="2"/>
      <c r="O43" s="2"/>
      <c r="P43" s="2"/>
      <c r="Q43" s="2"/>
      <c r="R43" s="2"/>
      <c r="S43" s="2"/>
      <c r="T43" s="2"/>
      <c r="U43" s="4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 t="s">
        <v>47</v>
      </c>
      <c r="J44" s="5"/>
      <c r="K44" s="6">
        <v>42037</v>
      </c>
      <c r="L44" s="5"/>
      <c r="M44" s="5"/>
      <c r="N44" s="5"/>
      <c r="O44" s="5" t="s">
        <v>78</v>
      </c>
      <c r="P44" s="5"/>
      <c r="Q44" s="5" t="s">
        <v>107</v>
      </c>
      <c r="R44" s="5"/>
      <c r="S44" s="5" t="s">
        <v>121</v>
      </c>
      <c r="T44" s="5"/>
      <c r="U44" s="8">
        <v>194.32</v>
      </c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 t="s">
        <v>47</v>
      </c>
      <c r="J45" s="5"/>
      <c r="K45" s="6">
        <v>42038</v>
      </c>
      <c r="L45" s="5"/>
      <c r="M45" s="5"/>
      <c r="N45" s="5"/>
      <c r="O45" s="5" t="s">
        <v>79</v>
      </c>
      <c r="P45" s="5"/>
      <c r="Q45" s="5" t="s">
        <v>107</v>
      </c>
      <c r="R45" s="5"/>
      <c r="S45" s="5" t="s">
        <v>121</v>
      </c>
      <c r="T45" s="5"/>
      <c r="U45" s="8">
        <v>398</v>
      </c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 t="s">
        <v>47</v>
      </c>
      <c r="J46" s="5"/>
      <c r="K46" s="6">
        <v>42038</v>
      </c>
      <c r="L46" s="5"/>
      <c r="M46" s="5"/>
      <c r="N46" s="5"/>
      <c r="O46" s="5" t="s">
        <v>79</v>
      </c>
      <c r="P46" s="5"/>
      <c r="Q46" s="5" t="s">
        <v>108</v>
      </c>
      <c r="R46" s="5"/>
      <c r="S46" s="5" t="s">
        <v>121</v>
      </c>
      <c r="T46" s="5"/>
      <c r="U46" s="8">
        <v>249</v>
      </c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 t="s">
        <v>47</v>
      </c>
      <c r="J47" s="5"/>
      <c r="K47" s="6">
        <v>42038</v>
      </c>
      <c r="L47" s="5"/>
      <c r="M47" s="5"/>
      <c r="N47" s="5"/>
      <c r="O47" s="5" t="s">
        <v>79</v>
      </c>
      <c r="P47" s="5"/>
      <c r="Q47" s="5" t="s">
        <v>109</v>
      </c>
      <c r="R47" s="5"/>
      <c r="S47" s="5" t="s">
        <v>121</v>
      </c>
      <c r="T47" s="5"/>
      <c r="U47" s="8">
        <v>60</v>
      </c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 t="s">
        <v>47</v>
      </c>
      <c r="J48" s="5"/>
      <c r="K48" s="6">
        <v>42038</v>
      </c>
      <c r="L48" s="5"/>
      <c r="M48" s="5"/>
      <c r="N48" s="5"/>
      <c r="O48" s="5" t="s">
        <v>78</v>
      </c>
      <c r="P48" s="5"/>
      <c r="Q48" s="5" t="s">
        <v>107</v>
      </c>
      <c r="R48" s="5"/>
      <c r="S48" s="5" t="s">
        <v>121</v>
      </c>
      <c r="T48" s="5"/>
      <c r="U48" s="8">
        <v>194.32</v>
      </c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 t="s">
        <v>47</v>
      </c>
      <c r="J49" s="5"/>
      <c r="K49" s="6">
        <v>42039</v>
      </c>
      <c r="L49" s="5"/>
      <c r="M49" s="5"/>
      <c r="N49" s="5"/>
      <c r="O49" s="5" t="s">
        <v>79</v>
      </c>
      <c r="P49" s="5"/>
      <c r="Q49" s="5" t="s">
        <v>107</v>
      </c>
      <c r="R49" s="5"/>
      <c r="S49" s="5" t="s">
        <v>121</v>
      </c>
      <c r="T49" s="5"/>
      <c r="U49" s="8">
        <v>2189</v>
      </c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 t="s">
        <v>47</v>
      </c>
      <c r="J50" s="5"/>
      <c r="K50" s="6">
        <v>42039</v>
      </c>
      <c r="L50" s="5"/>
      <c r="M50" s="5"/>
      <c r="N50" s="5"/>
      <c r="O50" s="5" t="s">
        <v>79</v>
      </c>
      <c r="P50" s="5"/>
      <c r="Q50" s="5" t="s">
        <v>109</v>
      </c>
      <c r="R50" s="5"/>
      <c r="S50" s="5" t="s">
        <v>121</v>
      </c>
      <c r="T50" s="5"/>
      <c r="U50" s="8">
        <v>30</v>
      </c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 t="s">
        <v>47</v>
      </c>
      <c r="J51" s="5"/>
      <c r="K51" s="6">
        <v>42039</v>
      </c>
      <c r="L51" s="5"/>
      <c r="M51" s="5"/>
      <c r="N51" s="5"/>
      <c r="O51" s="5" t="s">
        <v>78</v>
      </c>
      <c r="P51" s="5"/>
      <c r="Q51" s="5" t="s">
        <v>107</v>
      </c>
      <c r="R51" s="5"/>
      <c r="S51" s="5" t="s">
        <v>121</v>
      </c>
      <c r="T51" s="5"/>
      <c r="U51" s="8">
        <v>388.65</v>
      </c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 t="s">
        <v>47</v>
      </c>
      <c r="J52" s="5"/>
      <c r="K52" s="6">
        <v>42040</v>
      </c>
      <c r="L52" s="5"/>
      <c r="M52" s="5"/>
      <c r="N52" s="5"/>
      <c r="O52" s="5" t="s">
        <v>78</v>
      </c>
      <c r="P52" s="5"/>
      <c r="Q52" s="5" t="s">
        <v>107</v>
      </c>
      <c r="R52" s="5"/>
      <c r="S52" s="5" t="s">
        <v>121</v>
      </c>
      <c r="T52" s="5"/>
      <c r="U52" s="8">
        <v>1749.09</v>
      </c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 t="s">
        <v>47</v>
      </c>
      <c r="J53" s="5"/>
      <c r="K53" s="6">
        <v>42040</v>
      </c>
      <c r="L53" s="5"/>
      <c r="M53" s="5"/>
      <c r="N53" s="5"/>
      <c r="O53" s="5" t="s">
        <v>78</v>
      </c>
      <c r="P53" s="5"/>
      <c r="Q53" s="5" t="s">
        <v>108</v>
      </c>
      <c r="R53" s="5"/>
      <c r="S53" s="5" t="s">
        <v>121</v>
      </c>
      <c r="T53" s="5"/>
      <c r="U53" s="8">
        <v>486.12</v>
      </c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 t="s">
        <v>47</v>
      </c>
      <c r="J54" s="5"/>
      <c r="K54" s="6">
        <v>42040</v>
      </c>
      <c r="L54" s="5"/>
      <c r="M54" s="5"/>
      <c r="N54" s="5"/>
      <c r="O54" s="5" t="s">
        <v>79</v>
      </c>
      <c r="P54" s="5"/>
      <c r="Q54" s="5" t="s">
        <v>107</v>
      </c>
      <c r="R54" s="5"/>
      <c r="S54" s="5" t="s">
        <v>121</v>
      </c>
      <c r="T54" s="5"/>
      <c r="U54" s="8">
        <v>796</v>
      </c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 t="s">
        <v>47</v>
      </c>
      <c r="J55" s="5"/>
      <c r="K55" s="6">
        <v>42040</v>
      </c>
      <c r="L55" s="5"/>
      <c r="M55" s="5"/>
      <c r="N55" s="5"/>
      <c r="O55" s="5" t="s">
        <v>79</v>
      </c>
      <c r="P55" s="5"/>
      <c r="Q55" s="5" t="s">
        <v>109</v>
      </c>
      <c r="R55" s="5"/>
      <c r="S55" s="5" t="s">
        <v>121</v>
      </c>
      <c r="T55" s="5"/>
      <c r="U55" s="8">
        <v>120</v>
      </c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 t="s">
        <v>47</v>
      </c>
      <c r="J56" s="5"/>
      <c r="K56" s="6">
        <v>42041</v>
      </c>
      <c r="L56" s="5"/>
      <c r="M56" s="5"/>
      <c r="N56" s="5"/>
      <c r="O56" s="5" t="s">
        <v>79</v>
      </c>
      <c r="P56" s="5"/>
      <c r="Q56" s="5" t="s">
        <v>110</v>
      </c>
      <c r="R56" s="5"/>
      <c r="S56" s="5" t="s">
        <v>121</v>
      </c>
      <c r="T56" s="5"/>
      <c r="U56" s="8">
        <v>179</v>
      </c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 t="s">
        <v>47</v>
      </c>
      <c r="J57" s="5"/>
      <c r="K57" s="6">
        <v>42044</v>
      </c>
      <c r="L57" s="5"/>
      <c r="M57" s="5"/>
      <c r="N57" s="5"/>
      <c r="O57" s="5" t="s">
        <v>78</v>
      </c>
      <c r="P57" s="5"/>
      <c r="Q57" s="5" t="s">
        <v>107</v>
      </c>
      <c r="R57" s="5"/>
      <c r="S57" s="5" t="s">
        <v>121</v>
      </c>
      <c r="T57" s="5"/>
      <c r="U57" s="8">
        <v>583.03</v>
      </c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 t="s">
        <v>47</v>
      </c>
      <c r="J58" s="5"/>
      <c r="K58" s="6">
        <v>42044</v>
      </c>
      <c r="L58" s="5"/>
      <c r="M58" s="5"/>
      <c r="N58" s="5"/>
      <c r="O58" s="5" t="s">
        <v>78</v>
      </c>
      <c r="P58" s="5"/>
      <c r="Q58" s="5" t="s">
        <v>108</v>
      </c>
      <c r="R58" s="5"/>
      <c r="S58" s="5" t="s">
        <v>121</v>
      </c>
      <c r="T58" s="5"/>
      <c r="U58" s="8">
        <v>486.3</v>
      </c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 t="s">
        <v>47</v>
      </c>
      <c r="J59" s="5"/>
      <c r="K59" s="6">
        <v>42044</v>
      </c>
      <c r="L59" s="5"/>
      <c r="M59" s="5"/>
      <c r="N59" s="5"/>
      <c r="O59" s="5" t="s">
        <v>78</v>
      </c>
      <c r="P59" s="5"/>
      <c r="Q59" s="5" t="s">
        <v>109</v>
      </c>
      <c r="R59" s="5"/>
      <c r="S59" s="5" t="s">
        <v>121</v>
      </c>
      <c r="T59" s="5"/>
      <c r="U59" s="8">
        <v>29.3</v>
      </c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 t="s">
        <v>47</v>
      </c>
      <c r="J60" s="5"/>
      <c r="K60" s="6">
        <v>42044</v>
      </c>
      <c r="L60" s="5"/>
      <c r="M60" s="5"/>
      <c r="N60" s="5"/>
      <c r="O60" s="5" t="s">
        <v>79</v>
      </c>
      <c r="P60" s="5"/>
      <c r="Q60" s="5" t="s">
        <v>111</v>
      </c>
      <c r="R60" s="5"/>
      <c r="S60" s="5" t="s">
        <v>121</v>
      </c>
      <c r="T60" s="5"/>
      <c r="U60" s="8">
        <v>995</v>
      </c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 t="s">
        <v>47</v>
      </c>
      <c r="J61" s="5"/>
      <c r="K61" s="6">
        <v>42044</v>
      </c>
      <c r="L61" s="5"/>
      <c r="M61" s="5"/>
      <c r="N61" s="5"/>
      <c r="O61" s="5" t="s">
        <v>79</v>
      </c>
      <c r="P61" s="5"/>
      <c r="Q61" s="5" t="s">
        <v>109</v>
      </c>
      <c r="R61" s="5"/>
      <c r="S61" s="5" t="s">
        <v>121</v>
      </c>
      <c r="T61" s="5"/>
      <c r="U61" s="8">
        <v>30</v>
      </c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 t="s">
        <v>47</v>
      </c>
      <c r="J62" s="5"/>
      <c r="K62" s="6">
        <v>42044</v>
      </c>
      <c r="L62" s="5"/>
      <c r="M62" s="5"/>
      <c r="N62" s="5"/>
      <c r="O62" s="5" t="s">
        <v>79</v>
      </c>
      <c r="P62" s="5"/>
      <c r="Q62" s="5" t="s">
        <v>112</v>
      </c>
      <c r="R62" s="5"/>
      <c r="S62" s="5" t="s">
        <v>121</v>
      </c>
      <c r="T62" s="5"/>
      <c r="U62" s="8">
        <v>249</v>
      </c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 t="s">
        <v>47</v>
      </c>
      <c r="J63" s="5"/>
      <c r="K63" s="6">
        <v>42045</v>
      </c>
      <c r="L63" s="5"/>
      <c r="M63" s="5"/>
      <c r="N63" s="5"/>
      <c r="O63" s="5" t="s">
        <v>79</v>
      </c>
      <c r="P63" s="5"/>
      <c r="Q63" s="5" t="s">
        <v>107</v>
      </c>
      <c r="R63" s="5"/>
      <c r="S63" s="5" t="s">
        <v>121</v>
      </c>
      <c r="T63" s="5"/>
      <c r="U63" s="8">
        <v>199</v>
      </c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 t="s">
        <v>47</v>
      </c>
      <c r="J64" s="5"/>
      <c r="K64" s="6">
        <v>42045</v>
      </c>
      <c r="L64" s="5"/>
      <c r="M64" s="5"/>
      <c r="N64" s="5"/>
      <c r="O64" s="5" t="s">
        <v>78</v>
      </c>
      <c r="P64" s="5"/>
      <c r="Q64" s="5" t="s">
        <v>107</v>
      </c>
      <c r="R64" s="5"/>
      <c r="S64" s="5" t="s">
        <v>121</v>
      </c>
      <c r="T64" s="5"/>
      <c r="U64" s="8">
        <v>194.32</v>
      </c>
    </row>
    <row r="65" spans="1:21" x14ac:dyDescent="0.25">
      <c r="A65" s="5"/>
      <c r="B65" s="5"/>
      <c r="C65" s="5"/>
      <c r="D65" s="5"/>
      <c r="E65" s="5"/>
      <c r="F65" s="5"/>
      <c r="G65" s="5"/>
      <c r="H65" s="5"/>
      <c r="I65" s="5" t="s">
        <v>47</v>
      </c>
      <c r="J65" s="5"/>
      <c r="K65" s="6">
        <v>42046</v>
      </c>
      <c r="L65" s="5"/>
      <c r="M65" s="5"/>
      <c r="N65" s="5"/>
      <c r="O65" s="5" t="s">
        <v>79</v>
      </c>
      <c r="P65" s="5"/>
      <c r="Q65" s="5" t="s">
        <v>107</v>
      </c>
      <c r="R65" s="5"/>
      <c r="S65" s="5" t="s">
        <v>121</v>
      </c>
      <c r="T65" s="5"/>
      <c r="U65" s="8">
        <v>796</v>
      </c>
    </row>
    <row r="66" spans="1:21" x14ac:dyDescent="0.25">
      <c r="A66" s="5"/>
      <c r="B66" s="5"/>
      <c r="C66" s="5"/>
      <c r="D66" s="5"/>
      <c r="E66" s="5"/>
      <c r="F66" s="5"/>
      <c r="G66" s="5"/>
      <c r="H66" s="5"/>
      <c r="I66" s="5" t="s">
        <v>47</v>
      </c>
      <c r="J66" s="5"/>
      <c r="K66" s="6">
        <v>42046</v>
      </c>
      <c r="L66" s="5"/>
      <c r="M66" s="5"/>
      <c r="N66" s="5"/>
      <c r="O66" s="5" t="s">
        <v>79</v>
      </c>
      <c r="P66" s="5"/>
      <c r="Q66" s="5" t="s">
        <v>108</v>
      </c>
      <c r="R66" s="5"/>
      <c r="S66" s="5" t="s">
        <v>121</v>
      </c>
      <c r="T66" s="5"/>
      <c r="U66" s="8">
        <v>249</v>
      </c>
    </row>
    <row r="67" spans="1:21" x14ac:dyDescent="0.25">
      <c r="A67" s="5"/>
      <c r="B67" s="5"/>
      <c r="C67" s="5"/>
      <c r="D67" s="5"/>
      <c r="E67" s="5"/>
      <c r="F67" s="5"/>
      <c r="G67" s="5"/>
      <c r="H67" s="5"/>
      <c r="I67" s="5" t="s">
        <v>47</v>
      </c>
      <c r="J67" s="5"/>
      <c r="K67" s="6">
        <v>42046</v>
      </c>
      <c r="L67" s="5"/>
      <c r="M67" s="5"/>
      <c r="N67" s="5"/>
      <c r="O67" s="5" t="s">
        <v>79</v>
      </c>
      <c r="P67" s="5"/>
      <c r="Q67" s="5" t="s">
        <v>109</v>
      </c>
      <c r="R67" s="5"/>
      <c r="S67" s="5" t="s">
        <v>121</v>
      </c>
      <c r="T67" s="5"/>
      <c r="U67" s="8">
        <v>30</v>
      </c>
    </row>
    <row r="68" spans="1:21" x14ac:dyDescent="0.25">
      <c r="A68" s="5"/>
      <c r="B68" s="5"/>
      <c r="C68" s="5"/>
      <c r="D68" s="5"/>
      <c r="E68" s="5"/>
      <c r="F68" s="5"/>
      <c r="G68" s="5"/>
      <c r="H68" s="5"/>
      <c r="I68" s="5" t="s">
        <v>47</v>
      </c>
      <c r="J68" s="5"/>
      <c r="K68" s="6">
        <v>42046</v>
      </c>
      <c r="L68" s="5"/>
      <c r="M68" s="5"/>
      <c r="N68" s="5"/>
      <c r="O68" s="5" t="s">
        <v>78</v>
      </c>
      <c r="P68" s="5"/>
      <c r="Q68" s="5" t="s">
        <v>107</v>
      </c>
      <c r="R68" s="5"/>
      <c r="S68" s="5" t="s">
        <v>121</v>
      </c>
      <c r="T68" s="5"/>
      <c r="U68" s="8">
        <v>194.34</v>
      </c>
    </row>
    <row r="69" spans="1:21" x14ac:dyDescent="0.25">
      <c r="A69" s="5"/>
      <c r="B69" s="5"/>
      <c r="C69" s="5"/>
      <c r="D69" s="5"/>
      <c r="E69" s="5"/>
      <c r="F69" s="5"/>
      <c r="G69" s="5"/>
      <c r="H69" s="5"/>
      <c r="I69" s="5" t="s">
        <v>47</v>
      </c>
      <c r="J69" s="5"/>
      <c r="K69" s="6">
        <v>42047</v>
      </c>
      <c r="L69" s="5"/>
      <c r="M69" s="5"/>
      <c r="N69" s="5"/>
      <c r="O69" s="5" t="s">
        <v>79</v>
      </c>
      <c r="P69" s="5"/>
      <c r="Q69" s="5" t="s">
        <v>107</v>
      </c>
      <c r="R69" s="5"/>
      <c r="S69" s="5" t="s">
        <v>121</v>
      </c>
      <c r="T69" s="5"/>
      <c r="U69" s="8">
        <v>1194</v>
      </c>
    </row>
    <row r="70" spans="1:21" x14ac:dyDescent="0.25">
      <c r="A70" s="5"/>
      <c r="B70" s="5"/>
      <c r="C70" s="5"/>
      <c r="D70" s="5"/>
      <c r="E70" s="5"/>
      <c r="F70" s="5"/>
      <c r="G70" s="5"/>
      <c r="H70" s="5"/>
      <c r="I70" s="5" t="s">
        <v>47</v>
      </c>
      <c r="J70" s="5"/>
      <c r="K70" s="6">
        <v>42047</v>
      </c>
      <c r="L70" s="5"/>
      <c r="M70" s="5"/>
      <c r="N70" s="5"/>
      <c r="O70" s="5" t="s">
        <v>79</v>
      </c>
      <c r="P70" s="5"/>
      <c r="Q70" s="5" t="s">
        <v>108</v>
      </c>
      <c r="R70" s="5"/>
      <c r="S70" s="5" t="s">
        <v>121</v>
      </c>
      <c r="T70" s="5"/>
      <c r="U70" s="8">
        <v>249</v>
      </c>
    </row>
    <row r="71" spans="1:21" x14ac:dyDescent="0.25">
      <c r="A71" s="5"/>
      <c r="B71" s="5"/>
      <c r="C71" s="5"/>
      <c r="D71" s="5"/>
      <c r="E71" s="5"/>
      <c r="F71" s="5"/>
      <c r="G71" s="5"/>
      <c r="H71" s="5"/>
      <c r="I71" s="5" t="s">
        <v>47</v>
      </c>
      <c r="J71" s="5"/>
      <c r="K71" s="6">
        <v>42047</v>
      </c>
      <c r="L71" s="5"/>
      <c r="M71" s="5"/>
      <c r="N71" s="5"/>
      <c r="O71" s="5" t="s">
        <v>79</v>
      </c>
      <c r="P71" s="5"/>
      <c r="Q71" s="5" t="s">
        <v>109</v>
      </c>
      <c r="R71" s="5"/>
      <c r="S71" s="5" t="s">
        <v>121</v>
      </c>
      <c r="T71" s="5"/>
      <c r="U71" s="8">
        <v>30</v>
      </c>
    </row>
    <row r="72" spans="1:21" x14ac:dyDescent="0.25">
      <c r="A72" s="5"/>
      <c r="B72" s="5"/>
      <c r="C72" s="5"/>
      <c r="D72" s="5"/>
      <c r="E72" s="5"/>
      <c r="F72" s="5"/>
      <c r="G72" s="5"/>
      <c r="H72" s="5"/>
      <c r="I72" s="5" t="s">
        <v>47</v>
      </c>
      <c r="J72" s="5"/>
      <c r="K72" s="6">
        <v>42048</v>
      </c>
      <c r="L72" s="5"/>
      <c r="M72" s="5"/>
      <c r="N72" s="5"/>
      <c r="O72" s="5" t="s">
        <v>76</v>
      </c>
      <c r="P72" s="5"/>
      <c r="Q72" s="5" t="s">
        <v>107</v>
      </c>
      <c r="R72" s="5"/>
      <c r="S72" s="5" t="s">
        <v>121</v>
      </c>
      <c r="T72" s="5"/>
      <c r="U72" s="8">
        <v>710.68</v>
      </c>
    </row>
    <row r="73" spans="1:21" x14ac:dyDescent="0.25">
      <c r="A73" s="5"/>
      <c r="B73" s="5"/>
      <c r="C73" s="5"/>
      <c r="D73" s="5"/>
      <c r="E73" s="5"/>
      <c r="F73" s="5"/>
      <c r="G73" s="5"/>
      <c r="H73" s="5"/>
      <c r="I73" s="5" t="s">
        <v>47</v>
      </c>
      <c r="J73" s="5"/>
      <c r="K73" s="6">
        <v>42048</v>
      </c>
      <c r="L73" s="5"/>
      <c r="M73" s="5"/>
      <c r="N73" s="5"/>
      <c r="O73" s="5" t="s">
        <v>78</v>
      </c>
      <c r="P73" s="5"/>
      <c r="Q73" s="5" t="s">
        <v>107</v>
      </c>
      <c r="R73" s="5"/>
      <c r="S73" s="5" t="s">
        <v>121</v>
      </c>
      <c r="T73" s="5"/>
      <c r="U73" s="8">
        <v>388.29</v>
      </c>
    </row>
    <row r="74" spans="1:21" x14ac:dyDescent="0.25">
      <c r="A74" s="5"/>
      <c r="B74" s="5"/>
      <c r="C74" s="5"/>
      <c r="D74" s="5"/>
      <c r="E74" s="5"/>
      <c r="F74" s="5"/>
      <c r="G74" s="5"/>
      <c r="H74" s="5"/>
      <c r="I74" s="5" t="s">
        <v>47</v>
      </c>
      <c r="J74" s="5"/>
      <c r="K74" s="6">
        <v>42048</v>
      </c>
      <c r="L74" s="5"/>
      <c r="M74" s="5"/>
      <c r="N74" s="5"/>
      <c r="O74" s="5" t="s">
        <v>79</v>
      </c>
      <c r="P74" s="5"/>
      <c r="Q74" s="5" t="s">
        <v>107</v>
      </c>
      <c r="R74" s="5"/>
      <c r="S74" s="5" t="s">
        <v>121</v>
      </c>
      <c r="T74" s="5"/>
      <c r="U74" s="8">
        <v>199</v>
      </c>
    </row>
    <row r="75" spans="1:21" x14ac:dyDescent="0.25">
      <c r="A75" s="5"/>
      <c r="B75" s="5"/>
      <c r="C75" s="5"/>
      <c r="D75" s="5"/>
      <c r="E75" s="5"/>
      <c r="F75" s="5"/>
      <c r="G75" s="5"/>
      <c r="H75" s="5"/>
      <c r="I75" s="5" t="s">
        <v>47</v>
      </c>
      <c r="J75" s="5"/>
      <c r="K75" s="6">
        <v>42052</v>
      </c>
      <c r="L75" s="5"/>
      <c r="M75" s="5"/>
      <c r="N75" s="5"/>
      <c r="O75" s="5" t="s">
        <v>79</v>
      </c>
      <c r="P75" s="5"/>
      <c r="Q75" s="5" t="s">
        <v>107</v>
      </c>
      <c r="R75" s="5"/>
      <c r="S75" s="5" t="s">
        <v>121</v>
      </c>
      <c r="T75" s="5"/>
      <c r="U75" s="8">
        <v>597</v>
      </c>
    </row>
    <row r="76" spans="1:21" x14ac:dyDescent="0.25">
      <c r="A76" s="5"/>
      <c r="B76" s="5"/>
      <c r="C76" s="5"/>
      <c r="D76" s="5"/>
      <c r="E76" s="5"/>
      <c r="F76" s="5"/>
      <c r="G76" s="5"/>
      <c r="H76" s="5"/>
      <c r="I76" s="5" t="s">
        <v>47</v>
      </c>
      <c r="J76" s="5"/>
      <c r="K76" s="6">
        <v>42052</v>
      </c>
      <c r="L76" s="5"/>
      <c r="M76" s="5"/>
      <c r="N76" s="5"/>
      <c r="O76" s="5" t="s">
        <v>78</v>
      </c>
      <c r="P76" s="5"/>
      <c r="Q76" s="5" t="s">
        <v>108</v>
      </c>
      <c r="R76" s="5"/>
      <c r="S76" s="5" t="s">
        <v>121</v>
      </c>
      <c r="T76" s="5"/>
      <c r="U76" s="8">
        <v>486.3</v>
      </c>
    </row>
    <row r="77" spans="1:21" x14ac:dyDescent="0.25">
      <c r="A77" s="5"/>
      <c r="B77" s="5"/>
      <c r="C77" s="5"/>
      <c r="D77" s="5"/>
      <c r="E77" s="5"/>
      <c r="F77" s="5"/>
      <c r="G77" s="5"/>
      <c r="H77" s="5"/>
      <c r="I77" s="5" t="s">
        <v>47</v>
      </c>
      <c r="J77" s="5"/>
      <c r="K77" s="6">
        <v>42053</v>
      </c>
      <c r="L77" s="5"/>
      <c r="M77" s="5"/>
      <c r="N77" s="5"/>
      <c r="O77" s="5" t="s">
        <v>79</v>
      </c>
      <c r="P77" s="5"/>
      <c r="Q77" s="5" t="s">
        <v>107</v>
      </c>
      <c r="R77" s="5"/>
      <c r="S77" s="5" t="s">
        <v>121</v>
      </c>
      <c r="T77" s="5"/>
      <c r="U77" s="8">
        <v>995</v>
      </c>
    </row>
    <row r="78" spans="1:21" x14ac:dyDescent="0.25">
      <c r="A78" s="5"/>
      <c r="B78" s="5"/>
      <c r="C78" s="5"/>
      <c r="D78" s="5"/>
      <c r="E78" s="5"/>
      <c r="F78" s="5"/>
      <c r="G78" s="5"/>
      <c r="H78" s="5"/>
      <c r="I78" s="5" t="s">
        <v>47</v>
      </c>
      <c r="J78" s="5"/>
      <c r="K78" s="6">
        <v>42054</v>
      </c>
      <c r="L78" s="5"/>
      <c r="M78" s="5"/>
      <c r="N78" s="5"/>
      <c r="O78" s="5" t="s">
        <v>79</v>
      </c>
      <c r="P78" s="5"/>
      <c r="Q78" s="5" t="s">
        <v>107</v>
      </c>
      <c r="R78" s="5"/>
      <c r="S78" s="5" t="s">
        <v>121</v>
      </c>
      <c r="T78" s="5"/>
      <c r="U78" s="8">
        <v>398</v>
      </c>
    </row>
    <row r="79" spans="1:21" x14ac:dyDescent="0.25">
      <c r="A79" s="5"/>
      <c r="B79" s="5"/>
      <c r="C79" s="5"/>
      <c r="D79" s="5"/>
      <c r="E79" s="5"/>
      <c r="F79" s="5"/>
      <c r="G79" s="5"/>
      <c r="H79" s="5"/>
      <c r="I79" s="5" t="s">
        <v>47</v>
      </c>
      <c r="J79" s="5"/>
      <c r="K79" s="6">
        <v>42054</v>
      </c>
      <c r="L79" s="5"/>
      <c r="M79" s="5"/>
      <c r="N79" s="5"/>
      <c r="O79" s="5" t="s">
        <v>79</v>
      </c>
      <c r="P79" s="5"/>
      <c r="Q79" s="5" t="s">
        <v>108</v>
      </c>
      <c r="R79" s="5"/>
      <c r="S79" s="5" t="s">
        <v>121</v>
      </c>
      <c r="T79" s="5"/>
      <c r="U79" s="8">
        <v>249</v>
      </c>
    </row>
    <row r="80" spans="1:21" x14ac:dyDescent="0.25">
      <c r="A80" s="5"/>
      <c r="B80" s="5"/>
      <c r="C80" s="5"/>
      <c r="D80" s="5"/>
      <c r="E80" s="5"/>
      <c r="F80" s="5"/>
      <c r="G80" s="5"/>
      <c r="H80" s="5"/>
      <c r="I80" s="5" t="s">
        <v>47</v>
      </c>
      <c r="J80" s="5"/>
      <c r="K80" s="6">
        <v>42054</v>
      </c>
      <c r="L80" s="5"/>
      <c r="M80" s="5"/>
      <c r="N80" s="5"/>
      <c r="O80" s="5" t="s">
        <v>78</v>
      </c>
      <c r="P80" s="5"/>
      <c r="Q80" s="5" t="s">
        <v>107</v>
      </c>
      <c r="R80" s="5"/>
      <c r="S80" s="5" t="s">
        <v>121</v>
      </c>
      <c r="T80" s="5"/>
      <c r="U80" s="8">
        <v>194.32</v>
      </c>
    </row>
    <row r="81" spans="1:21" x14ac:dyDescent="0.25">
      <c r="A81" s="5"/>
      <c r="B81" s="5"/>
      <c r="C81" s="5"/>
      <c r="D81" s="5"/>
      <c r="E81" s="5"/>
      <c r="F81" s="5"/>
      <c r="G81" s="5"/>
      <c r="H81" s="5"/>
      <c r="I81" s="5" t="s">
        <v>47</v>
      </c>
      <c r="J81" s="5"/>
      <c r="K81" s="6">
        <v>42055</v>
      </c>
      <c r="L81" s="5"/>
      <c r="M81" s="5"/>
      <c r="N81" s="5"/>
      <c r="O81" s="5" t="s">
        <v>79</v>
      </c>
      <c r="P81" s="5"/>
      <c r="Q81" s="5" t="s">
        <v>109</v>
      </c>
      <c r="R81" s="5"/>
      <c r="S81" s="5" t="s">
        <v>121</v>
      </c>
      <c r="T81" s="5"/>
      <c r="U81" s="8">
        <v>30</v>
      </c>
    </row>
    <row r="82" spans="1:21" x14ac:dyDescent="0.25">
      <c r="A82" s="5"/>
      <c r="B82" s="5"/>
      <c r="C82" s="5"/>
      <c r="D82" s="5"/>
      <c r="E82" s="5"/>
      <c r="F82" s="5"/>
      <c r="G82" s="5"/>
      <c r="H82" s="5"/>
      <c r="I82" s="5" t="s">
        <v>47</v>
      </c>
      <c r="J82" s="5"/>
      <c r="K82" s="6">
        <v>42055</v>
      </c>
      <c r="L82" s="5"/>
      <c r="M82" s="5"/>
      <c r="N82" s="5"/>
      <c r="O82" s="5" t="s">
        <v>79</v>
      </c>
      <c r="P82" s="5"/>
      <c r="Q82" s="5" t="s">
        <v>107</v>
      </c>
      <c r="R82" s="5"/>
      <c r="S82" s="5" t="s">
        <v>121</v>
      </c>
      <c r="T82" s="5"/>
      <c r="U82" s="8">
        <v>398</v>
      </c>
    </row>
    <row r="83" spans="1:21" x14ac:dyDescent="0.25">
      <c r="A83" s="5"/>
      <c r="B83" s="5"/>
      <c r="C83" s="5"/>
      <c r="D83" s="5"/>
      <c r="E83" s="5"/>
      <c r="F83" s="5"/>
      <c r="G83" s="5"/>
      <c r="H83" s="5"/>
      <c r="I83" s="5" t="s">
        <v>47</v>
      </c>
      <c r="J83" s="5"/>
      <c r="K83" s="6">
        <v>42059</v>
      </c>
      <c r="L83" s="5"/>
      <c r="M83" s="5"/>
      <c r="N83" s="5"/>
      <c r="O83" s="5" t="s">
        <v>79</v>
      </c>
      <c r="P83" s="5"/>
      <c r="Q83" s="5" t="s">
        <v>107</v>
      </c>
      <c r="R83" s="5"/>
      <c r="S83" s="5" t="s">
        <v>121</v>
      </c>
      <c r="T83" s="5"/>
      <c r="U83" s="8">
        <v>597</v>
      </c>
    </row>
    <row r="84" spans="1:21" x14ac:dyDescent="0.25">
      <c r="A84" s="5"/>
      <c r="B84" s="5"/>
      <c r="C84" s="5"/>
      <c r="D84" s="5"/>
      <c r="E84" s="5"/>
      <c r="F84" s="5"/>
      <c r="G84" s="5"/>
      <c r="H84" s="5"/>
      <c r="I84" s="5" t="s">
        <v>47</v>
      </c>
      <c r="J84" s="5"/>
      <c r="K84" s="6">
        <v>42059</v>
      </c>
      <c r="L84" s="5"/>
      <c r="M84" s="5"/>
      <c r="N84" s="5"/>
      <c r="O84" s="5" t="s">
        <v>79</v>
      </c>
      <c r="P84" s="5"/>
      <c r="Q84" s="5" t="s">
        <v>109</v>
      </c>
      <c r="R84" s="5"/>
      <c r="S84" s="5" t="s">
        <v>121</v>
      </c>
      <c r="T84" s="5"/>
      <c r="U84" s="8">
        <v>30</v>
      </c>
    </row>
    <row r="85" spans="1:21" x14ac:dyDescent="0.25">
      <c r="A85" s="5"/>
      <c r="B85" s="5"/>
      <c r="C85" s="5"/>
      <c r="D85" s="5"/>
      <c r="E85" s="5"/>
      <c r="F85" s="5"/>
      <c r="G85" s="5"/>
      <c r="H85" s="5"/>
      <c r="I85" s="5" t="s">
        <v>47</v>
      </c>
      <c r="J85" s="5"/>
      <c r="K85" s="6">
        <v>42060</v>
      </c>
      <c r="L85" s="5"/>
      <c r="M85" s="5"/>
      <c r="N85" s="5"/>
      <c r="O85" s="5" t="s">
        <v>79</v>
      </c>
      <c r="P85" s="5"/>
      <c r="Q85" s="5" t="s">
        <v>107</v>
      </c>
      <c r="R85" s="5"/>
      <c r="S85" s="5" t="s">
        <v>121</v>
      </c>
      <c r="T85" s="5"/>
      <c r="U85" s="8">
        <v>1194</v>
      </c>
    </row>
    <row r="86" spans="1:21" x14ac:dyDescent="0.25">
      <c r="A86" s="5"/>
      <c r="B86" s="5"/>
      <c r="C86" s="5"/>
      <c r="D86" s="5"/>
      <c r="E86" s="5"/>
      <c r="F86" s="5"/>
      <c r="G86" s="5"/>
      <c r="H86" s="5"/>
      <c r="I86" s="5" t="s">
        <v>47</v>
      </c>
      <c r="J86" s="5"/>
      <c r="K86" s="6">
        <v>42060</v>
      </c>
      <c r="L86" s="5"/>
      <c r="M86" s="5"/>
      <c r="N86" s="5"/>
      <c r="O86" s="5" t="s">
        <v>79</v>
      </c>
      <c r="P86" s="5"/>
      <c r="Q86" s="5" t="s">
        <v>109</v>
      </c>
      <c r="R86" s="5"/>
      <c r="S86" s="5" t="s">
        <v>121</v>
      </c>
      <c r="T86" s="5"/>
      <c r="U86" s="8">
        <v>30</v>
      </c>
    </row>
    <row r="87" spans="1:21" x14ac:dyDescent="0.25">
      <c r="A87" s="5"/>
      <c r="B87" s="5"/>
      <c r="C87" s="5"/>
      <c r="D87" s="5"/>
      <c r="E87" s="5"/>
      <c r="F87" s="5"/>
      <c r="G87" s="5"/>
      <c r="H87" s="5"/>
      <c r="I87" s="5" t="s">
        <v>47</v>
      </c>
      <c r="J87" s="5"/>
      <c r="K87" s="6">
        <v>42060</v>
      </c>
      <c r="L87" s="5"/>
      <c r="M87" s="5"/>
      <c r="N87" s="5"/>
      <c r="O87" s="5" t="s">
        <v>78</v>
      </c>
      <c r="P87" s="5"/>
      <c r="Q87" s="5" t="s">
        <v>107</v>
      </c>
      <c r="R87" s="5"/>
      <c r="S87" s="5" t="s">
        <v>121</v>
      </c>
      <c r="T87" s="5"/>
      <c r="U87" s="8">
        <v>194.32</v>
      </c>
    </row>
    <row r="88" spans="1:21" x14ac:dyDescent="0.25">
      <c r="A88" s="5"/>
      <c r="B88" s="5"/>
      <c r="C88" s="5"/>
      <c r="D88" s="5"/>
      <c r="E88" s="5"/>
      <c r="F88" s="5"/>
      <c r="G88" s="5"/>
      <c r="H88" s="5"/>
      <c r="I88" s="5" t="s">
        <v>47</v>
      </c>
      <c r="J88" s="5"/>
      <c r="K88" s="6">
        <v>42061</v>
      </c>
      <c r="L88" s="5"/>
      <c r="M88" s="5"/>
      <c r="N88" s="5"/>
      <c r="O88" s="5" t="s">
        <v>79</v>
      </c>
      <c r="P88" s="5"/>
      <c r="Q88" s="5" t="s">
        <v>109</v>
      </c>
      <c r="R88" s="5"/>
      <c r="S88" s="5" t="s">
        <v>121</v>
      </c>
      <c r="T88" s="5"/>
      <c r="U88" s="8">
        <v>30</v>
      </c>
    </row>
    <row r="89" spans="1:21" x14ac:dyDescent="0.25">
      <c r="A89" s="5"/>
      <c r="B89" s="5"/>
      <c r="C89" s="5"/>
      <c r="D89" s="5"/>
      <c r="E89" s="5"/>
      <c r="F89" s="5"/>
      <c r="G89" s="5"/>
      <c r="H89" s="5"/>
      <c r="I89" s="5" t="s">
        <v>47</v>
      </c>
      <c r="J89" s="5"/>
      <c r="K89" s="6">
        <v>42062</v>
      </c>
      <c r="L89" s="5"/>
      <c r="M89" s="5"/>
      <c r="N89" s="5"/>
      <c r="O89" s="5" t="s">
        <v>78</v>
      </c>
      <c r="P89" s="5"/>
      <c r="Q89" s="5" t="s">
        <v>107</v>
      </c>
      <c r="R89" s="5"/>
      <c r="S89" s="5" t="s">
        <v>121</v>
      </c>
      <c r="T89" s="5"/>
      <c r="U89" s="8">
        <v>388.65</v>
      </c>
    </row>
    <row r="90" spans="1:21" x14ac:dyDescent="0.25">
      <c r="A90" s="5"/>
      <c r="B90" s="5"/>
      <c r="C90" s="5"/>
      <c r="D90" s="5"/>
      <c r="E90" s="5"/>
      <c r="F90" s="5"/>
      <c r="G90" s="5"/>
      <c r="H90" s="5"/>
      <c r="I90" s="5" t="s">
        <v>47</v>
      </c>
      <c r="J90" s="5"/>
      <c r="K90" s="6">
        <v>42062</v>
      </c>
      <c r="L90" s="5"/>
      <c r="M90" s="5"/>
      <c r="N90" s="5"/>
      <c r="O90" s="5" t="s">
        <v>78</v>
      </c>
      <c r="P90" s="5"/>
      <c r="Q90" s="5" t="s">
        <v>109</v>
      </c>
      <c r="R90" s="5"/>
      <c r="S90" s="5" t="s">
        <v>121</v>
      </c>
      <c r="T90" s="5"/>
      <c r="U90" s="8">
        <v>29.29</v>
      </c>
    </row>
    <row r="91" spans="1:21" ht="15.75" thickBot="1" x14ac:dyDescent="0.3">
      <c r="A91" s="5"/>
      <c r="B91" s="5"/>
      <c r="C91" s="5"/>
      <c r="D91" s="5"/>
      <c r="E91" s="5"/>
      <c r="F91" s="5"/>
      <c r="G91" s="5"/>
      <c r="H91" s="5"/>
      <c r="I91" s="5" t="s">
        <v>47</v>
      </c>
      <c r="J91" s="5"/>
      <c r="K91" s="6">
        <v>42062</v>
      </c>
      <c r="L91" s="5"/>
      <c r="M91" s="5"/>
      <c r="N91" s="5"/>
      <c r="O91" s="5" t="s">
        <v>79</v>
      </c>
      <c r="P91" s="5"/>
      <c r="Q91" s="5" t="s">
        <v>107</v>
      </c>
      <c r="R91" s="5"/>
      <c r="S91" s="5" t="s">
        <v>121</v>
      </c>
      <c r="T91" s="5"/>
      <c r="U91" s="9">
        <v>249</v>
      </c>
    </row>
    <row r="92" spans="1:21" ht="15.75" thickBot="1" x14ac:dyDescent="0.3">
      <c r="A92" s="5"/>
      <c r="B92" s="5"/>
      <c r="C92" s="5"/>
      <c r="D92" s="5"/>
      <c r="E92" s="5"/>
      <c r="F92" s="5" t="s">
        <v>17</v>
      </c>
      <c r="G92" s="5"/>
      <c r="H92" s="5"/>
      <c r="I92" s="5"/>
      <c r="J92" s="5"/>
      <c r="K92" s="6"/>
      <c r="L92" s="5"/>
      <c r="M92" s="5"/>
      <c r="N92" s="5"/>
      <c r="O92" s="5"/>
      <c r="P92" s="5"/>
      <c r="Q92" s="5"/>
      <c r="R92" s="5"/>
      <c r="S92" s="5"/>
      <c r="T92" s="5"/>
      <c r="U92" s="10">
        <f>ROUND(SUM(U43:U91),5)</f>
        <v>19929.64</v>
      </c>
    </row>
    <row r="93" spans="1:21" x14ac:dyDescent="0.25">
      <c r="A93" s="5"/>
      <c r="B93" s="5"/>
      <c r="C93" s="5"/>
      <c r="D93" s="5"/>
      <c r="E93" s="5" t="s">
        <v>18</v>
      </c>
      <c r="F93" s="5"/>
      <c r="G93" s="5"/>
      <c r="H93" s="5"/>
      <c r="I93" s="5"/>
      <c r="J93" s="5"/>
      <c r="K93" s="6"/>
      <c r="L93" s="5"/>
      <c r="M93" s="5"/>
      <c r="N93" s="5"/>
      <c r="O93" s="5"/>
      <c r="P93" s="5"/>
      <c r="Q93" s="5"/>
      <c r="R93" s="5"/>
      <c r="S93" s="5"/>
      <c r="T93" s="5"/>
      <c r="U93" s="8">
        <f>ROUND(U42+U92,5)</f>
        <v>64665.26</v>
      </c>
    </row>
    <row r="94" spans="1:21" x14ac:dyDescent="0.25">
      <c r="A94" s="2"/>
      <c r="B94" s="2"/>
      <c r="C94" s="2"/>
      <c r="D94" s="2"/>
      <c r="E94" s="2" t="s">
        <v>19</v>
      </c>
      <c r="F94" s="2"/>
      <c r="G94" s="2"/>
      <c r="H94" s="2"/>
      <c r="I94" s="2"/>
      <c r="J94" s="2"/>
      <c r="K94" s="3"/>
      <c r="L94" s="2"/>
      <c r="M94" s="2"/>
      <c r="N94" s="2"/>
      <c r="O94" s="2"/>
      <c r="P94" s="2"/>
      <c r="Q94" s="2"/>
      <c r="R94" s="2"/>
      <c r="S94" s="2"/>
      <c r="T94" s="2"/>
      <c r="U94" s="4"/>
    </row>
    <row r="95" spans="1:21" x14ac:dyDescent="0.25">
      <c r="A95" s="5"/>
      <c r="B95" s="5"/>
      <c r="C95" s="5"/>
      <c r="D95" s="5"/>
      <c r="E95" s="5"/>
      <c r="F95" s="5"/>
      <c r="G95" s="5"/>
      <c r="H95" s="5"/>
      <c r="I95" s="5" t="s">
        <v>47</v>
      </c>
      <c r="J95" s="5"/>
      <c r="K95" s="6">
        <v>42046</v>
      </c>
      <c r="L95" s="5"/>
      <c r="M95" s="5"/>
      <c r="N95" s="5"/>
      <c r="O95" s="5" t="s">
        <v>78</v>
      </c>
      <c r="P95" s="5"/>
      <c r="Q95" s="5" t="s">
        <v>47</v>
      </c>
      <c r="R95" s="5"/>
      <c r="S95" s="5" t="s">
        <v>121</v>
      </c>
      <c r="T95" s="5"/>
      <c r="U95" s="8">
        <v>48.81</v>
      </c>
    </row>
    <row r="96" spans="1:21" x14ac:dyDescent="0.25">
      <c r="A96" s="5"/>
      <c r="B96" s="5"/>
      <c r="C96" s="5"/>
      <c r="D96" s="5"/>
      <c r="E96" s="5"/>
      <c r="F96" s="5"/>
      <c r="G96" s="5"/>
      <c r="H96" s="5"/>
      <c r="I96" s="5" t="s">
        <v>47</v>
      </c>
      <c r="J96" s="5"/>
      <c r="K96" s="6">
        <v>42048</v>
      </c>
      <c r="L96" s="5"/>
      <c r="M96" s="5"/>
      <c r="N96" s="5"/>
      <c r="O96" s="5" t="s">
        <v>79</v>
      </c>
      <c r="P96" s="5"/>
      <c r="Q96" s="5" t="s">
        <v>47</v>
      </c>
      <c r="R96" s="5"/>
      <c r="S96" s="5" t="s">
        <v>121</v>
      </c>
      <c r="T96" s="5"/>
      <c r="U96" s="8">
        <v>25</v>
      </c>
    </row>
    <row r="97" spans="1:21" ht="15.75" thickBot="1" x14ac:dyDescent="0.3">
      <c r="A97" s="5"/>
      <c r="B97" s="5"/>
      <c r="C97" s="5"/>
      <c r="D97" s="5"/>
      <c r="E97" s="5"/>
      <c r="F97" s="5"/>
      <c r="G97" s="5"/>
      <c r="H97" s="5"/>
      <c r="I97" s="5" t="s">
        <v>47</v>
      </c>
      <c r="J97" s="5"/>
      <c r="K97" s="6">
        <v>42053</v>
      </c>
      <c r="L97" s="5"/>
      <c r="M97" s="5"/>
      <c r="N97" s="5"/>
      <c r="O97" s="5" t="s">
        <v>79</v>
      </c>
      <c r="P97" s="5"/>
      <c r="Q97" s="5" t="s">
        <v>47</v>
      </c>
      <c r="R97" s="5"/>
      <c r="S97" s="5" t="s">
        <v>121</v>
      </c>
      <c r="T97" s="5"/>
      <c r="U97" s="7">
        <v>77</v>
      </c>
    </row>
    <row r="98" spans="1:21" x14ac:dyDescent="0.25">
      <c r="A98" s="5"/>
      <c r="B98" s="5"/>
      <c r="C98" s="5"/>
      <c r="D98" s="5"/>
      <c r="E98" s="5" t="s">
        <v>20</v>
      </c>
      <c r="F98" s="5"/>
      <c r="G98" s="5"/>
      <c r="H98" s="5"/>
      <c r="I98" s="5"/>
      <c r="J98" s="5"/>
      <c r="K98" s="6"/>
      <c r="L98" s="5"/>
      <c r="M98" s="5"/>
      <c r="N98" s="5"/>
      <c r="O98" s="5"/>
      <c r="P98" s="5"/>
      <c r="Q98" s="5"/>
      <c r="R98" s="5"/>
      <c r="S98" s="5"/>
      <c r="T98" s="5"/>
      <c r="U98" s="8">
        <f>ROUND(SUM(U94:U97),5)</f>
        <v>150.81</v>
      </c>
    </row>
    <row r="99" spans="1:21" x14ac:dyDescent="0.25">
      <c r="A99" s="2"/>
      <c r="B99" s="2"/>
      <c r="C99" s="2"/>
      <c r="D99" s="2"/>
      <c r="E99" s="2" t="s">
        <v>21</v>
      </c>
      <c r="F99" s="2"/>
      <c r="G99" s="2"/>
      <c r="H99" s="2"/>
      <c r="I99" s="2"/>
      <c r="J99" s="2"/>
      <c r="K99" s="3"/>
      <c r="L99" s="2"/>
      <c r="M99" s="2"/>
      <c r="N99" s="2"/>
      <c r="O99" s="2"/>
      <c r="P99" s="2"/>
      <c r="Q99" s="2"/>
      <c r="R99" s="2"/>
      <c r="S99" s="2"/>
      <c r="T99" s="2"/>
      <c r="U99" s="4"/>
    </row>
    <row r="100" spans="1:21" x14ac:dyDescent="0.25">
      <c r="A100" s="5"/>
      <c r="B100" s="5"/>
      <c r="C100" s="5"/>
      <c r="D100" s="5"/>
      <c r="E100" s="5"/>
      <c r="F100" s="5"/>
      <c r="G100" s="5"/>
      <c r="H100" s="5"/>
      <c r="I100" s="5" t="s">
        <v>47</v>
      </c>
      <c r="J100" s="5"/>
      <c r="K100" s="6">
        <v>42037</v>
      </c>
      <c r="L100" s="5"/>
      <c r="M100" s="5"/>
      <c r="N100" s="5"/>
      <c r="O100" s="5" t="s">
        <v>79</v>
      </c>
      <c r="P100" s="5"/>
      <c r="Q100" s="5" t="s">
        <v>47</v>
      </c>
      <c r="R100" s="5"/>
      <c r="S100" s="5" t="s">
        <v>121</v>
      </c>
      <c r="T100" s="5"/>
      <c r="U100" s="8">
        <v>50</v>
      </c>
    </row>
    <row r="101" spans="1:21" x14ac:dyDescent="0.25">
      <c r="A101" s="5"/>
      <c r="B101" s="5"/>
      <c r="C101" s="5"/>
      <c r="D101" s="5"/>
      <c r="E101" s="5"/>
      <c r="F101" s="5"/>
      <c r="G101" s="5"/>
      <c r="H101" s="5"/>
      <c r="I101" s="5" t="s">
        <v>47</v>
      </c>
      <c r="J101" s="5"/>
      <c r="K101" s="6">
        <v>42038</v>
      </c>
      <c r="L101" s="5"/>
      <c r="M101" s="5"/>
      <c r="N101" s="5"/>
      <c r="O101" s="5" t="s">
        <v>79</v>
      </c>
      <c r="P101" s="5"/>
      <c r="Q101" s="5" t="s">
        <v>47</v>
      </c>
      <c r="R101" s="5"/>
      <c r="S101" s="5" t="s">
        <v>121</v>
      </c>
      <c r="T101" s="5"/>
      <c r="U101" s="8">
        <v>25</v>
      </c>
    </row>
    <row r="102" spans="1:21" x14ac:dyDescent="0.25">
      <c r="A102" s="5"/>
      <c r="B102" s="5"/>
      <c r="C102" s="5"/>
      <c r="D102" s="5"/>
      <c r="E102" s="5"/>
      <c r="F102" s="5"/>
      <c r="G102" s="5"/>
      <c r="H102" s="5"/>
      <c r="I102" s="5" t="s">
        <v>47</v>
      </c>
      <c r="J102" s="5"/>
      <c r="K102" s="6">
        <v>42039</v>
      </c>
      <c r="L102" s="5"/>
      <c r="M102" s="5"/>
      <c r="N102" s="5"/>
      <c r="O102" s="5" t="s">
        <v>79</v>
      </c>
      <c r="P102" s="5"/>
      <c r="Q102" s="5" t="s">
        <v>47</v>
      </c>
      <c r="R102" s="5"/>
      <c r="S102" s="5" t="s">
        <v>121</v>
      </c>
      <c r="T102" s="5"/>
      <c r="U102" s="8">
        <v>50</v>
      </c>
    </row>
    <row r="103" spans="1:21" x14ac:dyDescent="0.25">
      <c r="A103" s="5"/>
      <c r="B103" s="5"/>
      <c r="C103" s="5"/>
      <c r="D103" s="5"/>
      <c r="E103" s="5"/>
      <c r="F103" s="5"/>
      <c r="G103" s="5"/>
      <c r="H103" s="5"/>
      <c r="I103" s="5" t="s">
        <v>47</v>
      </c>
      <c r="J103" s="5"/>
      <c r="K103" s="6">
        <v>42044</v>
      </c>
      <c r="L103" s="5"/>
      <c r="M103" s="5"/>
      <c r="N103" s="5"/>
      <c r="O103" s="5" t="s">
        <v>78</v>
      </c>
      <c r="P103" s="5"/>
      <c r="Q103" s="5" t="s">
        <v>47</v>
      </c>
      <c r="R103" s="5"/>
      <c r="S103" s="5" t="s">
        <v>121</v>
      </c>
      <c r="T103" s="5"/>
      <c r="U103" s="8">
        <v>24.42</v>
      </c>
    </row>
    <row r="104" spans="1:21" x14ac:dyDescent="0.25">
      <c r="A104" s="5"/>
      <c r="B104" s="5"/>
      <c r="C104" s="5"/>
      <c r="D104" s="5"/>
      <c r="E104" s="5"/>
      <c r="F104" s="5"/>
      <c r="G104" s="5"/>
      <c r="H104" s="5"/>
      <c r="I104" s="5" t="s">
        <v>47</v>
      </c>
      <c r="J104" s="5"/>
      <c r="K104" s="6">
        <v>42044</v>
      </c>
      <c r="L104" s="5"/>
      <c r="M104" s="5"/>
      <c r="N104" s="5"/>
      <c r="O104" s="5" t="s">
        <v>79</v>
      </c>
      <c r="P104" s="5"/>
      <c r="Q104" s="5" t="s">
        <v>47</v>
      </c>
      <c r="R104" s="5"/>
      <c r="S104" s="5" t="s">
        <v>121</v>
      </c>
      <c r="T104" s="5"/>
      <c r="U104" s="8">
        <v>25</v>
      </c>
    </row>
    <row r="105" spans="1:21" x14ac:dyDescent="0.25">
      <c r="A105" s="5"/>
      <c r="B105" s="5"/>
      <c r="C105" s="5"/>
      <c r="D105" s="5"/>
      <c r="E105" s="5"/>
      <c r="F105" s="5"/>
      <c r="G105" s="5"/>
      <c r="H105" s="5"/>
      <c r="I105" s="5" t="s">
        <v>47</v>
      </c>
      <c r="J105" s="5"/>
      <c r="K105" s="6">
        <v>42045</v>
      </c>
      <c r="L105" s="5"/>
      <c r="M105" s="5"/>
      <c r="N105" s="5"/>
      <c r="O105" s="5" t="s">
        <v>79</v>
      </c>
      <c r="P105" s="5"/>
      <c r="Q105" s="5" t="s">
        <v>47</v>
      </c>
      <c r="R105" s="5"/>
      <c r="S105" s="5" t="s">
        <v>121</v>
      </c>
      <c r="T105" s="5"/>
      <c r="U105" s="8">
        <v>50</v>
      </c>
    </row>
    <row r="106" spans="1:21" x14ac:dyDescent="0.25">
      <c r="A106" s="5"/>
      <c r="B106" s="5"/>
      <c r="C106" s="5"/>
      <c r="D106" s="5"/>
      <c r="E106" s="5"/>
      <c r="F106" s="5"/>
      <c r="G106" s="5"/>
      <c r="H106" s="5"/>
      <c r="I106" s="5" t="s">
        <v>47</v>
      </c>
      <c r="J106" s="5"/>
      <c r="K106" s="6">
        <v>42046</v>
      </c>
      <c r="L106" s="5"/>
      <c r="M106" s="5"/>
      <c r="N106" s="5"/>
      <c r="O106" s="5" t="s">
        <v>79</v>
      </c>
      <c r="P106" s="5"/>
      <c r="Q106" s="5" t="s">
        <v>47</v>
      </c>
      <c r="R106" s="5"/>
      <c r="S106" s="5" t="s">
        <v>121</v>
      </c>
      <c r="T106" s="5"/>
      <c r="U106" s="8">
        <v>50</v>
      </c>
    </row>
    <row r="107" spans="1:21" x14ac:dyDescent="0.25">
      <c r="A107" s="5"/>
      <c r="B107" s="5"/>
      <c r="C107" s="5"/>
      <c r="D107" s="5"/>
      <c r="E107" s="5"/>
      <c r="F107" s="5"/>
      <c r="G107" s="5"/>
      <c r="H107" s="5"/>
      <c r="I107" s="5" t="s">
        <v>47</v>
      </c>
      <c r="J107" s="5"/>
      <c r="K107" s="6">
        <v>42047</v>
      </c>
      <c r="L107" s="5"/>
      <c r="M107" s="5"/>
      <c r="N107" s="5"/>
      <c r="O107" s="5" t="s">
        <v>79</v>
      </c>
      <c r="P107" s="5"/>
      <c r="Q107" s="5" t="s">
        <v>47</v>
      </c>
      <c r="R107" s="5"/>
      <c r="S107" s="5" t="s">
        <v>121</v>
      </c>
      <c r="T107" s="5"/>
      <c r="U107" s="8">
        <v>25</v>
      </c>
    </row>
    <row r="108" spans="1:21" x14ac:dyDescent="0.25">
      <c r="A108" s="5"/>
      <c r="B108" s="5"/>
      <c r="C108" s="5"/>
      <c r="D108" s="5"/>
      <c r="E108" s="5"/>
      <c r="F108" s="5"/>
      <c r="G108" s="5"/>
      <c r="H108" s="5"/>
      <c r="I108" s="5" t="s">
        <v>47</v>
      </c>
      <c r="J108" s="5"/>
      <c r="K108" s="6">
        <v>42047</v>
      </c>
      <c r="L108" s="5"/>
      <c r="M108" s="5"/>
      <c r="N108" s="5"/>
      <c r="O108" s="5" t="s">
        <v>78</v>
      </c>
      <c r="P108" s="5"/>
      <c r="Q108" s="5" t="s">
        <v>47</v>
      </c>
      <c r="R108" s="5"/>
      <c r="S108" s="5" t="s">
        <v>121</v>
      </c>
      <c r="T108" s="5"/>
      <c r="U108" s="8">
        <v>24.41</v>
      </c>
    </row>
    <row r="109" spans="1:21" x14ac:dyDescent="0.25">
      <c r="A109" s="5"/>
      <c r="B109" s="5"/>
      <c r="C109" s="5"/>
      <c r="D109" s="5"/>
      <c r="E109" s="5"/>
      <c r="F109" s="5"/>
      <c r="G109" s="5"/>
      <c r="H109" s="5"/>
      <c r="I109" s="5" t="s">
        <v>47</v>
      </c>
      <c r="J109" s="5"/>
      <c r="K109" s="6">
        <v>42052</v>
      </c>
      <c r="L109" s="5"/>
      <c r="M109" s="5"/>
      <c r="N109" s="5"/>
      <c r="O109" s="5" t="s">
        <v>79</v>
      </c>
      <c r="P109" s="5"/>
      <c r="Q109" s="5" t="s">
        <v>47</v>
      </c>
      <c r="R109" s="5"/>
      <c r="S109" s="5" t="s">
        <v>121</v>
      </c>
      <c r="T109" s="5"/>
      <c r="U109" s="8">
        <v>425</v>
      </c>
    </row>
    <row r="110" spans="1:21" x14ac:dyDescent="0.25">
      <c r="A110" s="5"/>
      <c r="B110" s="5"/>
      <c r="C110" s="5"/>
      <c r="D110" s="5"/>
      <c r="E110" s="5"/>
      <c r="F110" s="5"/>
      <c r="G110" s="5"/>
      <c r="H110" s="5"/>
      <c r="I110" s="5" t="s">
        <v>47</v>
      </c>
      <c r="J110" s="5"/>
      <c r="K110" s="6">
        <v>42052</v>
      </c>
      <c r="L110" s="5"/>
      <c r="M110" s="5"/>
      <c r="N110" s="5"/>
      <c r="O110" s="5" t="s">
        <v>78</v>
      </c>
      <c r="P110" s="5"/>
      <c r="Q110" s="5" t="s">
        <v>47</v>
      </c>
      <c r="R110" s="5"/>
      <c r="S110" s="5" t="s">
        <v>121</v>
      </c>
      <c r="T110" s="5"/>
      <c r="U110" s="8">
        <v>146.47</v>
      </c>
    </row>
    <row r="111" spans="1:21" x14ac:dyDescent="0.25">
      <c r="A111" s="5"/>
      <c r="B111" s="5"/>
      <c r="C111" s="5"/>
      <c r="D111" s="5"/>
      <c r="E111" s="5"/>
      <c r="F111" s="5"/>
      <c r="G111" s="5"/>
      <c r="H111" s="5"/>
      <c r="I111" s="5" t="s">
        <v>47</v>
      </c>
      <c r="J111" s="5"/>
      <c r="K111" s="6">
        <v>42054</v>
      </c>
      <c r="L111" s="5"/>
      <c r="M111" s="5"/>
      <c r="N111" s="5"/>
      <c r="O111" s="5" t="s">
        <v>79</v>
      </c>
      <c r="P111" s="5"/>
      <c r="Q111" s="5" t="s">
        <v>47</v>
      </c>
      <c r="R111" s="5"/>
      <c r="S111" s="5" t="s">
        <v>121</v>
      </c>
      <c r="T111" s="5"/>
      <c r="U111" s="8">
        <v>50</v>
      </c>
    </row>
    <row r="112" spans="1:21" x14ac:dyDescent="0.25">
      <c r="A112" s="5"/>
      <c r="B112" s="5"/>
      <c r="C112" s="5"/>
      <c r="D112" s="5"/>
      <c r="E112" s="5"/>
      <c r="F112" s="5"/>
      <c r="G112" s="5"/>
      <c r="H112" s="5"/>
      <c r="I112" s="5" t="s">
        <v>47</v>
      </c>
      <c r="J112" s="5"/>
      <c r="K112" s="6">
        <v>42055</v>
      </c>
      <c r="L112" s="5"/>
      <c r="M112" s="5"/>
      <c r="N112" s="5"/>
      <c r="O112" s="5" t="s">
        <v>79</v>
      </c>
      <c r="P112" s="5"/>
      <c r="Q112" s="5" t="s">
        <v>47</v>
      </c>
      <c r="R112" s="5"/>
      <c r="S112" s="5" t="s">
        <v>121</v>
      </c>
      <c r="T112" s="5"/>
      <c r="U112" s="8">
        <v>105</v>
      </c>
    </row>
    <row r="113" spans="1:21" ht="15.75" thickBot="1" x14ac:dyDescent="0.3">
      <c r="A113" s="5"/>
      <c r="B113" s="5"/>
      <c r="C113" s="5"/>
      <c r="D113" s="5"/>
      <c r="E113" s="5"/>
      <c r="F113" s="5"/>
      <c r="G113" s="5"/>
      <c r="H113" s="5"/>
      <c r="I113" s="5" t="s">
        <v>47</v>
      </c>
      <c r="J113" s="5"/>
      <c r="K113" s="6">
        <v>42058</v>
      </c>
      <c r="L113" s="5"/>
      <c r="M113" s="5"/>
      <c r="N113" s="5"/>
      <c r="O113" s="5" t="s">
        <v>78</v>
      </c>
      <c r="P113" s="5"/>
      <c r="Q113" s="5" t="s">
        <v>47</v>
      </c>
      <c r="R113" s="5"/>
      <c r="S113" s="5" t="s">
        <v>121</v>
      </c>
      <c r="T113" s="5"/>
      <c r="U113" s="9">
        <v>136.71</v>
      </c>
    </row>
    <row r="114" spans="1:21" ht="15.75" thickBot="1" x14ac:dyDescent="0.3">
      <c r="A114" s="5"/>
      <c r="B114" s="5"/>
      <c r="C114" s="5"/>
      <c r="D114" s="5"/>
      <c r="E114" s="5" t="s">
        <v>22</v>
      </c>
      <c r="F114" s="5"/>
      <c r="G114" s="5"/>
      <c r="H114" s="5"/>
      <c r="I114" s="5"/>
      <c r="J114" s="5"/>
      <c r="K114" s="6"/>
      <c r="L114" s="5"/>
      <c r="M114" s="5"/>
      <c r="N114" s="5"/>
      <c r="O114" s="5"/>
      <c r="P114" s="5"/>
      <c r="Q114" s="5"/>
      <c r="R114" s="5"/>
      <c r="S114" s="5"/>
      <c r="T114" s="5"/>
      <c r="U114" s="11">
        <f>ROUND(SUM(U99:U113),5)</f>
        <v>1187.01</v>
      </c>
    </row>
    <row r="115" spans="1:21" ht="15.75" thickBot="1" x14ac:dyDescent="0.3">
      <c r="A115" s="5"/>
      <c r="B115" s="5"/>
      <c r="C115" s="5"/>
      <c r="D115" s="5" t="s">
        <v>23</v>
      </c>
      <c r="E115" s="5"/>
      <c r="F115" s="5"/>
      <c r="G115" s="5"/>
      <c r="H115" s="5"/>
      <c r="I115" s="5"/>
      <c r="J115" s="5"/>
      <c r="K115" s="6"/>
      <c r="L115" s="5"/>
      <c r="M115" s="5"/>
      <c r="N115" s="5"/>
      <c r="O115" s="5"/>
      <c r="P115" s="5"/>
      <c r="Q115" s="5"/>
      <c r="R115" s="5"/>
      <c r="S115" s="5"/>
      <c r="T115" s="5"/>
      <c r="U115" s="10">
        <f>ROUND(U6+U25+U93+U98+U114,5)</f>
        <v>78799.070000000007</v>
      </c>
    </row>
    <row r="116" spans="1:21" x14ac:dyDescent="0.25">
      <c r="A116" s="5"/>
      <c r="B116" s="5"/>
      <c r="C116" s="5" t="s">
        <v>24</v>
      </c>
      <c r="D116" s="5"/>
      <c r="E116" s="5"/>
      <c r="F116" s="5"/>
      <c r="G116" s="5"/>
      <c r="H116" s="5"/>
      <c r="I116" s="5"/>
      <c r="J116" s="5"/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8">
        <f>U115</f>
        <v>78799.070000000007</v>
      </c>
    </row>
    <row r="117" spans="1:21" x14ac:dyDescent="0.25">
      <c r="A117" s="2"/>
      <c r="B117" s="2"/>
      <c r="C117" s="2"/>
      <c r="D117" s="2" t="s">
        <v>25</v>
      </c>
      <c r="E117" s="2"/>
      <c r="F117" s="2"/>
      <c r="G117" s="2"/>
      <c r="H117" s="2"/>
      <c r="I117" s="2"/>
      <c r="J117" s="2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4"/>
    </row>
    <row r="118" spans="1:21" x14ac:dyDescent="0.25">
      <c r="A118" s="2"/>
      <c r="B118" s="2"/>
      <c r="C118" s="2"/>
      <c r="D118" s="2"/>
      <c r="E118" s="2" t="s">
        <v>26</v>
      </c>
      <c r="F118" s="2"/>
      <c r="G118" s="2"/>
      <c r="H118" s="2"/>
      <c r="I118" s="2"/>
      <c r="J118" s="2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4"/>
    </row>
    <row r="119" spans="1:21" x14ac:dyDescent="0.25">
      <c r="A119" s="5"/>
      <c r="B119" s="5"/>
      <c r="C119" s="5"/>
      <c r="D119" s="5"/>
      <c r="E119" s="5"/>
      <c r="F119" s="5"/>
      <c r="G119" s="5"/>
      <c r="H119" s="5"/>
      <c r="I119" s="5" t="s">
        <v>48</v>
      </c>
      <c r="J119" s="5"/>
      <c r="K119" s="6">
        <v>42037</v>
      </c>
      <c r="L119" s="5"/>
      <c r="M119" s="5"/>
      <c r="N119" s="5"/>
      <c r="O119" s="5" t="s">
        <v>26</v>
      </c>
      <c r="P119" s="5"/>
      <c r="Q119" s="5"/>
      <c r="R119" s="5"/>
      <c r="S119" s="5" t="s">
        <v>121</v>
      </c>
      <c r="T119" s="5"/>
      <c r="U119" s="8">
        <v>199</v>
      </c>
    </row>
    <row r="120" spans="1:21" ht="15.75" thickBot="1" x14ac:dyDescent="0.3">
      <c r="A120" s="5"/>
      <c r="B120" s="5"/>
      <c r="C120" s="5"/>
      <c r="D120" s="5"/>
      <c r="E120" s="5"/>
      <c r="F120" s="5"/>
      <c r="G120" s="5"/>
      <c r="H120" s="5"/>
      <c r="I120" s="5" t="s">
        <v>48</v>
      </c>
      <c r="J120" s="5"/>
      <c r="K120" s="6">
        <v>42037</v>
      </c>
      <c r="L120" s="5"/>
      <c r="M120" s="5"/>
      <c r="N120" s="5"/>
      <c r="O120" s="5" t="s">
        <v>26</v>
      </c>
      <c r="P120" s="5"/>
      <c r="Q120" s="5" t="s">
        <v>78</v>
      </c>
      <c r="R120" s="5"/>
      <c r="S120" s="5" t="s">
        <v>121</v>
      </c>
      <c r="T120" s="5"/>
      <c r="U120" s="7">
        <v>194.92</v>
      </c>
    </row>
    <row r="121" spans="1:21" x14ac:dyDescent="0.25">
      <c r="A121" s="5"/>
      <c r="B121" s="5"/>
      <c r="C121" s="5"/>
      <c r="D121" s="5"/>
      <c r="E121" s="5" t="s">
        <v>27</v>
      </c>
      <c r="F121" s="5"/>
      <c r="G121" s="5"/>
      <c r="H121" s="5"/>
      <c r="I121" s="5"/>
      <c r="J121" s="5"/>
      <c r="K121" s="6"/>
      <c r="L121" s="5"/>
      <c r="M121" s="5"/>
      <c r="N121" s="5"/>
      <c r="O121" s="5"/>
      <c r="P121" s="5"/>
      <c r="Q121" s="5"/>
      <c r="R121" s="5"/>
      <c r="S121" s="5"/>
      <c r="T121" s="5"/>
      <c r="U121" s="8">
        <f>ROUND(SUM(U118:U120),5)</f>
        <v>393.92</v>
      </c>
    </row>
    <row r="122" spans="1:21" x14ac:dyDescent="0.25">
      <c r="A122" s="2"/>
      <c r="B122" s="2"/>
      <c r="C122" s="2"/>
      <c r="D122" s="2"/>
      <c r="E122" s="2" t="s">
        <v>28</v>
      </c>
      <c r="F122" s="2"/>
      <c r="G122" s="2"/>
      <c r="H122" s="2"/>
      <c r="I122" s="2"/>
      <c r="J122" s="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4"/>
    </row>
    <row r="123" spans="1:21" ht="15.75" thickBot="1" x14ac:dyDescent="0.3">
      <c r="A123" s="1"/>
      <c r="B123" s="1"/>
      <c r="C123" s="1"/>
      <c r="D123" s="1"/>
      <c r="E123" s="1"/>
      <c r="F123" s="1"/>
      <c r="G123" s="5"/>
      <c r="H123" s="5"/>
      <c r="I123" s="5" t="s">
        <v>48</v>
      </c>
      <c r="J123" s="5"/>
      <c r="K123" s="6">
        <v>42037</v>
      </c>
      <c r="L123" s="5"/>
      <c r="M123" s="5"/>
      <c r="N123" s="5"/>
      <c r="O123" s="5" t="s">
        <v>80</v>
      </c>
      <c r="P123" s="5"/>
      <c r="Q123" s="5" t="s">
        <v>113</v>
      </c>
      <c r="R123" s="5"/>
      <c r="S123" s="5" t="s">
        <v>121</v>
      </c>
      <c r="T123" s="5"/>
      <c r="U123" s="7">
        <v>44</v>
      </c>
    </row>
    <row r="124" spans="1:21" x14ac:dyDescent="0.25">
      <c r="A124" s="5"/>
      <c r="B124" s="5"/>
      <c r="C124" s="5"/>
      <c r="D124" s="5"/>
      <c r="E124" s="5" t="s">
        <v>29</v>
      </c>
      <c r="F124" s="5"/>
      <c r="G124" s="5"/>
      <c r="H124" s="5"/>
      <c r="I124" s="5"/>
      <c r="J124" s="5"/>
      <c r="K124" s="6"/>
      <c r="L124" s="5"/>
      <c r="M124" s="5"/>
      <c r="N124" s="5"/>
      <c r="O124" s="5"/>
      <c r="P124" s="5"/>
      <c r="Q124" s="5"/>
      <c r="R124" s="5"/>
      <c r="S124" s="5"/>
      <c r="T124" s="5"/>
      <c r="U124" s="8">
        <f>ROUND(SUM(U122:U123),5)</f>
        <v>44</v>
      </c>
    </row>
    <row r="125" spans="1:21" x14ac:dyDescent="0.25">
      <c r="A125" s="2"/>
      <c r="B125" s="2"/>
      <c r="C125" s="2"/>
      <c r="D125" s="2"/>
      <c r="E125" s="2" t="s">
        <v>30</v>
      </c>
      <c r="F125" s="2"/>
      <c r="G125" s="2"/>
      <c r="H125" s="2"/>
      <c r="I125" s="2"/>
      <c r="J125" s="2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4"/>
    </row>
    <row r="126" spans="1:21" ht="15.75" thickBot="1" x14ac:dyDescent="0.3">
      <c r="A126" s="1"/>
      <c r="B126" s="1"/>
      <c r="C126" s="1"/>
      <c r="D126" s="1"/>
      <c r="E126" s="1"/>
      <c r="F126" s="1"/>
      <c r="G126" s="5"/>
      <c r="H126" s="5"/>
      <c r="I126" s="5" t="s">
        <v>48</v>
      </c>
      <c r="J126" s="5"/>
      <c r="K126" s="6">
        <v>42062</v>
      </c>
      <c r="L126" s="5"/>
      <c r="M126" s="5"/>
      <c r="N126" s="5"/>
      <c r="O126" s="5" t="s">
        <v>30</v>
      </c>
      <c r="P126" s="5"/>
      <c r="Q126" s="5"/>
      <c r="R126" s="5"/>
      <c r="S126" s="5" t="s">
        <v>120</v>
      </c>
      <c r="T126" s="5"/>
      <c r="U126" s="7">
        <v>1.4</v>
      </c>
    </row>
    <row r="127" spans="1:21" x14ac:dyDescent="0.25">
      <c r="A127" s="5"/>
      <c r="B127" s="5"/>
      <c r="C127" s="5"/>
      <c r="D127" s="5"/>
      <c r="E127" s="5" t="s">
        <v>31</v>
      </c>
      <c r="F127" s="5"/>
      <c r="G127" s="5"/>
      <c r="H127" s="5"/>
      <c r="I127" s="5"/>
      <c r="J127" s="5"/>
      <c r="K127" s="6"/>
      <c r="L127" s="5"/>
      <c r="M127" s="5"/>
      <c r="N127" s="5"/>
      <c r="O127" s="5"/>
      <c r="P127" s="5"/>
      <c r="Q127" s="5"/>
      <c r="R127" s="5"/>
      <c r="S127" s="5"/>
      <c r="T127" s="5"/>
      <c r="U127" s="8">
        <f>ROUND(SUM(U125:U126),5)</f>
        <v>1.4</v>
      </c>
    </row>
    <row r="128" spans="1:21" x14ac:dyDescent="0.25">
      <c r="A128" s="2"/>
      <c r="B128" s="2"/>
      <c r="C128" s="2"/>
      <c r="D128" s="2"/>
      <c r="E128" s="2" t="s">
        <v>32</v>
      </c>
      <c r="F128" s="2"/>
      <c r="G128" s="2"/>
      <c r="H128" s="2"/>
      <c r="I128" s="2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4"/>
    </row>
    <row r="129" spans="1:21" x14ac:dyDescent="0.25">
      <c r="A129" s="5"/>
      <c r="B129" s="5"/>
      <c r="C129" s="5"/>
      <c r="D129" s="5"/>
      <c r="E129" s="5"/>
      <c r="F129" s="5"/>
      <c r="G129" s="5"/>
      <c r="H129" s="5"/>
      <c r="I129" s="5" t="s">
        <v>48</v>
      </c>
      <c r="J129" s="5"/>
      <c r="K129" s="6">
        <v>42044</v>
      </c>
      <c r="L129" s="5"/>
      <c r="M129" s="5" t="s">
        <v>59</v>
      </c>
      <c r="N129" s="5"/>
      <c r="O129" s="5" t="s">
        <v>81</v>
      </c>
      <c r="P129" s="5"/>
      <c r="Q129" s="5"/>
      <c r="R129" s="5"/>
      <c r="S129" s="5" t="s">
        <v>121</v>
      </c>
      <c r="T129" s="5"/>
      <c r="U129" s="8">
        <v>12662.7</v>
      </c>
    </row>
    <row r="130" spans="1:21" x14ac:dyDescent="0.25">
      <c r="A130" s="5"/>
      <c r="B130" s="5"/>
      <c r="C130" s="5"/>
      <c r="D130" s="5"/>
      <c r="E130" s="5"/>
      <c r="F130" s="5"/>
      <c r="G130" s="5"/>
      <c r="H130" s="5"/>
      <c r="I130" s="5" t="s">
        <v>48</v>
      </c>
      <c r="J130" s="5"/>
      <c r="K130" s="6">
        <v>42047</v>
      </c>
      <c r="L130" s="5"/>
      <c r="M130" s="5" t="s">
        <v>60</v>
      </c>
      <c r="N130" s="5"/>
      <c r="O130" s="5" t="s">
        <v>81</v>
      </c>
      <c r="P130" s="5"/>
      <c r="Q130" s="5"/>
      <c r="R130" s="5"/>
      <c r="S130" s="5" t="s">
        <v>121</v>
      </c>
      <c r="T130" s="5"/>
      <c r="U130" s="8">
        <v>2727</v>
      </c>
    </row>
    <row r="131" spans="1:21" x14ac:dyDescent="0.25">
      <c r="A131" s="5"/>
      <c r="B131" s="5"/>
      <c r="C131" s="5"/>
      <c r="D131" s="5"/>
      <c r="E131" s="5"/>
      <c r="F131" s="5"/>
      <c r="G131" s="5"/>
      <c r="H131" s="5"/>
      <c r="I131" s="5" t="s">
        <v>48</v>
      </c>
      <c r="J131" s="5"/>
      <c r="K131" s="6">
        <v>42047</v>
      </c>
      <c r="L131" s="5"/>
      <c r="M131" s="5" t="s">
        <v>60</v>
      </c>
      <c r="N131" s="5"/>
      <c r="O131" s="5" t="s">
        <v>81</v>
      </c>
      <c r="P131" s="5"/>
      <c r="Q131" s="5" t="s">
        <v>114</v>
      </c>
      <c r="R131" s="5"/>
      <c r="S131" s="5" t="s">
        <v>121</v>
      </c>
      <c r="T131" s="5"/>
      <c r="U131" s="8">
        <v>399</v>
      </c>
    </row>
    <row r="132" spans="1:21" ht="15.75" thickBot="1" x14ac:dyDescent="0.3">
      <c r="A132" s="5"/>
      <c r="B132" s="5"/>
      <c r="C132" s="5"/>
      <c r="D132" s="5"/>
      <c r="E132" s="5"/>
      <c r="F132" s="5"/>
      <c r="G132" s="5"/>
      <c r="H132" s="5"/>
      <c r="I132" s="5" t="s">
        <v>48</v>
      </c>
      <c r="J132" s="5"/>
      <c r="K132" s="6">
        <v>42052</v>
      </c>
      <c r="L132" s="5"/>
      <c r="M132" s="5" t="s">
        <v>61</v>
      </c>
      <c r="N132" s="5"/>
      <c r="O132" s="5" t="s">
        <v>82</v>
      </c>
      <c r="P132" s="5"/>
      <c r="Q132" s="5"/>
      <c r="R132" s="5"/>
      <c r="S132" s="5" t="s">
        <v>121</v>
      </c>
      <c r="T132" s="5"/>
      <c r="U132" s="7">
        <v>493.62</v>
      </c>
    </row>
    <row r="133" spans="1:21" x14ac:dyDescent="0.25">
      <c r="A133" s="5"/>
      <c r="B133" s="5"/>
      <c r="C133" s="5"/>
      <c r="D133" s="5"/>
      <c r="E133" s="5" t="s">
        <v>33</v>
      </c>
      <c r="F133" s="5"/>
      <c r="G133" s="5"/>
      <c r="H133" s="5"/>
      <c r="I133" s="5"/>
      <c r="J133" s="5"/>
      <c r="K133" s="6"/>
      <c r="L133" s="5"/>
      <c r="M133" s="5"/>
      <c r="N133" s="5"/>
      <c r="O133" s="5"/>
      <c r="P133" s="5"/>
      <c r="Q133" s="5"/>
      <c r="R133" s="5"/>
      <c r="S133" s="5"/>
      <c r="T133" s="5"/>
      <c r="U133" s="8">
        <f>ROUND(SUM(U128:U132),5)</f>
        <v>16282.32</v>
      </c>
    </row>
    <row r="134" spans="1:21" x14ac:dyDescent="0.25">
      <c r="A134" s="2"/>
      <c r="B134" s="2"/>
      <c r="C134" s="2"/>
      <c r="D134" s="2"/>
      <c r="E134" s="2" t="s">
        <v>34</v>
      </c>
      <c r="F134" s="2"/>
      <c r="G134" s="2"/>
      <c r="H134" s="2"/>
      <c r="I134" s="2"/>
      <c r="J134" s="2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4"/>
    </row>
    <row r="135" spans="1:21" ht="15.75" thickBot="1" x14ac:dyDescent="0.3">
      <c r="A135" s="1"/>
      <c r="B135" s="1"/>
      <c r="C135" s="1"/>
      <c r="D135" s="1"/>
      <c r="E135" s="1"/>
      <c r="F135" s="1"/>
      <c r="G135" s="5"/>
      <c r="H135" s="5"/>
      <c r="I135" s="5" t="s">
        <v>48</v>
      </c>
      <c r="J135" s="5"/>
      <c r="K135" s="6">
        <v>42037</v>
      </c>
      <c r="L135" s="5"/>
      <c r="M135" s="5"/>
      <c r="N135" s="5"/>
      <c r="O135" s="5" t="s">
        <v>83</v>
      </c>
      <c r="P135" s="5"/>
      <c r="Q135" s="5"/>
      <c r="R135" s="5"/>
      <c r="S135" s="5" t="s">
        <v>121</v>
      </c>
      <c r="T135" s="5"/>
      <c r="U135" s="7">
        <v>713.27</v>
      </c>
    </row>
    <row r="136" spans="1:21" x14ac:dyDescent="0.25">
      <c r="A136" s="5"/>
      <c r="B136" s="5"/>
      <c r="C136" s="5"/>
      <c r="D136" s="5"/>
      <c r="E136" s="5" t="s">
        <v>35</v>
      </c>
      <c r="F136" s="5"/>
      <c r="G136" s="5"/>
      <c r="H136" s="5"/>
      <c r="I136" s="5"/>
      <c r="J136" s="5"/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8">
        <f>ROUND(SUM(U134:U135),5)</f>
        <v>713.27</v>
      </c>
    </row>
    <row r="137" spans="1:21" x14ac:dyDescent="0.25">
      <c r="A137" s="2"/>
      <c r="B137" s="2"/>
      <c r="C137" s="2"/>
      <c r="D137" s="2"/>
      <c r="E137" s="2" t="s">
        <v>36</v>
      </c>
      <c r="F137" s="2"/>
      <c r="G137" s="2"/>
      <c r="H137" s="2"/>
      <c r="I137" s="2"/>
      <c r="J137" s="2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4"/>
    </row>
    <row r="138" spans="1:21" x14ac:dyDescent="0.25">
      <c r="A138" s="5"/>
      <c r="B138" s="5"/>
      <c r="C138" s="5"/>
      <c r="D138" s="5"/>
      <c r="E138" s="5"/>
      <c r="F138" s="5"/>
      <c r="G138" s="5"/>
      <c r="H138" s="5"/>
      <c r="I138" s="5" t="s">
        <v>48</v>
      </c>
      <c r="J138" s="5"/>
      <c r="K138" s="6">
        <v>42039</v>
      </c>
      <c r="L138" s="5"/>
      <c r="M138" s="5"/>
      <c r="N138" s="5"/>
      <c r="O138" s="5" t="s">
        <v>84</v>
      </c>
      <c r="P138" s="5"/>
      <c r="Q138" s="5" t="s">
        <v>115</v>
      </c>
      <c r="R138" s="5"/>
      <c r="S138" s="5" t="s">
        <v>121</v>
      </c>
      <c r="T138" s="5"/>
      <c r="U138" s="8">
        <v>42940</v>
      </c>
    </row>
    <row r="139" spans="1:21" x14ac:dyDescent="0.25">
      <c r="A139" s="5"/>
      <c r="B139" s="5"/>
      <c r="C139" s="5"/>
      <c r="D139" s="5"/>
      <c r="E139" s="5"/>
      <c r="F139" s="5"/>
      <c r="G139" s="5"/>
      <c r="H139" s="5"/>
      <c r="I139" s="5" t="s">
        <v>48</v>
      </c>
      <c r="J139" s="5"/>
      <c r="K139" s="6">
        <v>42047</v>
      </c>
      <c r="L139" s="5"/>
      <c r="M139" s="5" t="s">
        <v>60</v>
      </c>
      <c r="N139" s="5"/>
      <c r="O139" s="5" t="s">
        <v>81</v>
      </c>
      <c r="P139" s="5"/>
      <c r="Q139" s="5"/>
      <c r="R139" s="5"/>
      <c r="S139" s="5" t="s">
        <v>121</v>
      </c>
      <c r="T139" s="5"/>
      <c r="U139" s="8">
        <v>42940</v>
      </c>
    </row>
    <row r="140" spans="1:21" ht="15.75" thickBot="1" x14ac:dyDescent="0.3">
      <c r="A140" s="5"/>
      <c r="B140" s="5"/>
      <c r="C140" s="5"/>
      <c r="D140" s="5"/>
      <c r="E140" s="5"/>
      <c r="F140" s="5"/>
      <c r="G140" s="5"/>
      <c r="H140" s="5"/>
      <c r="I140" s="5" t="s">
        <v>48</v>
      </c>
      <c r="J140" s="5"/>
      <c r="K140" s="6">
        <v>42058</v>
      </c>
      <c r="L140" s="5"/>
      <c r="M140" s="5"/>
      <c r="N140" s="5"/>
      <c r="O140" s="5" t="s">
        <v>85</v>
      </c>
      <c r="P140" s="5"/>
      <c r="Q140" s="5"/>
      <c r="R140" s="5"/>
      <c r="S140" s="5" t="s">
        <v>121</v>
      </c>
      <c r="T140" s="5"/>
      <c r="U140" s="7">
        <v>780</v>
      </c>
    </row>
    <row r="141" spans="1:21" x14ac:dyDescent="0.25">
      <c r="A141" s="5"/>
      <c r="B141" s="5"/>
      <c r="C141" s="5"/>
      <c r="D141" s="5"/>
      <c r="E141" s="5" t="s">
        <v>37</v>
      </c>
      <c r="F141" s="5"/>
      <c r="G141" s="5"/>
      <c r="H141" s="5"/>
      <c r="I141" s="5"/>
      <c r="J141" s="5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8">
        <f>ROUND(SUM(U137:U140),5)</f>
        <v>86660</v>
      </c>
    </row>
    <row r="142" spans="1:21" x14ac:dyDescent="0.25">
      <c r="A142" s="2"/>
      <c r="B142" s="2"/>
      <c r="C142" s="2"/>
      <c r="D142" s="2"/>
      <c r="E142" s="2" t="s">
        <v>38</v>
      </c>
      <c r="F142" s="2"/>
      <c r="G142" s="2"/>
      <c r="H142" s="2"/>
      <c r="I142" s="2"/>
      <c r="J142" s="2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4"/>
    </row>
    <row r="143" spans="1:21" x14ac:dyDescent="0.25">
      <c r="A143" s="5"/>
      <c r="B143" s="5"/>
      <c r="C143" s="5"/>
      <c r="D143" s="5"/>
      <c r="E143" s="5"/>
      <c r="F143" s="5"/>
      <c r="G143" s="5"/>
      <c r="H143" s="5"/>
      <c r="I143" s="5" t="s">
        <v>48</v>
      </c>
      <c r="J143" s="5"/>
      <c r="K143" s="6">
        <v>42055</v>
      </c>
      <c r="L143" s="5"/>
      <c r="M143" s="5"/>
      <c r="N143" s="5"/>
      <c r="O143" s="5" t="s">
        <v>86</v>
      </c>
      <c r="P143" s="5"/>
      <c r="Q143" s="5"/>
      <c r="R143" s="5"/>
      <c r="S143" s="5" t="s">
        <v>121</v>
      </c>
      <c r="T143" s="5"/>
      <c r="U143" s="8">
        <v>2615.08</v>
      </c>
    </row>
    <row r="144" spans="1:21" ht="15.75" thickBot="1" x14ac:dyDescent="0.3">
      <c r="A144" s="5"/>
      <c r="B144" s="5"/>
      <c r="C144" s="5"/>
      <c r="D144" s="5"/>
      <c r="E144" s="5"/>
      <c r="F144" s="5"/>
      <c r="G144" s="5"/>
      <c r="H144" s="5"/>
      <c r="I144" s="5" t="s">
        <v>48</v>
      </c>
      <c r="J144" s="5"/>
      <c r="K144" s="6">
        <v>42058</v>
      </c>
      <c r="L144" s="5"/>
      <c r="M144" s="5"/>
      <c r="N144" s="5"/>
      <c r="O144" s="5" t="s">
        <v>86</v>
      </c>
      <c r="P144" s="5"/>
      <c r="Q144" s="5"/>
      <c r="R144" s="5"/>
      <c r="S144" s="5" t="s">
        <v>121</v>
      </c>
      <c r="T144" s="5"/>
      <c r="U144" s="7">
        <v>485.56</v>
      </c>
    </row>
    <row r="145" spans="1:21" x14ac:dyDescent="0.25">
      <c r="A145" s="5"/>
      <c r="B145" s="5"/>
      <c r="C145" s="5"/>
      <c r="D145" s="5"/>
      <c r="E145" s="5" t="s">
        <v>39</v>
      </c>
      <c r="F145" s="5"/>
      <c r="G145" s="5"/>
      <c r="H145" s="5"/>
      <c r="I145" s="5"/>
      <c r="J145" s="5"/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8">
        <f>ROUND(SUM(U142:U144),5)</f>
        <v>3100.64</v>
      </c>
    </row>
    <row r="146" spans="1:21" x14ac:dyDescent="0.25">
      <c r="A146" s="2"/>
      <c r="B146" s="2"/>
      <c r="C146" s="2"/>
      <c r="D146" s="2"/>
      <c r="E146" s="2" t="s">
        <v>40</v>
      </c>
      <c r="F146" s="2"/>
      <c r="G146" s="2"/>
      <c r="H146" s="2"/>
      <c r="I146" s="2"/>
      <c r="J146" s="2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4"/>
    </row>
    <row r="147" spans="1:21" x14ac:dyDescent="0.25">
      <c r="A147" s="5"/>
      <c r="B147" s="5"/>
      <c r="C147" s="5"/>
      <c r="D147" s="5"/>
      <c r="E147" s="5"/>
      <c r="F147" s="5"/>
      <c r="G147" s="5"/>
      <c r="H147" s="5"/>
      <c r="I147" s="5" t="s">
        <v>48</v>
      </c>
      <c r="J147" s="5"/>
      <c r="K147" s="6">
        <v>42038</v>
      </c>
      <c r="L147" s="5"/>
      <c r="M147" s="5"/>
      <c r="N147" s="5"/>
      <c r="O147" s="5" t="s">
        <v>87</v>
      </c>
      <c r="P147" s="5"/>
      <c r="Q147" s="5"/>
      <c r="R147" s="5"/>
      <c r="S147" s="5" t="s">
        <v>121</v>
      </c>
      <c r="T147" s="5"/>
      <c r="U147" s="8">
        <v>59.95</v>
      </c>
    </row>
    <row r="148" spans="1:21" x14ac:dyDescent="0.25">
      <c r="A148" s="5"/>
      <c r="B148" s="5"/>
      <c r="C148" s="5"/>
      <c r="D148" s="5"/>
      <c r="E148" s="5"/>
      <c r="F148" s="5"/>
      <c r="G148" s="5"/>
      <c r="H148" s="5"/>
      <c r="I148" s="5" t="s">
        <v>48</v>
      </c>
      <c r="J148" s="5"/>
      <c r="K148" s="6">
        <v>42047</v>
      </c>
      <c r="L148" s="5"/>
      <c r="M148" s="5" t="s">
        <v>60</v>
      </c>
      <c r="N148" s="5"/>
      <c r="O148" s="5" t="s">
        <v>81</v>
      </c>
      <c r="P148" s="5"/>
      <c r="Q148" s="5" t="s">
        <v>116</v>
      </c>
      <c r="R148" s="5"/>
      <c r="S148" s="5" t="s">
        <v>121</v>
      </c>
      <c r="T148" s="5"/>
      <c r="U148" s="8">
        <v>179.85</v>
      </c>
    </row>
    <row r="149" spans="1:21" ht="15.75" thickBot="1" x14ac:dyDescent="0.3">
      <c r="A149" s="5"/>
      <c r="B149" s="5"/>
      <c r="C149" s="5"/>
      <c r="D149" s="5"/>
      <c r="E149" s="5"/>
      <c r="F149" s="5"/>
      <c r="G149" s="5"/>
      <c r="H149" s="5"/>
      <c r="I149" s="5" t="s">
        <v>48</v>
      </c>
      <c r="J149" s="5"/>
      <c r="K149" s="6">
        <v>42047</v>
      </c>
      <c r="L149" s="5"/>
      <c r="M149" s="5" t="s">
        <v>60</v>
      </c>
      <c r="N149" s="5"/>
      <c r="O149" s="5" t="s">
        <v>81</v>
      </c>
      <c r="P149" s="5"/>
      <c r="Q149" s="5" t="s">
        <v>117</v>
      </c>
      <c r="R149" s="5"/>
      <c r="S149" s="5" t="s">
        <v>121</v>
      </c>
      <c r="T149" s="5"/>
      <c r="U149" s="7">
        <v>359.7</v>
      </c>
    </row>
    <row r="150" spans="1:21" x14ac:dyDescent="0.25">
      <c r="A150" s="5"/>
      <c r="B150" s="5"/>
      <c r="C150" s="5"/>
      <c r="D150" s="5"/>
      <c r="E150" s="5" t="s">
        <v>41</v>
      </c>
      <c r="F150" s="5"/>
      <c r="G150" s="5"/>
      <c r="H150" s="5"/>
      <c r="I150" s="5"/>
      <c r="J150" s="5"/>
      <c r="K150" s="6"/>
      <c r="L150" s="5"/>
      <c r="M150" s="5"/>
      <c r="N150" s="5"/>
      <c r="O150" s="5"/>
      <c r="P150" s="5"/>
      <c r="Q150" s="5"/>
      <c r="R150" s="5"/>
      <c r="S150" s="5"/>
      <c r="T150" s="5"/>
      <c r="U150" s="8">
        <f>ROUND(SUM(U146:U149),5)</f>
        <v>599.5</v>
      </c>
    </row>
    <row r="151" spans="1:21" x14ac:dyDescent="0.25">
      <c r="A151" s="2"/>
      <c r="B151" s="2"/>
      <c r="C151" s="2"/>
      <c r="D151" s="2"/>
      <c r="E151" s="2" t="s">
        <v>42</v>
      </c>
      <c r="F151" s="2"/>
      <c r="G151" s="2"/>
      <c r="H151" s="2"/>
      <c r="I151" s="2"/>
      <c r="J151" s="2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4"/>
    </row>
    <row r="152" spans="1:21" x14ac:dyDescent="0.25">
      <c r="A152" s="5"/>
      <c r="B152" s="5"/>
      <c r="C152" s="5"/>
      <c r="D152" s="5"/>
      <c r="E152" s="5"/>
      <c r="F152" s="5"/>
      <c r="G152" s="5"/>
      <c r="H152" s="5"/>
      <c r="I152" s="5" t="s">
        <v>48</v>
      </c>
      <c r="J152" s="5"/>
      <c r="K152" s="6">
        <v>42047</v>
      </c>
      <c r="L152" s="5"/>
      <c r="M152" s="5" t="s">
        <v>60</v>
      </c>
      <c r="N152" s="5"/>
      <c r="O152" s="5" t="s">
        <v>81</v>
      </c>
      <c r="P152" s="5"/>
      <c r="Q152" s="5" t="s">
        <v>118</v>
      </c>
      <c r="R152" s="5"/>
      <c r="S152" s="5" t="s">
        <v>121</v>
      </c>
      <c r="T152" s="5"/>
      <c r="U152" s="8">
        <v>408.95</v>
      </c>
    </row>
    <row r="153" spans="1:21" x14ac:dyDescent="0.25">
      <c r="A153" s="5"/>
      <c r="B153" s="5"/>
      <c r="C153" s="5"/>
      <c r="D153" s="5"/>
      <c r="E153" s="5"/>
      <c r="F153" s="5"/>
      <c r="G153" s="5"/>
      <c r="H153" s="5"/>
      <c r="I153" s="5" t="s">
        <v>48</v>
      </c>
      <c r="J153" s="5"/>
      <c r="K153" s="6">
        <v>42047</v>
      </c>
      <c r="L153" s="5"/>
      <c r="M153" s="5" t="s">
        <v>60</v>
      </c>
      <c r="N153" s="5"/>
      <c r="O153" s="5" t="s">
        <v>81</v>
      </c>
      <c r="P153" s="5"/>
      <c r="Q153" s="5" t="s">
        <v>119</v>
      </c>
      <c r="R153" s="5"/>
      <c r="S153" s="5" t="s">
        <v>121</v>
      </c>
      <c r="T153" s="5"/>
      <c r="U153" s="8">
        <v>659.7</v>
      </c>
    </row>
    <row r="154" spans="1:21" ht="15.75" thickBot="1" x14ac:dyDescent="0.3">
      <c r="A154" s="5"/>
      <c r="B154" s="5"/>
      <c r="C154" s="5"/>
      <c r="D154" s="5"/>
      <c r="E154" s="5"/>
      <c r="F154" s="5"/>
      <c r="G154" s="5"/>
      <c r="H154" s="5"/>
      <c r="I154" s="5" t="s">
        <v>48</v>
      </c>
      <c r="J154" s="5"/>
      <c r="K154" s="6">
        <v>42060</v>
      </c>
      <c r="L154" s="5"/>
      <c r="M154" s="5"/>
      <c r="N154" s="5"/>
      <c r="O154" s="5" t="s">
        <v>88</v>
      </c>
      <c r="P154" s="5"/>
      <c r="Q154" s="5"/>
      <c r="R154" s="5"/>
      <c r="S154" s="5" t="s">
        <v>121</v>
      </c>
      <c r="T154" s="5"/>
      <c r="U154" s="9">
        <v>109.95</v>
      </c>
    </row>
    <row r="155" spans="1:21" ht="15.75" thickBot="1" x14ac:dyDescent="0.3">
      <c r="A155" s="5"/>
      <c r="B155" s="5"/>
      <c r="C155" s="5"/>
      <c r="D155" s="5"/>
      <c r="E155" s="5" t="s">
        <v>43</v>
      </c>
      <c r="F155" s="5"/>
      <c r="G155" s="5"/>
      <c r="H155" s="5"/>
      <c r="I155" s="5"/>
      <c r="J155" s="5"/>
      <c r="K155" s="6"/>
      <c r="L155" s="5"/>
      <c r="M155" s="5"/>
      <c r="N155" s="5"/>
      <c r="O155" s="5"/>
      <c r="P155" s="5"/>
      <c r="Q155" s="5"/>
      <c r="R155" s="5"/>
      <c r="S155" s="5"/>
      <c r="T155" s="5"/>
      <c r="U155" s="11">
        <f>ROUND(SUM(U151:U154),5)</f>
        <v>1178.5999999999999</v>
      </c>
    </row>
    <row r="156" spans="1:21" ht="15.75" thickBot="1" x14ac:dyDescent="0.3">
      <c r="A156" s="5"/>
      <c r="B156" s="5"/>
      <c r="C156" s="5"/>
      <c r="D156" s="5" t="s">
        <v>44</v>
      </c>
      <c r="E156" s="5"/>
      <c r="F156" s="5"/>
      <c r="G156" s="5"/>
      <c r="H156" s="5"/>
      <c r="I156" s="5"/>
      <c r="J156" s="5"/>
      <c r="K156" s="6"/>
      <c r="L156" s="5"/>
      <c r="M156" s="5"/>
      <c r="N156" s="5"/>
      <c r="O156" s="5"/>
      <c r="P156" s="5"/>
      <c r="Q156" s="5"/>
      <c r="R156" s="5"/>
      <c r="S156" s="5"/>
      <c r="T156" s="5"/>
      <c r="U156" s="11">
        <f>ROUND(U121+U124+U127+U133+U136+U141+U145+U150+U155,5)</f>
        <v>108973.65</v>
      </c>
    </row>
    <row r="157" spans="1:21" ht="15.75" thickBot="1" x14ac:dyDescent="0.3">
      <c r="A157" s="5"/>
      <c r="B157" s="5" t="s">
        <v>45</v>
      </c>
      <c r="C157" s="5"/>
      <c r="D157" s="5"/>
      <c r="E157" s="5"/>
      <c r="F157" s="5"/>
      <c r="G157" s="5"/>
      <c r="H157" s="5"/>
      <c r="I157" s="5"/>
      <c r="J157" s="5"/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11">
        <f>ROUND(U116-U156,5)</f>
        <v>-30174.58</v>
      </c>
    </row>
    <row r="158" spans="1:21" s="13" customFormat="1" ht="12" thickBot="1" x14ac:dyDescent="0.25">
      <c r="A158" s="2" t="s">
        <v>46</v>
      </c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12">
        <f>U157</f>
        <v>-30174.58</v>
      </c>
    </row>
    <row r="159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10:09 PM
&amp;"Arial,Bold"&amp;8 03/28/15
&amp;"Arial,Bold"&amp;8 Cash Basis&amp;C&amp;"Arial,Bold"&amp;12 American Society of Military Comptrollers Washington Chap.
&amp;"Arial,Bold"&amp;14 Income Statement Detail
&amp;"Arial,Bold"&amp;10 February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2015-03-29T02:09:22Z</dcterms:created>
  <dcterms:modified xsi:type="dcterms:W3CDTF">2015-03-29T02:10:28Z</dcterms:modified>
</cp:coreProperties>
</file>